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 i="12" l="1"/>
  <c r="CW102" i="12" l="1"/>
  <c r="CR102" i="12"/>
  <c r="AA33" i="12" l="1"/>
  <c r="AA32" i="12"/>
  <c r="AA30" i="12" l="1"/>
  <c r="AA29" i="12"/>
  <c r="AA28" i="12"/>
  <c r="AA7"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<sst xmlns="http://schemas.openxmlformats.org/spreadsheetml/2006/main" count="1130" uniqueCount="623">
  <si>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</si>
  <si>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</si>
  <si>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</si>
  <si>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</si>
  <si>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</si>
  <si>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</si>
  <si>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</si>
  <si>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</si>
  <si>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</si>
  <si>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</si>
  <si>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</si>
  <si>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</si>
  <si>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</si>
  <si>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</si>
  <si>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</si>
  <si>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</si>
  <si>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</si>
  <si>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</si>
  <si>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</si>
  <si>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</si>
  <si>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</si>
  <si>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</si>
  <si>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</si>
  <si>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</si>
  <si>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</si>
  <si>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</si>
  <si>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</si>
  <si>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</si>
  <si>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</si>
  <si>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</si>
  <si>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</si>
  <si>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</si>
  <si>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</si>
  <si>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</si>
  <si>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</si>
  <si>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</si>
  <si>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</si>
  <si>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</si>
  <si>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</si>
  <si>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</si>
  <si>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</si>
  <si>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</si>
  <si>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</si>
  <si>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</si>
  <si>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</si>
  <si>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</si>
  <si>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</si>
  <si>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</si>
  <si>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</si>
  <si>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</si>
  <si>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</si>
  <si>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</si>
  <si>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</si>
  <si>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</si>
  <si>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</si>
  <si>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</si>
  <si>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</si>
  <si>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</si>
  <si>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</si>
  <si>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</si>
  <si>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</si>
  <si>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</si>
  <si>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</si>
  <si>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</si>
  <si>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</si>
  <si>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</si>
  <si>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</si>
  <si>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</si>
  <si>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</si>
  <si>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</si>
  <si>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</si>
  <si>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</si>
  <si>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</si>
  <si>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</si>
  <si>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</si>
  <si>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</si>
  <si>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</si>
  <si>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</si>
  <si>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</si>
  <si>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</si>
  <si>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</si>
  <si>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</si>
  <si>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</si>
  <si>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</si>
  <si>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</si>
  <si>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</si>
  <si>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</si>
  <si>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</si>
  <si>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</si>
  <si>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</si>
  <si>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</si>
  <si>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</si>
  <si>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</si>
  <si>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</si>
  <si>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</si>
  <si>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</si>
  <si>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</si>
  <si>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</si>
  <si>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</si>
  <si>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</si>
  <si>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</si>
  <si>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</si>
  <si>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</si>
  <si>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</si>
  <si>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</si>
  <si>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</si>
  <si>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</si>
  <si>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</si>
  <si>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</si>
  <si>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</si>
  <si>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</si>
  <si>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</si>
  <si>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</si>
  <si>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</si>
  <si>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</si>
  <si>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</si>
  <si>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</si>
  <si>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</si>
  <si>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</si>
  <si>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</si>
  <si>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</si>
  <si>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</si>
  <si>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</si>
  <si>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</si>
  <si>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</si>
  <si>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</si>
  <si>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</si>
  <si>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</si>
  <si>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</si>
  <si>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</si>
  <si>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</si>
  <si>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</si>
  <si>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</si>
  <si>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</si>
  <si>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</si>
  <si>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</si>
  <si>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</si>
  <si>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</si>
  <si>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</si>
  <si>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</si>
  <si>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</si>
  <si>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</si>
  <si>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</si>
  <si>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</si>
  <si>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</si>
  <si>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</si>
  <si>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</si>
  <si>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</si>
  <si>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</si>
  <si>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</si>
  <si>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</si>
  <si>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</si>
  <si>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</si>
  <si>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</si>
  <si>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</si>
  <si>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</si>
  <si>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</si>
  <si>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</si>
  <si>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</si>
  <si>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</si>
  <si>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</si>
  <si>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</si>
  <si>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</si>
  <si>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</si>
  <si>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</si>
  <si>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</si>
  <si>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</si>
  <si>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</si>
  <si>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</si>
  <si>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</si>
  <si>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</si>
  <si>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</si>
  <si>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</si>
  <si>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</si>
  <si>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</si>
  <si>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</si>
  <si>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</si>
  <si>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</si>
  <si>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</si>
  <si>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</si>
  <si>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</si>
  <si>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</si>
  <si>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</si>
  <si>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</si>
  <si>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</si>
  <si>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</si>
  <si>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</si>
  <si>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</si>
  <si>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</si>
  <si>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</si>
  <si>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</si>
  <si>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</si>
  <si>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</si>
  <si>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</si>
  <si>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</si>
  <si>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</si>
  <si>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</si>
  <si>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</si>
  <si>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</si>
  <si>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</si>
  <si>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</si>
  <si>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</si>
  <si>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</si>
  <si>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</si>
  <si>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</si>
  <si>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</si>
  <si>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</si>
  <si>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</si>
  <si>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</si>
  <si>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</si>
  <si>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</si>
  <si>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</si>
  <si>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</si>
  <si>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</si>
  <si>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</si>
  <si>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</si>
  <si>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福岡県大川市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</si>
  <si>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</si>
  <si>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</si>
  <si>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</si>
  <si>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</si>
  <si>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</si>
  <si>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</si>
  <si>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</si>
  <si>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</si>
  <si>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</si>
  <si>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</si>
  <si>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</si>
  <si>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</si>
  <si>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</si>
  <si>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</si>
  <si>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</si>
  <si>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</si>
  <si>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</si>
  <si>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</si>
  <si>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</si>
  <si>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</si>
  <si>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</si>
  <si>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</si>
  <si>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</si>
  <si>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</si>
  <si>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</si>
  <si>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</si>
  <si>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</si>
  <si>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</si>
  <si>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</si>
  <si>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</si>
  <si>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</si>
  <si>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</si>
  <si>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</si>
  <si>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</si>
  <si>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</si>
  <si>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</si>
  <si>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</si>
  <si>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</si>
  <si>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</si>
  <si>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</si>
  <si>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</si>
  <si>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</si>
  <si>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</si>
  <si>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</si>
  <si>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</si>
  <si>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</si>
  <si>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</si>
  <si>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</si>
  <si>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</si>
  <si>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</si>
  <si>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</si>
  <si>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</si>
  <si>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</si>
  <si>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</si>
  <si>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</si>
  <si>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</si>
  <si>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</si>
  <si>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</si>
  <si>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</si>
  <si>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</si>
  <si>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</si>
  <si>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</si>
  <si>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</si>
  <si>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</si>
  <si>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</si>
  <si>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</si>
  <si>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</si>
  <si>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</si>
  <si>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</si>
  <si>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</si>
  <si>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</si>
  <si>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</si>
  <si>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</si>
  <si>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</si>
  <si>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</si>
  <si>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</si>
  <si>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</si>
  <si>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</si>
  <si>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</si>
  <si>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</si>
  <si>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</si>
  <si>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</si>
  <si>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</si>
  <si>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</si>
  <si>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</si>
  <si>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</si>
  <si>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</si>
  <si>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</si>
  <si>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</si>
  <si>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</si>
  <si>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</si>
  <si>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</si>
  <si>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</si>
  <si>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</si>
  <si>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</si>
  <si>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</si>
  <si>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</si>
  <si>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</si>
  <si>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</si>
  <si>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</si>
  <si>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</si>
  <si>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</si>
  <si>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</si>
  <si>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</si>
  <si>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</si>
  <si>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</si>
  <si>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</si>
  <si>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</si>
  <si>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</si>
  <si>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</si>
  <si>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</si>
  <si>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</si>
  <si>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</si>
  <si>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</si>
  <si>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</si>
  <si>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</si>
  <si>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</si>
  <si>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</si>
  <si>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</si>
  <si>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</si>
  <si>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</si>
  <si>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</si>
  <si>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</si>
  <si>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</si>
  <si>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</si>
  <si>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</si>
  <si>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</si>
  <si>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</si>
  <si>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</si>
  <si>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</si>
  <si>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</si>
  <si>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</si>
  <si>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</si>
  <si>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</si>
  <si>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</si>
  <si>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</si>
  <si>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</si>
  <si>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</si>
  <si>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</si>
  <si>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</si>
  <si>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</si>
  <si>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</si>
  <si>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</si>
  <si>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</si>
  <si>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</si>
  <si>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</si>
  <si>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</si>
  <si>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</si>
  <si>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</si>
  <si>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</si>
  <si>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</si>
  <si>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</si>
  <si>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</si>
  <si>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福岡県大川市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</si>
  <si>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</si>
  <si>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</si>
  <si>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</si>
  <si>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</si>
  <si>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</si>
  <si>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</si>
  <si>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</si>
  <si>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</si>
  <si>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</si>
  <si>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</si>
  <si>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</si>
  <si>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</si>
  <si>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</si>
  <si>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</si>
  <si>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</si>
  <si>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</si>
  <si>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</si>
  <si>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</si>
  <si>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</si>
  <si>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</si>
  <si>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</si>
  <si>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</si>
  <si>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</si>
  <si>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</si>
  <si>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</si>
  <si>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</si>
  <si>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</si>
  <si>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</si>
  <si>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</si>
  <si>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</si>
  <si>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</si>
  <si>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</si>
  <si>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</si>
  <si>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</si>
  <si>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</si>
  <si>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</si>
  <si>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</si>
  <si>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</si>
  <si>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</si>
  <si>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</si>
  <si>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</si>
  <si>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</si>
  <si>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</si>
  <si>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</si>
  <si>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</si>
  <si>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</si>
  <si>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</si>
  <si>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</si>
  <si>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</si>
  <si>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</si>
  <si>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</si>
  <si>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</si>
  <si>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</si>
  <si>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</si>
  <si>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</si>
  <si>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</si>
  <si>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</si>
  <si>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</si>
  <si>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</si>
  <si>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</si>
  <si>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</si>
  <si>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</si>
  <si>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</si>
  <si>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</si>
  <si>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</si>
  <si>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</si>
  <si>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</si>
  <si>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</si>
  <si>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</si>
  <si>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</si>
  <si>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</si>
  <si>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</si>
  <si>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</si>
  <si>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</si>
  <si>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</si>
  <si>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</si>
  <si>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</si>
  <si>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</si>
  <si>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</si>
  <si>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</si>
  <si>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</si>
  <si>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</si>
  <si>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</si>
  <si>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</si>
  <si>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</si>
  <si>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</si>
  <si>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</si>
  <si>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</si>
  <si>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</si>
  <si>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</si>
  <si>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</si>
  <si>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</si>
  <si>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</si>
  <si>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</si>
  <si>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</si>
  <si>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</si>
  <si>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</si>
  <si>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</si>
  <si>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</si>
  <si>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</si>
  <si>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</si>
  <si>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</si>
  <si>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</si>
  <si>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</si>
  <si>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</si>
  <si>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</si>
  <si>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</si>
  <si>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</si>
  <si>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</si>
  <si>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</si>
  <si>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</si>
  <si>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</si>
  <si>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</si>
  <si>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</si>
  <si>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</si>
  <si>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</si>
  <si>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</si>
  <si>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</si>
  <si>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</si>
  <si>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</si>
  <si>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</si>
  <si>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</si>
  <si>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</si>
  <si>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</si>
  <si>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</si>
  <si>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</si>
  <si>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</si>
  <si>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</si>
  <si>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</si>
  <si>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</si>
  <si>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</si>
  <si>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</si>
  <si>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</si>
  <si>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</si>
  <si>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</si>
  <si>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</si>
  <si>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</si>
  <si>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</si>
  <si>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</si>
  <si>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</si>
  <si>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</si>
  <si>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</si>
  <si>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</si>
  <si>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</si>
  <si>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</si>
  <si>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</si>
  <si>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</si>
  <si>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</si>
  <si>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</si>
  <si>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</si>
  <si>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</si>
  <si>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</si>
  <si>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</si>
  <si>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</si>
  <si>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</si>
  <si>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</si>
  <si>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</si>
  <si>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</si>
  <si>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</si>
  <si>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</si>
  <si>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</si>
  <si>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</si>
  <si>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</si>
  <si>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</si>
  <si>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</si>
  <si>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</si>
  <si>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</si>
  <si>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</si>
  <si>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</si>
  <si>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</si>
  <si>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</si>
  <si>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</si>
  <si>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</si>
  <si>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</si>
  <si>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</si>
  <si>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</si>
  <si>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</si>
  <si>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</si>
  <si>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</si>
  <si>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</si>
  <si>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</si>
  <si>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</si>
  <si>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</si>
  <si>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</si>
  <si>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0.77</t>
  </si>
  <si>
    <t>▲ 1.08</t>
  </si>
  <si>
    <t>▲ 3.94</t>
  </si>
  <si>
    <t>▲ 0.54</t>
  </si>
  <si>
    <t>国民健康保険事業</t>
  </si>
  <si>
    <t>▲ 3.84</t>
  </si>
  <si>
    <t>▲ 4.51</t>
  </si>
  <si>
    <t>▲ 3.46</t>
  </si>
  <si>
    <t>▲ 3.76</t>
  </si>
  <si>
    <t>▲ 1.73</t>
  </si>
  <si>
    <t>水道事業会計</t>
  </si>
  <si>
    <t>一般会計</t>
  </si>
  <si>
    <t>介護保険事業</t>
  </si>
  <si>
    <t>下水道事業会計</t>
  </si>
  <si>
    <t>後期高齢者医療事業</t>
  </si>
  <si>
    <t>介護サービス事業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</si>
  <si>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</si>
  <si>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</si>
  <si>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</si>
  <si>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</si>
  <si>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</si>
  <si>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</si>
  <si>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</si>
  <si>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</si>
  <si>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</si>
  <si>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</si>
  <si>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花宗太田土木組合（一般会計）</t>
    <rPh sb="0" eb="1">
      <t>ハナ</t>
    </rPh>
    <rPh sb="1" eb="2">
      <t>ムネ</t>
    </rPh>
    <rPh sb="2" eb="4">
      <t>オオタ</t>
    </rPh>
    <rPh sb="4" eb="6">
      <t>ドボク</t>
    </rPh>
    <rPh sb="6" eb="8">
      <t>クミアイ</t>
    </rPh>
    <rPh sb="9" eb="11">
      <t>イッパン</t>
    </rPh>
    <rPh sb="11" eb="13">
      <t>カイケイ</t>
    </rPh>
    <phoneticPr fontId="2"/>
  </si>
  <si>
    <t>-</t>
    <phoneticPr fontId="2"/>
  </si>
  <si>
    <t>大川柳川衛生組合(一般会計）</t>
    <rPh sb="9" eb="11">
      <t>イッパン</t>
    </rPh>
    <rPh sb="11" eb="13">
      <t>カイケイ</t>
    </rPh>
    <phoneticPr fontId="2"/>
  </si>
  <si>
    <t>福岡県市町村消防団員等公務災害補償組合(一般会計）</t>
    <rPh sb="20" eb="22">
      <t>イッパン</t>
    </rPh>
    <rPh sb="22" eb="24">
      <t>カイケイ</t>
    </rPh>
    <phoneticPr fontId="2"/>
  </si>
  <si>
    <t>久留米広域市町村圏事務組合(一般会計）</t>
    <rPh sb="14" eb="16">
      <t>イッパン</t>
    </rPh>
    <rPh sb="16" eb="18">
      <t>カイケイ</t>
    </rPh>
    <phoneticPr fontId="2"/>
  </si>
  <si>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</si>
  <si>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</si>
  <si>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t>
    <phoneticPr fontId="2"/>
  </si>
  <si>
    <t>久留米広域市町村圏事務組合(広域消防特別会計）</t>
    <rPh sb="14" eb="16">
      <t>コウイキ</t>
    </rPh>
    <rPh sb="16" eb="18">
      <t>ショウボウ</t>
    </rPh>
    <rPh sb="18" eb="20">
      <t>トクベツ</t>
    </rPh>
    <rPh sb="20" eb="22">
      <t>カイケイ</t>
    </rPh>
    <phoneticPr fontId="2"/>
  </si>
  <si>
    <t>八女西部広域事務組合(一般会計）</t>
    <rPh sb="11" eb="15">
      <t>イッパンカイケイ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</si>
  <si>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</si>
  <si>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</si>
  <si>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</si>
  <si>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</si>
  <si>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rPh sb="0" eb="3">
      <t>フクオカケン</t>
    </rPh>
    <rPh sb="3" eb="4">
      <t>ナン</t>
    </rPh>
    <rPh sb="4" eb="6">
      <t>コウイキ</t>
    </rPh>
    <rPh sb="6" eb="8">
      <t>スイドウ</t>
    </rPh>
    <rPh sb="8" eb="10">
      <t>キギョウ</t>
    </rPh>
    <rPh sb="10" eb="11">
      <t>ダン</t>
    </rPh>
    <phoneticPr fontId="2"/>
  </si>
  <si>
    <t>筑後川昇開橋観光財団</t>
    <rPh sb="0" eb="2">
      <t>チクゴ</t>
    </rPh>
    <rPh sb="2" eb="3">
      <t>カワ</t>
    </rPh>
    <rPh sb="3" eb="4">
      <t>ノボル</t>
    </rPh>
    <rPh sb="4" eb="5">
      <t>ヒラ</t>
    </rPh>
    <rPh sb="5" eb="6">
      <t>ハシ</t>
    </rPh>
    <rPh sb="6" eb="8">
      <t>カンコウ</t>
    </rPh>
    <rPh sb="8" eb="10">
      <t>ザイダン</t>
    </rPh>
    <phoneticPr fontId="2"/>
  </si>
  <si>
    <t>大川インテリア振興センター</t>
    <rPh sb="0" eb="2">
      <t>オオカワ</t>
    </rPh>
    <rPh sb="7" eb="9">
      <t>シンコウ</t>
    </rPh>
    <phoneticPr fontId="2"/>
  </si>
  <si>
    <t>-</t>
    <phoneticPr fontId="2"/>
  </si>
  <si>
    <t>-</t>
    <phoneticPr fontId="2"/>
  </si>
  <si>
    <t>ふるさと基金</t>
    <rPh sb="4" eb="6">
      <t>キキン</t>
    </rPh>
    <phoneticPr fontId="5"/>
  </si>
  <si>
    <t>古賀メロディーとインテリアのまちづくり基金</t>
    <rPh sb="0" eb="2">
      <t>コガ</t>
    </rPh>
    <rPh sb="19" eb="21">
      <t>キキン</t>
    </rPh>
    <phoneticPr fontId="5"/>
  </si>
  <si>
    <t>ごみ対策基金</t>
    <rPh sb="2" eb="4">
      <t>タイサク</t>
    </rPh>
    <rPh sb="4" eb="6">
      <t>キキン</t>
    </rPh>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</si>
  <si>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</si>
  <si>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</si>
  <si>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</si>
  <si>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</si>
  <si>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</si>
  <si>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</si>
  <si>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</si>
  <si>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</si>
  <si>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</si>
  <si>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</si>
  <si>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</si>
  <si>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</si>
  <si>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</si>
  <si>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</si>
  <si>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</si>
  <si>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</si>
  <si>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</si>
  <si>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</si>
  <si>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ついては、統合中学校整備事業（H29-R2)の地方債増のより微増となっている。有形固定資産減価償却率については、統合中学校整備事業（H29－R2)など施設更新の取り組みを開始しており、今後は一定の改善が見込まれる。</t>
    <phoneticPr fontId="2"/>
  </si>
  <si>
    <t>実質公債費比率は類似団体と比較して低いが、将来負担比率についてはH30年度以降増加傾向となっており、類似団体と比較しても高い。　　　　　　　　　　　　　　　　　　　　　　　　　　　　　　　　　　　　　　　　　　　　　　　　　　　　　　　　　　　　将来負担比率の増加については、統合中学校整備事業（H29-R2)など施設更新の取り組み開始したため、一時的な増加となっている。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</si>
</sst>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FF78-451E-A8CB-46477DEBA6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31008</c:v>
                </c:pt>
                <c:pt idx="1">
                  <c:v>36945</c:v>
                </c:pt>
                <c:pt idx="2">
                  <c:v>42252</c:v>
                </c:pt>
                <c:pt idx="3">
                  <c:v>70364</c:v>
                </c:pt>
                <c:pt idx="4">
                  <c:v>124896</c:v>
                </c:pt>
              </c:numCache>
            </c:numRef>
          </c:val>
          <c:smooth val="0"/>
          <c:extLst xmlns:c16r2="http://schemas.microsoft.com/office/drawing/2015/06/chart">
            <c:ext xmlns:c16="http://schemas.microsoft.com/office/drawing/2014/chart" uri="{C3380CC4-5D6E-409C-BE32-E72D297353CC}">
              <c16:uniqueId val="{00000001-FF78-451E-A8CB-46477DEBA6EF}"/>
            </c:ext>
          </c:extLst>
        </c:ser>
        <c:dLbls>
          <c:showLegendKey val="0"/>
          <c:showVal val="0"/>
          <c:showCatName val="0"/>
          <c:showSerName val="0"/>
          <c:showPercent val="0"/>
          <c:showBubbleSize val="0"/>
        </c:dLbls>
        <c:marker val="1"/>
        <c:smooth val="0"/>
        <c:axId val="484423808"/>
        <c:axId val="484427496"/>
      </c:lineChart>
      <c:catAx>
        <c:axId val="48442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427496"/>
        <c:crosses val="autoZero"/>
        <c:auto val="1"/>
        <c:lblAlgn val="ctr"/>
        <c:lblOffset val="100"/>
        <c:tickLblSkip val="1"/>
        <c:tickMarkSkip val="1"/>
        <c:noMultiLvlLbl val="0"/>
      </c:catAx>
      <c:valAx>
        <c:axId val="484427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42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c:v>
                </c:pt>
                <c:pt idx="1">
                  <c:v>2.0299999999999998</c:v>
                </c:pt>
                <c:pt idx="2">
                  <c:v>1.1499999999999999</c:v>
                </c:pt>
                <c:pt idx="3">
                  <c:v>1.5</c:v>
                </c:pt>
                <c:pt idx="4">
                  <c:v>1.41</c:v>
                </c:pt>
              </c:numCache>
            </c:numRef>
          </c:val>
          <c:extLst xmlns:c16r2="http://schemas.microsoft.com/office/drawing/2015/06/chart">
            <c:ext xmlns:c16="http://schemas.microsoft.com/office/drawing/2014/chart" uri="{C3380CC4-5D6E-409C-BE32-E72D297353CC}">
              <c16:uniqueId val="{00000000-8555-4439-A474-20F7DC87E7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29.94</c:v>
                </c:pt>
                <c:pt idx="1">
                  <c:v>30.11</c:v>
                </c:pt>
                <c:pt idx="2">
                  <c:v>26.8</c:v>
                </c:pt>
                <c:pt idx="3">
                  <c:v>26.79</c:v>
                </c:pt>
                <c:pt idx="4">
                  <c:v>26.41</c:v>
                </c:pt>
              </c:numCache>
            </c:numRef>
          </c:val>
          <c:extLst xmlns:c16r2="http://schemas.microsoft.com/office/drawing/2015/06/chart">
            <c:ext xmlns:c16="http://schemas.microsoft.com/office/drawing/2014/chart" uri="{C3380CC4-5D6E-409C-BE32-E72D297353CC}">
              <c16:uniqueId val="{00000001-8555-4439-A474-20F7DC87E7D4}"/>
            </c:ext>
          </c:extLst>
        </c:ser>
        <c:dLbls>
          <c:showLegendKey val="0"/>
          <c:showVal val="0"/>
          <c:showCatName val="0"/>
          <c:showSerName val="0"/>
          <c:showPercent val="0"/>
          <c:showBubbleSize val="0"/>
        </c:dLbls>
        <c:gapWidth val="250"/>
        <c:overlap val="100"/>
        <c:axId val="489266648"/>
        <c:axId val="489267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-0.77</c:v>
                </c:pt>
                <c:pt idx="1">
                  <c:v>-1.08</c:v>
                </c:pt>
                <c:pt idx="2">
                  <c:v>-3.94</c:v>
                </c:pt>
                <c:pt idx="3">
                  <c:v>0.35</c:v>
                </c:pt>
                <c:pt idx="4">
                  <c:v>-0.54</c:v>
                </c:pt>
              </c:numCache>
            </c:numRef>
          </c:val>
          <c:smooth val="0"/>
          <c:extLst xmlns:c16r2="http://schemas.microsoft.com/office/drawing/2015/06/chart">
            <c:ext xmlns:c16="http://schemas.microsoft.com/office/drawing/2014/chart" uri="{C3380CC4-5D6E-409C-BE32-E72D297353CC}">
              <c16:uniqueId val="{00000002-8555-4439-A474-20F7DC87E7D4}"/>
            </c:ext>
          </c:extLst>
        </c:ser>
        <c:dLbls>
          <c:showLegendKey val="0"/>
          <c:showVal val="0"/>
          <c:showCatName val="0"/>
          <c:showSerName val="0"/>
          <c:showPercent val="0"/>
          <c:showBubbleSize val="0"/>
        </c:dLbls>
        <c:marker val="1"/>
        <c:smooth val="0"/>
        <c:axId val="489266648"/>
        <c:axId val="489267032"/>
      </c:lineChart>
      <c:catAx>
        <c:axId val="48926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267032"/>
        <c:crosses val="autoZero"/>
        <c:auto val="1"/>
        <c:lblAlgn val="ctr"/>
        <c:lblOffset val="100"/>
        <c:tickLblSkip val="1"/>
        <c:tickMarkSkip val="1"/>
        <c:noMultiLvlLbl val="0"/>
      </c:catAx>
      <c:valAx>
        <c:axId val="489267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26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0.05</c:v>
                </c:pt>
                <c:pt idx="8">
                  <c:v>0</c:v>
                </c:pt>
                <c:pt idx="9">
                  <c:v>0</c:v>
                </c:pt>
              </c:numCache>
            </c:numRef>
          </c:val>
          <c:extLst xmlns:c16r2="http://schemas.microsoft.com/office/drawing/2015/06/chart">
            <c:ext xmlns:c16="http://schemas.microsoft.com/office/drawing/2014/chart" uri="{C3380CC4-5D6E-409C-BE32-E72D297353CC}">
              <c16:uniqueId val="{00000000-79F9-4AC5-B27F-981B9153AB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F9-4AC5-B27F-981B9153AB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9F9-4AC5-B27F-981B9153AB33}"/>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9F9-4AC5-B27F-981B9153AB33}"/>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79F9-4AC5-B27F-981B9153AB3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xmlns:c16r2="http://schemas.microsoft.com/office/drawing/2015/06/chart">
            <c:ext xmlns:c16="http://schemas.microsoft.com/office/drawing/2014/chart" uri="{C3380CC4-5D6E-409C-BE32-E72D297353CC}">
              <c16:uniqueId val="{00000005-79F9-4AC5-B27F-981B9153AB33}"/>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1.22</c:v>
                </c:pt>
                <c:pt idx="4">
                  <c:v>#N/A</c:v>
                </c:pt>
                <c:pt idx="5">
                  <c:v>0.74</c:v>
                </c:pt>
                <c:pt idx="6">
                  <c:v>#N/A</c:v>
                </c:pt>
                <c:pt idx="7">
                  <c:v>1.1499999999999999</c:v>
                </c:pt>
                <c:pt idx="8">
                  <c:v>#N/A</c:v>
                </c:pt>
                <c:pt idx="9">
                  <c:v>0.94</c:v>
                </c:pt>
              </c:numCache>
            </c:numRef>
          </c:val>
          <c:extLst xmlns:c16r2="http://schemas.microsoft.com/office/drawing/2015/06/chart">
            <c:ext xmlns:c16="http://schemas.microsoft.com/office/drawing/2014/chart" uri="{C3380CC4-5D6E-409C-BE32-E72D297353CC}">
              <c16:uniqueId val="{00000006-79F9-4AC5-B27F-981B9153AB3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3.09</c:v>
                </c:pt>
                <c:pt idx="2">
                  <c:v>#N/A</c:v>
                </c:pt>
                <c:pt idx="3">
                  <c:v>2.02</c:v>
                </c:pt>
                <c:pt idx="4">
                  <c:v>#N/A</c:v>
                </c:pt>
                <c:pt idx="5">
                  <c:v>1.1499999999999999</c:v>
                </c:pt>
                <c:pt idx="6">
                  <c:v>#N/A</c:v>
                </c:pt>
                <c:pt idx="7">
                  <c:v>1.49</c:v>
                </c:pt>
                <c:pt idx="8">
                  <c:v>#N/A</c:v>
                </c:pt>
                <c:pt idx="9">
                  <c:v>1.41</c:v>
                </c:pt>
              </c:numCache>
            </c:numRef>
          </c:val>
          <c:extLst xmlns:c16r2="http://schemas.microsoft.com/office/drawing/2015/06/chart">
            <c:ext xmlns:c16="http://schemas.microsoft.com/office/drawing/2014/chart" uri="{C3380CC4-5D6E-409C-BE32-E72D297353CC}">
              <c16:uniqueId val="{00000007-79F9-4AC5-B27F-981B9153AB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13.29</c:v>
                </c:pt>
                <c:pt idx="2">
                  <c:v>#N/A</c:v>
                </c:pt>
                <c:pt idx="3">
                  <c:v>12.44</c:v>
                </c:pt>
                <c:pt idx="4">
                  <c:v>#N/A</c:v>
                </c:pt>
                <c:pt idx="5">
                  <c:v>11.16</c:v>
                </c:pt>
                <c:pt idx="6">
                  <c:v>#N/A</c:v>
                </c:pt>
                <c:pt idx="7">
                  <c:v>10.58</c:v>
                </c:pt>
                <c:pt idx="8">
                  <c:v>#N/A</c:v>
                </c:pt>
                <c:pt idx="9">
                  <c:v>9.98</c:v>
                </c:pt>
              </c:numCache>
            </c:numRef>
          </c:val>
          <c:extLst xmlns:c16r2="http://schemas.microsoft.com/office/drawing/2015/06/chart">
            <c:ext xmlns:c16="http://schemas.microsoft.com/office/drawing/2014/chart" uri="{C3380CC4-5D6E-409C-BE32-E72D297353CC}">
              <c16:uniqueId val="{00000008-79F9-4AC5-B27F-981B9153AB33}"/>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3.84</c:v>
                </c:pt>
                <c:pt idx="1">
                  <c:v>#N/A</c:v>
                </c:pt>
                <c:pt idx="2">
                  <c:v>4.51</c:v>
                </c:pt>
                <c:pt idx="3">
                  <c:v>#N/A</c:v>
                </c:pt>
                <c:pt idx="4">
                  <c:v>3.46</c:v>
                </c:pt>
                <c:pt idx="5">
                  <c:v>#N/A</c:v>
                </c:pt>
                <c:pt idx="6">
                  <c:v>3.76</c:v>
                </c:pt>
                <c:pt idx="7">
                  <c:v>#N/A</c:v>
                </c:pt>
                <c:pt idx="8">
                  <c:v>1.73</c:v>
                </c:pt>
                <c:pt idx="9">
                  <c:v>#N/A</c:v>
                </c:pt>
              </c:numCache>
            </c:numRef>
          </c:val>
          <c:extLst xmlns:c16r2="http://schemas.microsoft.com/office/drawing/2015/06/chart">
            <c:ext xmlns:c16="http://schemas.microsoft.com/office/drawing/2014/chart" uri="{C3380CC4-5D6E-409C-BE32-E72D297353CC}">
              <c16:uniqueId val="{00000009-79F9-4AC5-B27F-981B9153AB33}"/>
            </c:ext>
          </c:extLst>
        </c:ser>
        <c:dLbls>
          <c:showLegendKey val="0"/>
          <c:showVal val="0"/>
          <c:showCatName val="0"/>
          <c:showSerName val="0"/>
          <c:showPercent val="0"/>
          <c:showBubbleSize val="0"/>
        </c:dLbls>
        <c:gapWidth val="150"/>
        <c:overlap val="100"/>
        <c:axId val="495057904"/>
        <c:axId val="495058288"/>
      </c:barChart>
      <c:catAx>
        <c:axId val="49505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58288"/>
        <c:crosses val="autoZero"/>
        <c:auto val="1"/>
        <c:lblAlgn val="ctr"/>
        <c:lblOffset val="100"/>
        <c:tickLblSkip val="1"/>
        <c:tickMarkSkip val="1"/>
        <c:noMultiLvlLbl val="0"/>
      </c:catAx>
      <c:valAx>
        <c:axId val="49505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5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1037</c:v>
                </c:pt>
                <c:pt idx="5">
                  <c:v>1042</c:v>
                </c:pt>
                <c:pt idx="8">
                  <c:v>1058</c:v>
                </c:pt>
                <c:pt idx="11">
                  <c:v>1062</c:v>
                </c:pt>
                <c:pt idx="14">
                  <c:v>1058</c:v>
                </c:pt>
              </c:numCache>
            </c:numRef>
          </c:val>
          <c:extLst xmlns:c16r2="http://schemas.microsoft.com/office/drawing/2015/06/chart">
            <c:ext xmlns:c16="http://schemas.microsoft.com/office/drawing/2014/chart" uri="{C3380CC4-5D6E-409C-BE32-E72D297353CC}">
              <c16:uniqueId val="{00000000-9464-46E7-B30C-6FCB5E296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64-46E7-B30C-6FCB5E296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4</c:v>
                </c:pt>
                <c:pt idx="9">
                  <c:v>6</c:v>
                </c:pt>
                <c:pt idx="12">
                  <c:v>6</c:v>
                </c:pt>
              </c:numCache>
            </c:numRef>
          </c:val>
          <c:extLst xmlns:c16r2="http://schemas.microsoft.com/office/drawing/2015/06/chart">
            <c:ext xmlns:c16="http://schemas.microsoft.com/office/drawing/2014/chart" uri="{C3380CC4-5D6E-409C-BE32-E72D297353CC}">
              <c16:uniqueId val="{00000002-9464-46E7-B30C-6FCB5E296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24</c:v>
                </c:pt>
                <c:pt idx="6">
                  <c:v>25</c:v>
                </c:pt>
                <c:pt idx="9">
                  <c:v>27</c:v>
                </c:pt>
                <c:pt idx="12">
                  <c:v>27</c:v>
                </c:pt>
              </c:numCache>
            </c:numRef>
          </c:val>
          <c:extLst xmlns:c16r2="http://schemas.microsoft.com/office/drawing/2015/06/chart">
            <c:ext xmlns:c16="http://schemas.microsoft.com/office/drawing/2014/chart" uri="{C3380CC4-5D6E-409C-BE32-E72D297353CC}">
              <c16:uniqueId val="{00000003-9464-46E7-B30C-6FCB5E296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183</c:v>
                </c:pt>
                <c:pt idx="3">
                  <c:v>200</c:v>
                </c:pt>
                <c:pt idx="6">
                  <c:v>228</c:v>
                </c:pt>
                <c:pt idx="9">
                  <c:v>243</c:v>
                </c:pt>
                <c:pt idx="12">
                  <c:v>246</c:v>
                </c:pt>
              </c:numCache>
            </c:numRef>
          </c:val>
          <c:extLst xmlns:c16r2="http://schemas.microsoft.com/office/drawing/2015/06/chart">
            <c:ext xmlns:c16="http://schemas.microsoft.com/office/drawing/2014/chart" uri="{C3380CC4-5D6E-409C-BE32-E72D297353CC}">
              <c16:uniqueId val="{00000004-9464-46E7-B30C-6FCB5E296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64-46E7-B30C-6FCB5E296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64-46E7-B30C-6FCB5E296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1493</c:v>
                </c:pt>
                <c:pt idx="3">
                  <c:v>1460</c:v>
                </c:pt>
                <c:pt idx="6">
                  <c:v>1468</c:v>
                </c:pt>
                <c:pt idx="9">
                  <c:v>1423</c:v>
                </c:pt>
                <c:pt idx="12">
                  <c:v>1396</c:v>
                </c:pt>
              </c:numCache>
            </c:numRef>
          </c:val>
          <c:extLst xmlns:c16r2="http://schemas.microsoft.com/office/drawing/2015/06/chart">
            <c:ext xmlns:c16="http://schemas.microsoft.com/office/drawing/2014/chart" uri="{C3380CC4-5D6E-409C-BE32-E72D297353CC}">
              <c16:uniqueId val="{00000007-9464-46E7-B30C-6FCB5E296559}"/>
            </c:ext>
          </c:extLst>
        </c:ser>
        <c:dLbls>
          <c:showLegendKey val="0"/>
          <c:showVal val="0"/>
          <c:showCatName val="0"/>
          <c:showSerName val="0"/>
          <c:showPercent val="0"/>
          <c:showBubbleSize val="0"/>
        </c:dLbls>
        <c:gapWidth val="100"/>
        <c:overlap val="100"/>
        <c:axId val="484098416"/>
        <c:axId val="49342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667</c:v>
                </c:pt>
                <c:pt idx="2">
                  <c:v>#N/A</c:v>
                </c:pt>
                <c:pt idx="3">
                  <c:v>#N/A</c:v>
                </c:pt>
                <c:pt idx="4">
                  <c:v>644</c:v>
                </c:pt>
                <c:pt idx="5">
                  <c:v>#N/A</c:v>
                </c:pt>
                <c:pt idx="6">
                  <c:v>#N/A</c:v>
                </c:pt>
                <c:pt idx="7">
                  <c:v>667</c:v>
                </c:pt>
                <c:pt idx="8">
                  <c:v>#N/A</c:v>
                </c:pt>
                <c:pt idx="9">
                  <c:v>#N/A</c:v>
                </c:pt>
                <c:pt idx="10">
                  <c:v>637</c:v>
                </c:pt>
                <c:pt idx="11">
                  <c:v>#N/A</c:v>
                </c:pt>
                <c:pt idx="12">
                  <c:v>#N/A</c:v>
                </c:pt>
                <c:pt idx="13">
                  <c:v>617</c:v>
                </c:pt>
                <c:pt idx="14">
                  <c:v>#N/A</c:v>
                </c:pt>
              </c:numCache>
            </c:numRef>
          </c:val>
          <c:smooth val="0"/>
          <c:extLst xmlns:c16r2="http://schemas.microsoft.com/office/drawing/2015/06/chart">
            <c:ext xmlns:c16="http://schemas.microsoft.com/office/drawing/2014/chart" uri="{C3380CC4-5D6E-409C-BE32-E72D297353CC}">
              <c16:uniqueId val="{00000008-9464-46E7-B30C-6FCB5E296559}"/>
            </c:ext>
          </c:extLst>
        </c:ser>
        <c:dLbls>
          <c:showLegendKey val="0"/>
          <c:showVal val="0"/>
          <c:showCatName val="0"/>
          <c:showSerName val="0"/>
          <c:showPercent val="0"/>
          <c:showBubbleSize val="0"/>
        </c:dLbls>
        <c:marker val="1"/>
        <c:smooth val="0"/>
        <c:axId val="484098416"/>
        <c:axId val="493423152"/>
      </c:lineChart>
      <c:catAx>
        <c:axId val="48409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423152"/>
        <c:crosses val="autoZero"/>
        <c:auto val="1"/>
        <c:lblAlgn val="ctr"/>
        <c:lblOffset val="100"/>
        <c:tickLblSkip val="1"/>
        <c:tickMarkSkip val="1"/>
        <c:noMultiLvlLbl val="0"/>
      </c:catAx>
      <c:valAx>
        <c:axId val="49342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09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10917</c:v>
                </c:pt>
                <c:pt idx="5">
                  <c:v>10869</c:v>
                </c:pt>
                <c:pt idx="8">
                  <c:v>10754</c:v>
                </c:pt>
                <c:pt idx="11">
                  <c:v>11142</c:v>
                </c:pt>
                <c:pt idx="14">
                  <c:v>12034</c:v>
                </c:pt>
              </c:numCache>
            </c:numRef>
          </c:val>
          <c:extLst xmlns:c16r2="http://schemas.microsoft.com/office/drawing/2015/06/chart">
            <c:ext xmlns:c16="http://schemas.microsoft.com/office/drawing/2014/chart" uri="{C3380CC4-5D6E-409C-BE32-E72D297353CC}">
              <c16:uniqueId val="{00000000-DCFB-4001-8C47-031430B7C7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1405</c:v>
                </c:pt>
                <c:pt idx="5">
                  <c:v>1293</c:v>
                </c:pt>
                <c:pt idx="8">
                  <c:v>1174</c:v>
                </c:pt>
                <c:pt idx="11">
                  <c:v>1049</c:v>
                </c:pt>
                <c:pt idx="14">
                  <c:v>917</c:v>
                </c:pt>
              </c:numCache>
            </c:numRef>
          </c:val>
          <c:extLst xmlns:c16r2="http://schemas.microsoft.com/office/drawing/2015/06/chart">
            <c:ext xmlns:c16="http://schemas.microsoft.com/office/drawing/2014/chart" uri="{C3380CC4-5D6E-409C-BE32-E72D297353CC}">
              <c16:uniqueId val="{00000001-DCFB-4001-8C47-031430B7C7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3113</c:v>
                </c:pt>
                <c:pt idx="5">
                  <c:v>3419</c:v>
                </c:pt>
                <c:pt idx="8">
                  <c:v>3508</c:v>
                </c:pt>
                <c:pt idx="11">
                  <c:v>3573</c:v>
                </c:pt>
                <c:pt idx="14">
                  <c:v>3493</c:v>
                </c:pt>
              </c:numCache>
            </c:numRef>
          </c:val>
          <c:extLst xmlns:c16r2="http://schemas.microsoft.com/office/drawing/2015/06/chart">
            <c:ext xmlns:c16="http://schemas.microsoft.com/office/drawing/2014/chart" uri="{C3380CC4-5D6E-409C-BE32-E72D297353CC}">
              <c16:uniqueId val="{00000002-DCFB-4001-8C47-031430B7C7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FB-4001-8C47-031430B7C7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FB-4001-8C47-031430B7C7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FB-4001-8C47-031430B7C7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2215</c:v>
                </c:pt>
                <c:pt idx="3">
                  <c:v>2229</c:v>
                </c:pt>
                <c:pt idx="6">
                  <c:v>2378</c:v>
                </c:pt>
                <c:pt idx="9">
                  <c:v>2136</c:v>
                </c:pt>
                <c:pt idx="12">
                  <c:v>2037</c:v>
                </c:pt>
              </c:numCache>
            </c:numRef>
          </c:val>
          <c:extLst xmlns:c16r2="http://schemas.microsoft.com/office/drawing/2015/06/chart">
            <c:ext xmlns:c16="http://schemas.microsoft.com/office/drawing/2014/chart" uri="{C3380CC4-5D6E-409C-BE32-E72D297353CC}">
              <c16:uniqueId val="{00000006-DCFB-4001-8C47-031430B7C7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c:v>
                </c:pt>
                <c:pt idx="3">
                  <c:v>21</c:v>
                </c:pt>
                <c:pt idx="6">
                  <c:v>43</c:v>
                </c:pt>
                <c:pt idx="9">
                  <c:v>38</c:v>
                </c:pt>
                <c:pt idx="12">
                  <c:v>35</c:v>
                </c:pt>
              </c:numCache>
            </c:numRef>
          </c:val>
          <c:extLst xmlns:c16r2="http://schemas.microsoft.com/office/drawing/2015/06/chart">
            <c:ext xmlns:c16="http://schemas.microsoft.com/office/drawing/2014/chart" uri="{C3380CC4-5D6E-409C-BE32-E72D297353CC}">
              <c16:uniqueId val="{00000007-DCFB-4001-8C47-031430B7C7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4634</c:v>
                </c:pt>
                <c:pt idx="3">
                  <c:v>4745</c:v>
                </c:pt>
                <c:pt idx="6">
                  <c:v>4848</c:v>
                </c:pt>
                <c:pt idx="9">
                  <c:v>5099</c:v>
                </c:pt>
                <c:pt idx="12">
                  <c:v>5052</c:v>
                </c:pt>
              </c:numCache>
            </c:numRef>
          </c:val>
          <c:extLst xmlns:c16r2="http://schemas.microsoft.com/office/drawing/2015/06/chart">
            <c:ext xmlns:c16="http://schemas.microsoft.com/office/drawing/2014/chart" uri="{C3380CC4-5D6E-409C-BE32-E72D297353CC}">
              <c16:uniqueId val="{00000008-DCFB-4001-8C47-031430B7C7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5</c:v>
                </c:pt>
                <c:pt idx="6">
                  <c:v>3</c:v>
                </c:pt>
                <c:pt idx="9">
                  <c:v>2</c:v>
                </c:pt>
                <c:pt idx="12">
                  <c:v>1</c:v>
                </c:pt>
              </c:numCache>
            </c:numRef>
          </c:val>
          <c:extLst xmlns:c16r2="http://schemas.microsoft.com/office/drawing/2015/06/chart">
            <c:ext xmlns:c16="http://schemas.microsoft.com/office/drawing/2014/chart" uri="{C3380CC4-5D6E-409C-BE32-E72D297353CC}">
              <c16:uniqueId val="{00000009-DCFB-4001-8C47-031430B7C7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13932</c:v>
                </c:pt>
                <c:pt idx="3">
                  <c:v>13465</c:v>
                </c:pt>
                <c:pt idx="6">
                  <c:v>13115</c:v>
                </c:pt>
                <c:pt idx="9">
                  <c:v>13543</c:v>
                </c:pt>
                <c:pt idx="12">
                  <c:v>14955</c:v>
                </c:pt>
              </c:numCache>
            </c:numRef>
          </c:val>
          <c:extLst xmlns:c16r2="http://schemas.microsoft.com/office/drawing/2015/06/chart">
            <c:ext xmlns:c16="http://schemas.microsoft.com/office/drawing/2014/chart" uri="{C3380CC4-5D6E-409C-BE32-E72D297353CC}">
              <c16:uniqueId val="{0000000A-DCFB-4001-8C47-031430B7C7FB}"/>
            </c:ext>
          </c:extLst>
        </c:ser>
        <c:dLbls>
          <c:showLegendKey val="0"/>
          <c:showVal val="0"/>
          <c:showCatName val="0"/>
          <c:showSerName val="0"/>
          <c:showPercent val="0"/>
          <c:showBubbleSize val="0"/>
        </c:dLbls>
        <c:gapWidth val="100"/>
        <c:overlap val="100"/>
        <c:axId val="484265416"/>
        <c:axId val="39644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5358</c:v>
                </c:pt>
                <c:pt idx="2">
                  <c:v>#N/A</c:v>
                </c:pt>
                <c:pt idx="3">
                  <c:v>#N/A</c:v>
                </c:pt>
                <c:pt idx="4">
                  <c:v>4882</c:v>
                </c:pt>
                <c:pt idx="5">
                  <c:v>#N/A</c:v>
                </c:pt>
                <c:pt idx="6">
                  <c:v>#N/A</c:v>
                </c:pt>
                <c:pt idx="7">
                  <c:v>4952</c:v>
                </c:pt>
                <c:pt idx="8">
                  <c:v>#N/A</c:v>
                </c:pt>
                <c:pt idx="9">
                  <c:v>#N/A</c:v>
                </c:pt>
                <c:pt idx="10">
                  <c:v>5055</c:v>
                </c:pt>
                <c:pt idx="11">
                  <c:v>#N/A</c:v>
                </c:pt>
                <c:pt idx="12">
                  <c:v>#N/A</c:v>
                </c:pt>
                <c:pt idx="13">
                  <c:v>5638</c:v>
                </c:pt>
                <c:pt idx="14">
                  <c:v>#N/A</c:v>
                </c:pt>
              </c:numCache>
            </c:numRef>
          </c:val>
          <c:smooth val="0"/>
          <c:extLst xmlns:c16r2="http://schemas.microsoft.com/office/drawing/2015/06/chart">
            <c:ext xmlns:c16="http://schemas.microsoft.com/office/drawing/2014/chart" uri="{C3380CC4-5D6E-409C-BE32-E72D297353CC}">
              <c16:uniqueId val="{0000000B-DCFB-4001-8C47-031430B7C7FB}"/>
            </c:ext>
          </c:extLst>
        </c:ser>
        <c:dLbls>
          <c:showLegendKey val="0"/>
          <c:showVal val="0"/>
          <c:showCatName val="0"/>
          <c:showSerName val="0"/>
          <c:showPercent val="0"/>
          <c:showBubbleSize val="0"/>
        </c:dLbls>
        <c:marker val="1"/>
        <c:smooth val="0"/>
        <c:axId val="484265416"/>
        <c:axId val="396449008"/>
      </c:lineChart>
      <c:catAx>
        <c:axId val="48426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449008"/>
        <c:crosses val="autoZero"/>
        <c:auto val="1"/>
        <c:lblAlgn val="ctr"/>
        <c:lblOffset val="100"/>
        <c:tickLblSkip val="1"/>
        <c:tickMarkSkip val="1"/>
        <c:noMultiLvlLbl val="0"/>
      </c:catAx>
      <c:valAx>
        <c:axId val="39644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6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2173</c:v>
                </c:pt>
                <c:pt idx="1">
                  <c:v>2173</c:v>
                </c:pt>
                <c:pt idx="2">
                  <c:v>2137</c:v>
                </c:pt>
              </c:numCache>
            </c:numRef>
          </c:val>
          <c:extLst xmlns:c16r2="http://schemas.microsoft.com/office/drawing/2015/06/chart">
            <c:ext xmlns:c16="http://schemas.microsoft.com/office/drawing/2014/chart" uri="{C3380CC4-5D6E-409C-BE32-E72D297353CC}">
              <c16:uniqueId val="{00000000-4578-40E7-92FD-604ED1B800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c:v>
                </c:pt>
                <c:pt idx="1">
                  <c:v>38</c:v>
                </c:pt>
                <c:pt idx="2">
                  <c:v>38</c:v>
                </c:pt>
              </c:numCache>
            </c:numRef>
          </c:val>
          <c:extLst xmlns:c16r2="http://schemas.microsoft.com/office/drawing/2015/06/chart">
            <c:ext xmlns:c16="http://schemas.microsoft.com/office/drawing/2014/chart" uri="{C3380CC4-5D6E-409C-BE32-E72D297353CC}">
              <c16:uniqueId val="{00000001-4578-40E7-92FD-604ED1B800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1126</c:v>
                </c:pt>
                <c:pt idx="1">
                  <c:v>1189</c:v>
                </c:pt>
                <c:pt idx="2">
                  <c:v>1133</c:v>
                </c:pt>
              </c:numCache>
            </c:numRef>
          </c:val>
          <c:extLst xmlns:c16r2="http://schemas.microsoft.com/office/drawing/2015/06/chart">
            <c:ext xmlns:c16="http://schemas.microsoft.com/office/drawing/2014/chart" uri="{C3380CC4-5D6E-409C-BE32-E72D297353CC}">
              <c16:uniqueId val="{00000002-4578-40E7-92FD-604ED1B80065}"/>
            </c:ext>
          </c:extLst>
        </c:ser>
        <c:dLbls>
          <c:showLegendKey val="0"/>
          <c:showVal val="0"/>
          <c:showCatName val="0"/>
          <c:showSerName val="0"/>
          <c:showPercent val="0"/>
          <c:showBubbleSize val="0"/>
        </c:dLbls>
        <c:gapWidth val="120"/>
        <c:overlap val="100"/>
        <c:axId val="495317752"/>
        <c:axId val="495318136"/>
      </c:barChart>
      <c:catAx>
        <c:axId val="49531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318136"/>
        <c:crosses val="autoZero"/>
        <c:auto val="1"/>
        <c:lblAlgn val="ctr"/>
        <c:lblOffset val="100"/>
        <c:tickLblSkip val="1"/>
        <c:tickMarkSkip val="1"/>
        <c:noMultiLvlLbl val="0"/>
      </c:catAx>
      <c:valAx>
        <c:axId val="495318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31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DA-4715-998B-9D30E1A0D630}"/>
                </c:ext>
                <c:ext xmlns:c15="http://schemas.microsoft.com/office/drawing/2012/chart" uri="{CE6537A1-D6FC-4f65-9D91-7224C49458BB}">
                  <c15:layout/>
                  <c15:dlblFieldTable>
                    <c15:dlblFTEntry>
                      <c15:txfldGUID>{6656EDC0-91C9-4080-AEF7-8FBB968BD146}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DA-4715-998B-9D30E1A0D630}"/>
                </c:ext>
                <c:ext xmlns:c15="http://schemas.microsoft.com/office/drawing/2012/chart" uri="{CE6537A1-D6FC-4f65-9D91-7224C49458BB}">
                  <c15:dlblFieldTable>
                    <c15:dlblFTEntry>
                      <c15:txfldGUID>{0BAA3EAD-9D62-4CE8-9EB7-D181FAF5B261}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DA-4715-998B-9D30E1A0D630}"/>
                </c:ext>
                <c:ext xmlns:c15="http://schemas.microsoft.com/office/drawing/2012/chart" uri="{CE6537A1-D6FC-4f65-9D91-7224C49458BB}">
                  <c15:dlblFieldTable>
                    <c15:dlblFTEntry>
                      <c15:txfldGUID>{845D2281-84B8-418A-8FD3-1A0C50B04C0A}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DA-4715-998B-9D30E1A0D630}"/>
                </c:ext>
                <c:ext xmlns:c15="http://schemas.microsoft.com/office/drawing/2012/chart" uri="{CE6537A1-D6FC-4f65-9D91-7224C49458BB}">
                  <c15:dlblFieldTable>
                    <c15:dlblFTEntry>
                      <c15:txfldGUID>{178BC45C-68D8-47D6-B02F-196AA13A2386}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DA-4715-998B-9D30E1A0D630}"/>
                </c:ext>
                <c:ext xmlns:c15="http://schemas.microsoft.com/office/drawing/2012/chart" uri="{CE6537A1-D6FC-4f65-9D91-7224C49458BB}">
                  <c15:dlblFieldTable>
                    <c15:dlblFTEntry>
                      <c15:txfldGUID>{B3AB404D-CC0A-4101-A078-A202970FA33C}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DA-4715-998B-9D30E1A0D630}"/>
                </c:ext>
                <c:ext xmlns:c15="http://schemas.microsoft.com/office/drawing/2012/chart" uri="{CE6537A1-D6FC-4f65-9D91-7224C49458BB}">
                  <c15:layout/>
                  <c15:dlblFieldTable>
                    <c15:dlblFTEntry>
                      <c15:txfldGUID>{35665A35-F0CC-4D18-B02A-952195AED16C}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DA-4715-998B-9D30E1A0D630}"/>
                </c:ext>
                <c:ext xmlns:c15="http://schemas.microsoft.com/office/drawing/2012/chart" uri="{CE6537A1-D6FC-4f65-9D91-7224C49458BB}">
                  <c15:layout/>
                  <c15:dlblFieldTable>
                    <c15:dlblFTEntry>
                      <c15:txfldGUID>{226CC554-A418-4526-8A90-3A76F51212C4}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DA-4715-998B-9D30E1A0D630}"/>
                </c:ext>
                <c:ext xmlns:c15="http://schemas.microsoft.com/office/drawing/2012/chart" uri="{CE6537A1-D6FC-4f65-9D91-7224C49458BB}">
                  <c15:layout/>
                  <c15:dlblFieldTable>
                    <c15:dlblFTEntry>
                      <c15:txfldGUID>{2312EC78-2473-480A-9710-9D32F3DCA17D}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DA-4715-998B-9D30E1A0D630}"/>
                </c:ext>
                <c:ext xmlns:c15="http://schemas.microsoft.com/office/drawing/2012/chart" uri="{CE6537A1-D6FC-4f65-9D91-7224C49458BB}">
                  <c15:layout/>
                  <c15:dlblFieldTable>
                    <c15:dlblFTEntry>
                      <c15:txfldGUID>{821848E9-3F96-4251-93ED-F7EEFB6E5DEF}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64.5</c:v>
                </c:pt>
                <c:pt idx="16">
                  <c:v>65.7</c:v>
                </c:pt>
                <c:pt idx="24">
                  <c:v>66.900000000000006</c:v>
                </c:pt>
                <c:pt idx="32">
                  <c:v>64.8</c:v>
                </c:pt>
              </c:numCache>
            </c:numRef>
          </c:xVal>
          <c:yVal>
            <c:numRef>
              <c:f>公会計指標分析・財政指標組合せ分析表!$BP$51:$DC$51</c:f>
              <c:numCache>
                <c:formatCode>#,##0.0;"▲ "#,##0.0</c:formatCode>
                <c:ptCount val="40"/>
                <c:pt idx="0">
                  <c:v>74.3</c:v>
                </c:pt>
                <c:pt idx="8">
                  <c:v>68.2</c:v>
                </c:pt>
                <c:pt idx="16">
                  <c:v>68.7</c:v>
                </c:pt>
                <c:pt idx="24">
                  <c:v>70.099999999999994</c:v>
                </c:pt>
                <c:pt idx="32">
                  <c:v>78.400000000000006</c:v>
                </c:pt>
              </c:numCache>
            </c:numRef>
          </c:yVal>
          <c:smooth val="0"/>
          <c:extLst xmlns:c16r2="http://schemas.microsoft.com/office/drawing/2015/06/chart">
            <c:ext xmlns:c16="http://schemas.microsoft.com/office/drawing/2014/chart" uri="{C3380CC4-5D6E-409C-BE32-E72D297353CC}">
              <c16:uniqueId val="{00000009-27DA-4715-998B-9D30E1A0D6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DA-4715-998B-9D30E1A0D630}"/>
                </c:ext>
                <c:ext xmlns:c15="http://schemas.microsoft.com/office/drawing/2012/chart" uri="{CE6537A1-D6FC-4f65-9D91-7224C49458BB}">
                  <c15:layout/>
                  <c15:dlblFieldTable>
                    <c15:dlblFTEntry>
                      <c15:txfldGUID>{1C4C10FE-B0FA-4EF9-B4D1-DF06DB7BC66C}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DA-4715-998B-9D30E1A0D630}"/>
                </c:ext>
                <c:ext xmlns:c15="http://schemas.microsoft.com/office/drawing/2012/chart" uri="{CE6537A1-D6FC-4f65-9D91-7224C49458BB}">
                  <c15:dlblFieldTable>
                    <c15:dlblFTEntry>
                      <c15:txfldGUID>{97291221-7474-4B47-8A2A-7AA10B23FE8B}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DA-4715-998B-9D30E1A0D630}"/>
                </c:ext>
                <c:ext xmlns:c15="http://schemas.microsoft.com/office/drawing/2012/chart" uri="{CE6537A1-D6FC-4f65-9D91-7224C49458BB}">
                  <c15:dlblFieldTable>
                    <c15:dlblFTEntry>
                      <c15:txfldGUID>{5C081719-7120-47ED-A89B-73CF2AD3DED7}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DA-4715-998B-9D30E1A0D630}"/>
                </c:ext>
                <c:ext xmlns:c15="http://schemas.microsoft.com/office/drawing/2012/chart" uri="{CE6537A1-D6FC-4f65-9D91-7224C49458BB}">
                  <c15:dlblFieldTable>
                    <c15:dlblFTEntry>
                      <c15:txfldGUID>{EC31B598-63F7-40B3-A30D-712D03E3D124}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DA-4715-998B-9D30E1A0D630}"/>
                </c:ext>
                <c:ext xmlns:c15="http://schemas.microsoft.com/office/drawing/2012/chart" uri="{CE6537A1-D6FC-4f65-9D91-7224C49458BB}">
                  <c15:dlblFieldTable>
                    <c15:dlblFTEntry>
                      <c15:txfldGUID>{DD23BC98-425A-451C-BC03-DA4D57016F7D}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DA-4715-998B-9D30E1A0D630}"/>
                </c:ext>
                <c:ext xmlns:c15="http://schemas.microsoft.com/office/drawing/2012/chart" uri="{CE6537A1-D6FC-4f65-9D91-7224C49458BB}">
                  <c15:layout/>
                  <c15:dlblFieldTable>
                    <c15:dlblFTEntry>
                      <c15:txfldGUID>{318D41EC-AC5E-4098-BEB5-27BCD8FA6EA1}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DA-4715-998B-9D30E1A0D630}"/>
                </c:ext>
                <c:ext xmlns:c15="http://schemas.microsoft.com/office/drawing/2012/chart" uri="{CE6537A1-D6FC-4f65-9D91-7224C49458BB}">
                  <c15:layout/>
                  <c15:dlblFieldTable>
                    <c15:dlblFTEntry>
                      <c15:txfldGUID>{80FB2B40-C0B9-4E5A-894A-0B99DB350DED}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DA-4715-998B-9D30E1A0D630}"/>
                </c:ext>
                <c:ext xmlns:c15="http://schemas.microsoft.com/office/drawing/2012/chart" uri="{CE6537A1-D6FC-4f65-9D91-7224C49458BB}">
                  <c15:layout/>
                  <c15:dlblFieldTable>
                    <c15:dlblFTEntry>
                      <c15:txfldGUID>{FD45B798-1D7D-4D75-923D-FE396809BBC6}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DA-4715-998B-9D30E1A0D630}"/>
                </c:ext>
                <c:ext xmlns:c15="http://schemas.microsoft.com/office/drawing/2012/chart" uri="{CE6537A1-D6FC-4f65-9D91-7224C49458BB}">
                  <c15:layout/>
                  <c15:dlblFieldTable>
                    <c15:dlblFTEntry>
                      <c15:txfldGUID>{9B0CF20C-D575-4EE2-98E8-C338DAEFCABB}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27DA-4715-998B-9D30E1A0D630}"/>
            </c:ext>
          </c:extLst>
        </c:ser>
        <c:dLbls>
          <c:showLegendKey val="0"/>
          <c:showVal val="1"/>
          <c:showCatName val="0"/>
          <c:showSerName val="0"/>
          <c:showPercent val="0"/>
          <c:showBubbleSize val="0"/>
        </c:dLbls>
        <c:axId val="494846800"/>
        <c:axId val="484231736"/>
      </c:scatterChart>
      <c:valAx>
        <c:axId val="494846800"/>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231736"/>
        <c:crosses val="autoZero"/>
        <c:crossBetween val="midCat"/>
      </c:valAx>
      <c:valAx>
        <c:axId val="484231736"/>
        <c:scaling>
          <c:orientation val="minMax"/>
          <c:max val="8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846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C9-4505-A967-CEA8C56D32B9}"/>
                </c:ext>
                <c:ext xmlns:c15="http://schemas.microsoft.com/office/drawing/2012/chart" uri="{CE6537A1-D6FC-4f65-9D91-7224C49458BB}">
                  <c15:layout/>
                  <c15:dlblFieldTable>
                    <c15:dlblFTEntry>
                      <c15:txfldGUID>{B6D89148-8BCC-4379-8558-192F680BA20A}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C9-4505-A967-CEA8C56D32B9}"/>
                </c:ext>
                <c:ext xmlns:c15="http://schemas.microsoft.com/office/drawing/2012/chart" uri="{CE6537A1-D6FC-4f65-9D91-7224C49458BB}">
                  <c15:dlblFieldTable>
                    <c15:dlblFTEntry>
                      <c15:txfldGUID>{C07273DE-8531-48F6-BDEE-7CE0D4D30562}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C9-4505-A967-CEA8C56D32B9}"/>
                </c:ext>
                <c:ext xmlns:c15="http://schemas.microsoft.com/office/drawing/2012/chart" uri="{CE6537A1-D6FC-4f65-9D91-7224C49458BB}">
                  <c15:dlblFieldTable>
                    <c15:dlblFTEntry>
                      <c15:txfldGUID>{CD6C3FD0-361D-46B2-84B0-1DF79626BF19}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C9-4505-A967-CEA8C56D32B9}"/>
                </c:ext>
                <c:ext xmlns:c15="http://schemas.microsoft.com/office/drawing/2012/chart" uri="{CE6537A1-D6FC-4f65-9D91-7224C49458BB}">
                  <c15:dlblFieldTable>
                    <c15:dlblFTEntry>
                      <c15:txfldGUID>{4AE7F2CB-430A-429C-8435-9EC756564005}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C9-4505-A967-CEA8C56D32B9}"/>
                </c:ext>
                <c:ext xmlns:c15="http://schemas.microsoft.com/office/drawing/2012/chart" uri="{CE6537A1-D6FC-4f65-9D91-7224C49458BB}">
                  <c15:dlblFieldTable>
                    <c15:dlblFTEntry>
                      <c15:txfldGUID>{71E5A203-66D7-411D-9472-0E9B3D8C86D1}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C9-4505-A967-CEA8C56D32B9}"/>
                </c:ext>
                <c:ext xmlns:c15="http://schemas.microsoft.com/office/drawing/2012/chart" uri="{CE6537A1-D6FC-4f65-9D91-7224C49458BB}">
                  <c15:layout/>
                  <c15:dlblFieldTable>
                    <c15:dlblFTEntry>
                      <c15:txfldGUID>{D47CB4BD-AD78-4910-AE3C-CBA2A17A4A02}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C9-4505-A967-CEA8C56D32B9}"/>
                </c:ext>
                <c:ext xmlns:c15="http://schemas.microsoft.com/office/drawing/2012/chart" uri="{CE6537A1-D6FC-4f65-9D91-7224C49458BB}">
                  <c15:layout/>
                  <c15:dlblFieldTable>
                    <c15:dlblFTEntry>
                      <c15:txfldGUID>{18429C05-5870-4280-96CE-2205A981CB39}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C9-4505-A967-CEA8C56D32B9}"/>
                </c:ext>
                <c:ext xmlns:c15="http://schemas.microsoft.com/office/drawing/2012/chart" uri="{CE6537A1-D6FC-4f65-9D91-7224C49458BB}">
                  <c15:layout/>
                  <c15:dlblFieldTable>
                    <c15:dlblFTEntry>
                      <c15:txfldGUID>{929C2B0D-7468-491A-88DF-D7A4A7FBC52F}</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C9-4505-A967-CEA8C56D32B9}"/>
                </c:ext>
                <c:ext xmlns:c15="http://schemas.microsoft.com/office/drawing/2012/chart" uri="{CE6537A1-D6FC-4f65-9D91-7224C49458BB}">
                  <c15:layout/>
                  <c15:dlblFieldTable>
                    <c15:dlblFTEntry>
                      <c15:txfldGUID>{9966A8B8-36C1-44F6-BA4F-E7AF7A078883}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9.3000000000000007</c:v>
                </c:pt>
                <c:pt idx="16">
                  <c:v>9.1</c:v>
                </c:pt>
                <c:pt idx="24">
                  <c:v>9</c:v>
                </c:pt>
                <c:pt idx="32">
                  <c:v>8.8000000000000007</c:v>
                </c:pt>
              </c:numCache>
            </c:numRef>
          </c:xVal>
          <c:yVal>
            <c:numRef>
              <c:f>公会計指標分析・財政指標組合せ分析表!$BP$73:$DC$73</c:f>
              <c:numCache>
                <c:formatCode>#,##0.0;"▲ "#,##0.0</c:formatCode>
                <c:ptCount val="40"/>
                <c:pt idx="0">
                  <c:v>74.3</c:v>
                </c:pt>
                <c:pt idx="8">
                  <c:v>68.2</c:v>
                </c:pt>
                <c:pt idx="16">
                  <c:v>68.7</c:v>
                </c:pt>
                <c:pt idx="24">
                  <c:v>70.099999999999994</c:v>
                </c:pt>
                <c:pt idx="32">
                  <c:v>78.400000000000006</c:v>
                </c:pt>
              </c:numCache>
            </c:numRef>
          </c:yVal>
          <c:smooth val="0"/>
          <c:extLst xmlns:c16r2="http://schemas.microsoft.com/office/drawing/2015/06/chart">
            <c:ext xmlns:c16="http://schemas.microsoft.com/office/drawing/2014/chart" uri="{C3380CC4-5D6E-409C-BE32-E72D297353CC}">
              <c16:uniqueId val="{00000009-AAC9-4505-A967-CEA8C56D32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C9-4505-A967-CEA8C56D32B9}"/>
                </c:ext>
                <c:ext xmlns:c15="http://schemas.microsoft.com/office/drawing/2012/chart" uri="{CE6537A1-D6FC-4f65-9D91-7224C49458BB}">
                  <c15:layout/>
                  <c15:dlblFieldTable>
                    <c15:dlblFTEntry>
                      <c15:txfldGUID>{3D53C076-52F7-4FC9-85A2-AC1B8984E98D}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C9-4505-A967-CEA8C56D32B9}"/>
                </c:ext>
                <c:ext xmlns:c15="http://schemas.microsoft.com/office/drawing/2012/chart" uri="{CE6537A1-D6FC-4f65-9D91-7224C49458BB}">
                  <c15:dlblFieldTable>
                    <c15:dlblFTEntry>
                      <c15:txfldGUID>{E2B2095D-B06F-4E34-AB93-61B19C7180BE}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C9-4505-A967-CEA8C56D32B9}"/>
                </c:ext>
                <c:ext xmlns:c15="http://schemas.microsoft.com/office/drawing/2012/chart" uri="{CE6537A1-D6FC-4f65-9D91-7224C49458BB}">
                  <c15:dlblFieldTable>
                    <c15:dlblFTEntry>
                      <c15:txfldGUID>{898D95AB-F1ED-49F6-B3D9-8941090B01FD}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C9-4505-A967-CEA8C56D32B9}"/>
                </c:ext>
                <c:ext xmlns:c15="http://schemas.microsoft.com/office/drawing/2012/chart" uri="{CE6537A1-D6FC-4f65-9D91-7224C49458BB}">
                  <c15:dlblFieldTable>
                    <c15:dlblFTEntry>
                      <c15:txfldGUID>{F395F3F1-8E9F-43B8-9290-A7BC8DBE2A69}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C9-4505-A967-CEA8C56D32B9}"/>
                </c:ext>
                <c:ext xmlns:c15="http://schemas.microsoft.com/office/drawing/2012/chart" uri="{CE6537A1-D6FC-4f65-9D91-7224C49458BB}">
                  <c15:dlblFieldTable>
                    <c15:dlblFTEntry>
                      <c15:txfldGUID>{AFB579BE-511A-49F2-B7A5-88B3E43F4345}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C9-4505-A967-CEA8C56D32B9}"/>
                </c:ext>
                <c:ext xmlns:c15="http://schemas.microsoft.com/office/drawing/2012/chart" uri="{CE6537A1-D6FC-4f65-9D91-7224C49458BB}">
                  <c15:layout/>
                  <c15:dlblFieldTable>
                    <c15:dlblFTEntry>
                      <c15:txfldGUID>{CF0290F6-8374-464A-8093-C8A094450D09}</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C9-4505-A967-CEA8C56D32B9}"/>
                </c:ext>
                <c:ext xmlns:c15="http://schemas.microsoft.com/office/drawing/2012/chart" uri="{CE6537A1-D6FC-4f65-9D91-7224C49458BB}">
                  <c15:layout/>
                  <c15:dlblFieldTable>
                    <c15:dlblFTEntry>
                      <c15:txfldGUID>{1F8BDE2D-7AAF-4DA1-878D-637EFD02CAC8}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C9-4505-A967-CEA8C56D32B9}"/>
                </c:ext>
                <c:ext xmlns:c15="http://schemas.microsoft.com/office/drawing/2012/chart" uri="{CE6537A1-D6FC-4f65-9D91-7224C49458BB}">
                  <c15:layout/>
                  <c15:dlblFieldTable>
                    <c15:dlblFTEntry>
                      <c15:txfldGUID>{C2584BB3-DA25-4E01-B4CA-414E70EA2362}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C9-4505-A967-CEA8C56D32B9}"/>
                </c:ext>
                <c:ext xmlns:c15="http://schemas.microsoft.com/office/drawing/2012/chart" uri="{CE6537A1-D6FC-4f65-9D91-7224C49458BB}">
                  <c15:layout/>
                  <c15:dlblFieldTable>
                    <c15:dlblFTEntry>
                      <c15:txfldGUID>{44B8D9C2-EBD2-4A12-808E-DBA04DE8CF62}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AAC9-4505-A967-CEA8C56D32B9}"/>
            </c:ext>
          </c:extLst>
        </c:ser>
        <c:dLbls>
          <c:showLegendKey val="0"/>
          <c:showVal val="1"/>
          <c:showCatName val="0"/>
          <c:showSerName val="0"/>
          <c:showPercent val="0"/>
          <c:showBubbleSize val="0"/>
        </c:dLbls>
        <c:axId val="495306920"/>
        <c:axId val="495307304"/>
      </c:scatterChart>
      <c:valAx>
        <c:axId val="495306920"/>
        <c:scaling>
          <c:orientation val="minMax"/>
          <c:max val="10.4"/>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07304"/>
        <c:crosses val="autoZero"/>
        <c:crossBetween val="midCat"/>
      </c:valAx>
      <c:valAx>
        <c:axId val="495307304"/>
        <c:scaling>
          <c:orientation val="minMax"/>
          <c:max val="8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306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令和元年度は、元利償還金等、算入公債費等ともに前年度よりも減少した。　　　　　　　　　　　　　　　　　地方債の新規発行抑制の取組を継続し、公債費の削減に努める。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統合中学校施設整備事業に着手したことから、地方債現在高が増加し、将来負担比率の分子は増加している。　　　　　　　　　　　　　　　　　　　　　　　　　引き続き地方債の新規発行抑制、基金積立に努める。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ふるさと基金の取り崩しを行ったため、基金残高合計は減少している。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年度開設予定の子育て支援総合施設建設事業への充当を予定した積立であり、近年中に基金残高は減少する見込み。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ふるさと基金：学力の向上に資する事業、移住・定住促進事業、高齢者支援事業、子育て支援事業、産業振興に資する事業　等　　　　　　　　　　　　　　　　　　　　　　　　　　　　　　　　　　　　　　　　　　　　　　　　　　　　　古賀メロディーとインテリアのまちづくり基金：古賀メロディーを生かした街並みづくり、景観整備を推進する事業　等　　　　　　　　　　　　　　　　　　　　　　　　　　　　　　　　　　　ごみ対策基金：ごみ減量化・リサイクル推進に関する事業、ごみ減量化・リサイクル推進に関する市民活動　等　　　　　　　　　　　　　　　　　　　　　　　　　地域福祉基金：在宅福祉を推進する事業、ボランティア活動の推進に関する事業、地域福祉の振興に係る調査及び研究事業　等　　　　　　　　　　　　　　　　　　　　　　　　　　　　　　　　　　　　　　　　　　　　　　公共施設整備基金：公共施設の建設及び整備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ふるさと基金：ふるさと納税による寄付金を原資に積立を行っており、基金の使途に応じた事業等に充当するため取崩しを行っている。　　　　　　　　　　　　　　　　その他：土地開発基金については、条例廃止に伴い、令和元年度に取崩し、財政調整基金に積立を行った。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その他の基金については、近年、積立も取崩も行っていない。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年度開設予定の子育て支援総合施設建設事業への充当を予定しており、近年中に基金残高は減少する見込み。　　　　　　　　　　　　　　　　　　　　　　その他：当面の活用予定なし。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積立も行ったが、取崩す方が多かったため、減少となった。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近年は積立も取崩しも行っていない。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当面の活用予定なし。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有形固定資産減価償却率については、統合中学校整備事業（</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など施設更新の取り組みを開始しており、今後は一定の改善が見込まれる。また、各公共施設等については、個別施設計画や</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年度中に改定する「大川市公共施設等総合管理計画」に基き、取り組みを進める。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3" name="楕円 82"/>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4"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5" name="楕円 84"/>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141605</xdr:rowOff>
    </xdr:to>
    <xdr:cxnSp macro="">
      <xdr:nvCxnSpPr>
        <xdr:cNvPr id="86" name="直線コネクタ 85"/>
        <xdr:cNvCxnSpPr/>
      </xdr:nvCxnSpPr>
      <xdr:spPr>
        <a:xfrm flipV="1">
          <a:off x="4051300" y="633476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87" name="楕円 86"/>
        <xdr:cNvSpPr/>
      </xdr:nvSpPr>
      <xdr:spPr>
        <a:xfrm>
          <a:off x="3238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141605</xdr:rowOff>
    </xdr:to>
    <xdr:cxnSp macro="">
      <xdr:nvCxnSpPr>
        <xdr:cNvPr id="88" name="直線コネクタ 87"/>
        <xdr:cNvCxnSpPr/>
      </xdr:nvCxnSpPr>
      <xdr:spPr>
        <a:xfrm>
          <a:off x="3289300" y="636251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16782</xdr:rowOff>
    </xdr:from>
    <xdr:to>
      <xdr:col>11</xdr:col>
      <xdr:colOff>187325</xdr:colOff>
      <xdr:row>32</xdr:row>
      <xdr:rowOff>118382</xdr:rowOff>
    </xdr:to>
    <xdr:sp macro="" textlink="">
      <xdr:nvSpPr>
        <xdr:cNvPr id="89" name="楕円 88"/>
        <xdr:cNvSpPr/>
      </xdr:nvSpPr>
      <xdr:spPr>
        <a:xfrm>
          <a:off x="2476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67582</xdr:rowOff>
    </xdr:from>
    <xdr:to>
      <xdr:col>15</xdr:col>
      <xdr:colOff>136525</xdr:colOff>
      <xdr:row>32</xdr:row>
      <xdr:rowOff>104594</xdr:rowOff>
    </xdr:to>
    <xdr:cxnSp macro="">
      <xdr:nvCxnSpPr>
        <xdr:cNvPr id="90" name="直線コネクタ 89"/>
        <xdr:cNvCxnSpPr/>
      </xdr:nvCxnSpPr>
      <xdr:spPr>
        <a:xfrm>
          <a:off x="2527300" y="632550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151221</xdr:rowOff>
    </xdr:from>
    <xdr:to>
      <xdr:col>7</xdr:col>
      <xdr:colOff>187325</xdr:colOff>
      <xdr:row>32</xdr:row>
      <xdr:rowOff>81371</xdr:rowOff>
    </xdr:to>
    <xdr:sp macro="" textlink="">
      <xdr:nvSpPr>
        <xdr:cNvPr id="91" name="楕円 90"/>
        <xdr:cNvSpPr/>
      </xdr:nvSpPr>
      <xdr:spPr>
        <a:xfrm>
          <a:off x="1714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30571</xdr:rowOff>
    </xdr:from>
    <xdr:to>
      <xdr:col>11</xdr:col>
      <xdr:colOff>136525</xdr:colOff>
      <xdr:row>32</xdr:row>
      <xdr:rowOff>67582</xdr:rowOff>
    </xdr:to>
    <xdr:cxnSp macro="">
      <xdr:nvCxnSpPr>
        <xdr:cNvPr id="92" name="直線コネクタ 91"/>
        <xdr:cNvCxnSpPr/>
      </xdr:nvCxnSpPr>
      <xdr:spPr>
        <a:xfrm>
          <a:off x="1765300" y="62884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7" name="n_1mainValue有形固定資産減価償却率"/>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98" name="n_2mainValue有形固定資産減価償却率"/>
        <xdr:cNvSpPr txBox="1"/>
      </xdr:nvSpPr>
      <xdr:spPr>
        <a:xfrm>
          <a:off x="3086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109509</xdr:rowOff>
    </xdr:from>
    <xdr:ext cx="405111" cy="259045"/>
    <xdr:sp macro="" textlink="">
      <xdr:nvSpPr>
        <xdr:cNvPr id="99" name="n_3mainValue有形固定資産減価償却率"/>
        <xdr:cNvSpPr txBox="1"/>
      </xdr:nvSpPr>
      <xdr:spPr>
        <a:xfrm>
          <a:off x="2324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72498</xdr:rowOff>
    </xdr:from>
    <xdr:ext cx="405111" cy="259045"/>
    <xdr:sp macro="" textlink="">
      <xdr:nvSpPr>
        <xdr:cNvPr id="100" name="n_4mainValue有形固定資産減価償却率"/>
        <xdr:cNvSpPr txBox="1"/>
      </xdr:nvSpPr>
      <xdr:spPr>
        <a:xfrm>
          <a:off x="1562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統合中学校整備事業（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）により、地方債現在高は増加となり類似団体を上回る結果となっている。　　　　　　　　　　　　　　　　　　　　　　　　　　　　　　　　　　　　　　充当可能財源である基金現在高が依然として少ないため、地方債の新規発行抑制に努め、基金積立が可能となる経費削減を図る。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17088</xdr:rowOff>
    </xdr:from>
    <xdr:to>
      <xdr:col>76</xdr:col>
      <xdr:colOff>73025</xdr:colOff>
      <xdr:row>31</xdr:row>
      <xdr:rowOff>118688</xdr:rowOff>
    </xdr:to>
    <xdr:sp macro="" textlink="">
      <xdr:nvSpPr>
        <xdr:cNvPr id="146" name="楕円 145"/>
        <xdr:cNvSpPr/>
      </xdr:nvSpPr>
      <xdr:spPr>
        <a:xfrm>
          <a:off x="14744700" y="61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166965</xdr:rowOff>
    </xdr:from>
    <xdr:ext cx="560923" cy="259045"/>
    <xdr:sp macro="" textlink="">
      <xdr:nvSpPr>
        <xdr:cNvPr id="147" name="債務償還比率該当値テキスト"/>
        <xdr:cNvSpPr txBox="1"/>
      </xdr:nvSpPr>
      <xdr:spPr>
        <a:xfrm>
          <a:off x="14846300" y="6081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10901</xdr:rowOff>
    </xdr:from>
    <xdr:to>
      <xdr:col>72</xdr:col>
      <xdr:colOff>123825</xdr:colOff>
      <xdr:row>30</xdr:row>
      <xdr:rowOff>112501</xdr:rowOff>
    </xdr:to>
    <xdr:sp macro="" textlink="">
      <xdr:nvSpPr>
        <xdr:cNvPr id="148" name="楕円 147"/>
        <xdr:cNvSpPr/>
      </xdr:nvSpPr>
      <xdr:spPr>
        <a:xfrm>
          <a:off x="14033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61701</xdr:rowOff>
    </xdr:from>
    <xdr:to>
      <xdr:col>76</xdr:col>
      <xdr:colOff>22225</xdr:colOff>
      <xdr:row>31</xdr:row>
      <xdr:rowOff>67888</xdr:rowOff>
    </xdr:to>
    <xdr:cxnSp macro="">
      <xdr:nvCxnSpPr>
        <xdr:cNvPr id="149" name="直線コネクタ 148"/>
        <xdr:cNvCxnSpPr/>
      </xdr:nvCxnSpPr>
      <xdr:spPr>
        <a:xfrm>
          <a:off x="14084300" y="5976726"/>
          <a:ext cx="711200" cy="17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26254</xdr:rowOff>
    </xdr:from>
    <xdr:to>
      <xdr:col>68</xdr:col>
      <xdr:colOff>123825</xdr:colOff>
      <xdr:row>30</xdr:row>
      <xdr:rowOff>127854</xdr:rowOff>
    </xdr:to>
    <xdr:sp macro="" textlink="">
      <xdr:nvSpPr>
        <xdr:cNvPr id="150" name="楕円 149"/>
        <xdr:cNvSpPr/>
      </xdr:nvSpPr>
      <xdr:spPr>
        <a:xfrm>
          <a:off x="13271500" y="59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61701</xdr:rowOff>
    </xdr:from>
    <xdr:to>
      <xdr:col>72</xdr:col>
      <xdr:colOff>73025</xdr:colOff>
      <xdr:row>30</xdr:row>
      <xdr:rowOff>77054</xdr:rowOff>
    </xdr:to>
    <xdr:cxnSp macro="">
      <xdr:nvCxnSpPr>
        <xdr:cNvPr id="151" name="直線コネクタ 150"/>
        <xdr:cNvCxnSpPr/>
      </xdr:nvCxnSpPr>
      <xdr:spPr>
        <a:xfrm flipV="1">
          <a:off x="13322300" y="5976726"/>
          <a:ext cx="762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112423</xdr:rowOff>
    </xdr:from>
    <xdr:to>
      <xdr:col>64</xdr:col>
      <xdr:colOff>123825</xdr:colOff>
      <xdr:row>30</xdr:row>
      <xdr:rowOff>42573</xdr:rowOff>
    </xdr:to>
    <xdr:sp macro="" textlink="">
      <xdr:nvSpPr>
        <xdr:cNvPr id="152" name="楕円 151"/>
        <xdr:cNvSpPr/>
      </xdr:nvSpPr>
      <xdr:spPr>
        <a:xfrm>
          <a:off x="12509500" y="58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163223</xdr:rowOff>
    </xdr:from>
    <xdr:to>
      <xdr:col>68</xdr:col>
      <xdr:colOff>73025</xdr:colOff>
      <xdr:row>30</xdr:row>
      <xdr:rowOff>77054</xdr:rowOff>
    </xdr:to>
    <xdr:cxnSp macro="">
      <xdr:nvCxnSpPr>
        <xdr:cNvPr id="153" name="直線コネクタ 152"/>
        <xdr:cNvCxnSpPr/>
      </xdr:nvCxnSpPr>
      <xdr:spPr>
        <a:xfrm>
          <a:off x="12560300" y="5906798"/>
          <a:ext cx="7620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154644</xdr:rowOff>
    </xdr:from>
    <xdr:to>
      <xdr:col>60</xdr:col>
      <xdr:colOff>123825</xdr:colOff>
      <xdr:row>30</xdr:row>
      <xdr:rowOff>84794</xdr:rowOff>
    </xdr:to>
    <xdr:sp macro="" textlink="">
      <xdr:nvSpPr>
        <xdr:cNvPr id="154" name="楕円 153"/>
        <xdr:cNvSpPr/>
      </xdr:nvSpPr>
      <xdr:spPr>
        <a:xfrm>
          <a:off x="11747500" y="58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163223</xdr:rowOff>
    </xdr:from>
    <xdr:to>
      <xdr:col>64</xdr:col>
      <xdr:colOff>73025</xdr:colOff>
      <xdr:row>30</xdr:row>
      <xdr:rowOff>33994</xdr:rowOff>
    </xdr:to>
    <xdr:cxnSp macro="">
      <xdr:nvCxnSpPr>
        <xdr:cNvPr id="155" name="直線コネクタ 154"/>
        <xdr:cNvCxnSpPr/>
      </xdr:nvCxnSpPr>
      <xdr:spPr>
        <a:xfrm flipV="1">
          <a:off x="11798300" y="5906798"/>
          <a:ext cx="762000" cy="4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103628</xdr:rowOff>
    </xdr:from>
    <xdr:ext cx="469744" cy="259045"/>
    <xdr:sp macro="" textlink="">
      <xdr:nvSpPr>
        <xdr:cNvPr id="160" name="n_1mainValue債務償還比率"/>
        <xdr:cNvSpPr txBox="1"/>
      </xdr:nvSpPr>
      <xdr:spPr>
        <a:xfrm>
          <a:off x="13836727" y="601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118981</xdr:rowOff>
    </xdr:from>
    <xdr:ext cx="469744" cy="259045"/>
    <xdr:sp macro="" textlink="">
      <xdr:nvSpPr>
        <xdr:cNvPr id="161" name="n_2mainValue債務償還比率"/>
        <xdr:cNvSpPr txBox="1"/>
      </xdr:nvSpPr>
      <xdr:spPr>
        <a:xfrm>
          <a:off x="13087427" y="60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33700</xdr:rowOff>
    </xdr:from>
    <xdr:ext cx="469744" cy="259045"/>
    <xdr:sp macro="" textlink="">
      <xdr:nvSpPr>
        <xdr:cNvPr id="162" name="n_3mainValue債務償還比率"/>
        <xdr:cNvSpPr txBox="1"/>
      </xdr:nvSpPr>
      <xdr:spPr>
        <a:xfrm>
          <a:off x="12325427" y="594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75921</xdr:rowOff>
    </xdr:from>
    <xdr:ext cx="469744" cy="259045"/>
    <xdr:sp macro="" textlink="">
      <xdr:nvSpPr>
        <xdr:cNvPr id="163" name="n_4mainValue債務償還比率"/>
        <xdr:cNvSpPr txBox="1"/>
      </xdr:nvSpPr>
      <xdr:spPr>
        <a:xfrm>
          <a:off x="11563427" y="59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4" name="【道路】&#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5" name="楕円 74"/>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133350</xdr:rowOff>
    </xdr:to>
    <xdr:cxnSp macro="">
      <xdr:nvCxnSpPr>
        <xdr:cNvPr id="76" name="直線コネクタ 75"/>
        <xdr:cNvCxnSpPr/>
      </xdr:nvCxnSpPr>
      <xdr:spPr>
        <a:xfrm>
          <a:off x="3797300" y="64522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108585</xdr:rowOff>
    </xdr:to>
    <xdr:cxnSp macro="">
      <xdr:nvCxnSpPr>
        <xdr:cNvPr id="78" name="直線コネクタ 77"/>
        <xdr:cNvCxnSpPr/>
      </xdr:nvCxnSpPr>
      <xdr:spPr>
        <a:xfrm>
          <a:off x="2908300" y="64255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9" name="楕円 78"/>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xdr:rowOff>
    </xdr:from>
    <xdr:to>
      <xdr:col>15</xdr:col>
      <xdr:colOff>50800</xdr:colOff>
      <xdr:row>37</xdr:row>
      <xdr:rowOff>81915</xdr:rowOff>
    </xdr:to>
    <xdr:cxnSp macro="">
      <xdr:nvCxnSpPr>
        <xdr:cNvPr id="80" name="直線コネクタ 79"/>
        <xdr:cNvCxnSpPr/>
      </xdr:nvCxnSpPr>
      <xdr:spPr>
        <a:xfrm>
          <a:off x="2019300" y="63569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13335</xdr:rowOff>
    </xdr:to>
    <xdr:cxnSp macro="">
      <xdr:nvCxnSpPr>
        <xdr:cNvPr id="82" name="直線コネクタ 81"/>
        <xdr:cNvCxnSpPr/>
      </xdr:nvCxnSpPr>
      <xdr:spPr>
        <a:xfrm>
          <a:off x="1130300" y="63360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87" name="n_1main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80662</xdr:rowOff>
    </xdr:from>
    <xdr:ext cx="405111" cy="259045"/>
    <xdr:sp macro="" textlink="">
      <xdr:nvSpPr>
        <xdr:cNvPr id="89" name="n_3mainValue【道路】&#10;有形固定資産減価償却率"/>
        <xdr:cNvSpPr txBox="1"/>
      </xdr:nvSpPr>
      <xdr:spPr>
        <a:xfrm>
          <a:off x="1816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45021</xdr:rowOff>
    </xdr:from>
    <xdr:to>
      <xdr:col>55</xdr:col>
      <xdr:colOff>50800</xdr:colOff>
      <xdr:row>39</xdr:row>
      <xdr:rowOff>146621</xdr:rowOff>
    </xdr:to>
    <xdr:sp macro="" textlink="">
      <xdr:nvSpPr>
        <xdr:cNvPr id="130" name="楕円 129"/>
        <xdr:cNvSpPr/>
      </xdr:nvSpPr>
      <xdr:spPr>
        <a:xfrm>
          <a:off x="10426700" y="6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23448</xdr:rowOff>
    </xdr:from>
    <xdr:ext cx="534377" cy="259045"/>
    <xdr:sp macro="" textlink="">
      <xdr:nvSpPr>
        <xdr:cNvPr id="131" name="【道路】&#10;一人当たり延長該当値テキスト"/>
        <xdr:cNvSpPr txBox="1"/>
      </xdr:nvSpPr>
      <xdr:spPr>
        <a:xfrm>
          <a:off x="10515600" y="67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50546</xdr:rowOff>
    </xdr:from>
    <xdr:to>
      <xdr:col>50</xdr:col>
      <xdr:colOff>165100</xdr:colOff>
      <xdr:row>39</xdr:row>
      <xdr:rowOff>152146</xdr:rowOff>
    </xdr:to>
    <xdr:sp macro="" textlink="">
      <xdr:nvSpPr>
        <xdr:cNvPr id="132" name="楕円 131"/>
        <xdr:cNvSpPr/>
      </xdr:nvSpPr>
      <xdr:spPr>
        <a:xfrm>
          <a:off x="958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95821</xdr:rowOff>
    </xdr:from>
    <xdr:to>
      <xdr:col>55</xdr:col>
      <xdr:colOff>0</xdr:colOff>
      <xdr:row>39</xdr:row>
      <xdr:rowOff>101346</xdr:rowOff>
    </xdr:to>
    <xdr:cxnSp macro="">
      <xdr:nvCxnSpPr>
        <xdr:cNvPr id="133" name="直線コネクタ 132"/>
        <xdr:cNvCxnSpPr/>
      </xdr:nvCxnSpPr>
      <xdr:spPr>
        <a:xfrm flipV="1">
          <a:off x="9639300" y="6782371"/>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57442</xdr:rowOff>
    </xdr:from>
    <xdr:to>
      <xdr:col>46</xdr:col>
      <xdr:colOff>38100</xdr:colOff>
      <xdr:row>39</xdr:row>
      <xdr:rowOff>159042</xdr:rowOff>
    </xdr:to>
    <xdr:sp macro="" textlink="">
      <xdr:nvSpPr>
        <xdr:cNvPr id="134" name="楕円 133"/>
        <xdr:cNvSpPr/>
      </xdr:nvSpPr>
      <xdr:spPr>
        <a:xfrm>
          <a:off x="8699500" y="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101346</xdr:rowOff>
    </xdr:from>
    <xdr:to>
      <xdr:col>50</xdr:col>
      <xdr:colOff>114300</xdr:colOff>
      <xdr:row>39</xdr:row>
      <xdr:rowOff>108242</xdr:rowOff>
    </xdr:to>
    <xdr:cxnSp macro="">
      <xdr:nvCxnSpPr>
        <xdr:cNvPr id="135" name="直線コネクタ 134"/>
        <xdr:cNvCxnSpPr/>
      </xdr:nvCxnSpPr>
      <xdr:spPr>
        <a:xfrm flipV="1">
          <a:off x="8750300" y="678789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62929</xdr:rowOff>
    </xdr:from>
    <xdr:to>
      <xdr:col>41</xdr:col>
      <xdr:colOff>101600</xdr:colOff>
      <xdr:row>39</xdr:row>
      <xdr:rowOff>164529</xdr:rowOff>
    </xdr:to>
    <xdr:sp macro="" textlink="">
      <xdr:nvSpPr>
        <xdr:cNvPr id="136" name="楕円 135"/>
        <xdr:cNvSpPr/>
      </xdr:nvSpPr>
      <xdr:spPr>
        <a:xfrm>
          <a:off x="7810500" y="67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108242</xdr:rowOff>
    </xdr:from>
    <xdr:to>
      <xdr:col>45</xdr:col>
      <xdr:colOff>177800</xdr:colOff>
      <xdr:row>39</xdr:row>
      <xdr:rowOff>113729</xdr:rowOff>
    </xdr:to>
    <xdr:cxnSp macro="">
      <xdr:nvCxnSpPr>
        <xdr:cNvPr id="137" name="直線コネクタ 136"/>
        <xdr:cNvCxnSpPr/>
      </xdr:nvCxnSpPr>
      <xdr:spPr>
        <a:xfrm flipV="1">
          <a:off x="7861300" y="67947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68376</xdr:rowOff>
    </xdr:from>
    <xdr:to>
      <xdr:col>36</xdr:col>
      <xdr:colOff>165100</xdr:colOff>
      <xdr:row>39</xdr:row>
      <xdr:rowOff>169976</xdr:rowOff>
    </xdr:to>
    <xdr:sp macro="" textlink="">
      <xdr:nvSpPr>
        <xdr:cNvPr id="138" name="楕円 137"/>
        <xdr:cNvSpPr/>
      </xdr:nvSpPr>
      <xdr:spPr>
        <a:xfrm>
          <a:off x="6921500" y="67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113729</xdr:rowOff>
    </xdr:from>
    <xdr:to>
      <xdr:col>41</xdr:col>
      <xdr:colOff>50800</xdr:colOff>
      <xdr:row>39</xdr:row>
      <xdr:rowOff>119176</xdr:rowOff>
    </xdr:to>
    <xdr:cxnSp macro="">
      <xdr:nvCxnSpPr>
        <xdr:cNvPr id="139" name="直線コネクタ 138"/>
        <xdr:cNvCxnSpPr/>
      </xdr:nvCxnSpPr>
      <xdr:spPr>
        <a:xfrm flipV="1">
          <a:off x="6972300" y="6800279"/>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143273</xdr:rowOff>
    </xdr:from>
    <xdr:ext cx="534377" cy="259045"/>
    <xdr:sp macro="" textlink="">
      <xdr:nvSpPr>
        <xdr:cNvPr id="144" name="n_1mainValue【道路】&#10;一人当たり延長"/>
        <xdr:cNvSpPr txBox="1"/>
      </xdr:nvSpPr>
      <xdr:spPr>
        <a:xfrm>
          <a:off x="9359411" y="68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150169</xdr:rowOff>
    </xdr:from>
    <xdr:ext cx="534377" cy="259045"/>
    <xdr:sp macro="" textlink="">
      <xdr:nvSpPr>
        <xdr:cNvPr id="145" name="n_2mainValue【道路】&#10;一人当たり延長"/>
        <xdr:cNvSpPr txBox="1"/>
      </xdr:nvSpPr>
      <xdr:spPr>
        <a:xfrm>
          <a:off x="8483111" y="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155656</xdr:rowOff>
    </xdr:from>
    <xdr:ext cx="534377" cy="259045"/>
    <xdr:sp macro="" textlink="">
      <xdr:nvSpPr>
        <xdr:cNvPr id="146" name="n_3mainValue【道路】&#10;一人当たり延長"/>
        <xdr:cNvSpPr txBox="1"/>
      </xdr:nvSpPr>
      <xdr:spPr>
        <a:xfrm>
          <a:off x="7594111" y="68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161103</xdr:rowOff>
    </xdr:from>
    <xdr:ext cx="534377" cy="259045"/>
    <xdr:sp macro="" textlink="">
      <xdr:nvSpPr>
        <xdr:cNvPr id="147" name="n_4mainValue【道路】&#10;一人当たり延長"/>
        <xdr:cNvSpPr txBox="1"/>
      </xdr:nvSpPr>
      <xdr:spPr>
        <a:xfrm>
          <a:off x="6705111" y="68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8" name="楕円 187"/>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89" name="【橋りょう・トンネル】&#10;有形固定資産減価償却率該当値テキスト"/>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190" name="楕円 189"/>
        <xdr:cNvSpPr/>
      </xdr:nvSpPr>
      <xdr:spPr>
        <a:xfrm>
          <a:off x="3746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95250</xdr:rowOff>
    </xdr:to>
    <xdr:cxnSp macro="">
      <xdr:nvCxnSpPr>
        <xdr:cNvPr id="191" name="直線コネクタ 190"/>
        <xdr:cNvCxnSpPr/>
      </xdr:nvCxnSpPr>
      <xdr:spPr>
        <a:xfrm>
          <a:off x="3797300" y="10713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23495</xdr:rowOff>
    </xdr:from>
    <xdr:to>
      <xdr:col>15</xdr:col>
      <xdr:colOff>101600</xdr:colOff>
      <xdr:row>62</xdr:row>
      <xdr:rowOff>125095</xdr:rowOff>
    </xdr:to>
    <xdr:sp macro="" textlink="">
      <xdr:nvSpPr>
        <xdr:cNvPr id="192" name="楕円 191"/>
        <xdr:cNvSpPr/>
      </xdr:nvSpPr>
      <xdr:spPr>
        <a:xfrm>
          <a:off x="2857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74295</xdr:rowOff>
    </xdr:from>
    <xdr:to>
      <xdr:col>19</xdr:col>
      <xdr:colOff>177800</xdr:colOff>
      <xdr:row>62</xdr:row>
      <xdr:rowOff>83820</xdr:rowOff>
    </xdr:to>
    <xdr:cxnSp macro="">
      <xdr:nvCxnSpPr>
        <xdr:cNvPr id="193" name="直線コネクタ 192"/>
        <xdr:cNvCxnSpPr/>
      </xdr:nvCxnSpPr>
      <xdr:spPr>
        <a:xfrm>
          <a:off x="2908300" y="107041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94" name="楕円 193"/>
        <xdr:cNvSpPr/>
      </xdr:nvSpPr>
      <xdr:spPr>
        <a:xfrm>
          <a:off x="196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59055</xdr:rowOff>
    </xdr:from>
    <xdr:to>
      <xdr:col>15</xdr:col>
      <xdr:colOff>50800</xdr:colOff>
      <xdr:row>62</xdr:row>
      <xdr:rowOff>74295</xdr:rowOff>
    </xdr:to>
    <xdr:cxnSp macro="">
      <xdr:nvCxnSpPr>
        <xdr:cNvPr id="195" name="直線コネクタ 194"/>
        <xdr:cNvCxnSpPr/>
      </xdr:nvCxnSpPr>
      <xdr:spPr>
        <a:xfrm>
          <a:off x="2019300" y="10688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164465</xdr:rowOff>
    </xdr:from>
    <xdr:to>
      <xdr:col>6</xdr:col>
      <xdr:colOff>38100</xdr:colOff>
      <xdr:row>62</xdr:row>
      <xdr:rowOff>94615</xdr:rowOff>
    </xdr:to>
    <xdr:sp macro="" textlink="">
      <xdr:nvSpPr>
        <xdr:cNvPr id="196" name="楕円 195"/>
        <xdr:cNvSpPr/>
      </xdr:nvSpPr>
      <xdr:spPr>
        <a:xfrm>
          <a:off x="1079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43815</xdr:rowOff>
    </xdr:from>
    <xdr:to>
      <xdr:col>10</xdr:col>
      <xdr:colOff>114300</xdr:colOff>
      <xdr:row>62</xdr:row>
      <xdr:rowOff>59055</xdr:rowOff>
    </xdr:to>
    <xdr:cxnSp macro="">
      <xdr:nvCxnSpPr>
        <xdr:cNvPr id="197" name="直線コネクタ 196"/>
        <xdr:cNvCxnSpPr/>
      </xdr:nvCxnSpPr>
      <xdr:spPr>
        <a:xfrm>
          <a:off x="1130300" y="106737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125747</xdr:rowOff>
    </xdr:from>
    <xdr:ext cx="405111" cy="259045"/>
    <xdr:sp macro="" textlink="">
      <xdr:nvSpPr>
        <xdr:cNvPr id="202" name="n_1mainValue【橋りょう・トンネル】&#10;有形固定資産減価償却率"/>
        <xdr:cNvSpPr txBox="1"/>
      </xdr:nvSpPr>
      <xdr:spPr>
        <a:xfrm>
          <a:off x="3582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116222</xdr:rowOff>
    </xdr:from>
    <xdr:ext cx="405111" cy="259045"/>
    <xdr:sp macro="" textlink="">
      <xdr:nvSpPr>
        <xdr:cNvPr id="203" name="n_2mainValue【橋りょう・トンネル】&#10;有形固定資産減価償却率"/>
        <xdr:cNvSpPr txBox="1"/>
      </xdr:nvSpPr>
      <xdr:spPr>
        <a:xfrm>
          <a:off x="2705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204" name="n_3mainValue【橋りょう・トンネル】&#10;有形固定資産減価償却率"/>
        <xdr:cNvSpPr txBox="1"/>
      </xdr:nvSpPr>
      <xdr:spPr>
        <a:xfrm>
          <a:off x="1816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85742</xdr:rowOff>
    </xdr:from>
    <xdr:ext cx="405111" cy="259045"/>
    <xdr:sp macro="" textlink="">
      <xdr:nvSpPr>
        <xdr:cNvPr id="205" name="n_4mainValue【橋りょう・トンネル】&#10;有形固定資産減価償却率"/>
        <xdr:cNvSpPr txBox="1"/>
      </xdr:nvSpPr>
      <xdr:spPr>
        <a:xfrm>
          <a:off x="927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77910</xdr:rowOff>
    </xdr:from>
    <xdr:to>
      <xdr:col>55</xdr:col>
      <xdr:colOff>50800</xdr:colOff>
      <xdr:row>63</xdr:row>
      <xdr:rowOff>8060</xdr:rowOff>
    </xdr:to>
    <xdr:sp macro="" textlink="">
      <xdr:nvSpPr>
        <xdr:cNvPr id="247" name="楕円 246"/>
        <xdr:cNvSpPr/>
      </xdr:nvSpPr>
      <xdr:spPr>
        <a:xfrm>
          <a:off x="10426700" y="107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56337</xdr:rowOff>
    </xdr:from>
    <xdr:ext cx="599010" cy="259045"/>
    <xdr:sp macro="" textlink="">
      <xdr:nvSpPr>
        <xdr:cNvPr id="248" name="【橋りょう・トンネル】&#10;一人当たり有形固定資産（償却資産）額該当値テキスト"/>
        <xdr:cNvSpPr txBox="1"/>
      </xdr:nvSpPr>
      <xdr:spPr>
        <a:xfrm>
          <a:off x="10515600" y="106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82547</xdr:rowOff>
    </xdr:from>
    <xdr:to>
      <xdr:col>50</xdr:col>
      <xdr:colOff>165100</xdr:colOff>
      <xdr:row>63</xdr:row>
      <xdr:rowOff>12697</xdr:rowOff>
    </xdr:to>
    <xdr:sp macro="" textlink="">
      <xdr:nvSpPr>
        <xdr:cNvPr id="249" name="楕円 248"/>
        <xdr:cNvSpPr/>
      </xdr:nvSpPr>
      <xdr:spPr>
        <a:xfrm>
          <a:off x="9588500" y="107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128710</xdr:rowOff>
    </xdr:from>
    <xdr:to>
      <xdr:col>55</xdr:col>
      <xdr:colOff>0</xdr:colOff>
      <xdr:row>62</xdr:row>
      <xdr:rowOff>133347</xdr:rowOff>
    </xdr:to>
    <xdr:cxnSp macro="">
      <xdr:nvCxnSpPr>
        <xdr:cNvPr id="250" name="直線コネクタ 249"/>
        <xdr:cNvCxnSpPr/>
      </xdr:nvCxnSpPr>
      <xdr:spPr>
        <a:xfrm flipV="1">
          <a:off x="9639300" y="10758610"/>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88054</xdr:rowOff>
    </xdr:from>
    <xdr:to>
      <xdr:col>46</xdr:col>
      <xdr:colOff>38100</xdr:colOff>
      <xdr:row>63</xdr:row>
      <xdr:rowOff>18204</xdr:rowOff>
    </xdr:to>
    <xdr:sp macro="" textlink="">
      <xdr:nvSpPr>
        <xdr:cNvPr id="251" name="楕円 250"/>
        <xdr:cNvSpPr/>
      </xdr:nvSpPr>
      <xdr:spPr>
        <a:xfrm>
          <a:off x="8699500" y="107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133347</xdr:rowOff>
    </xdr:from>
    <xdr:to>
      <xdr:col>50</xdr:col>
      <xdr:colOff>114300</xdr:colOff>
      <xdr:row>62</xdr:row>
      <xdr:rowOff>138854</xdr:rowOff>
    </xdr:to>
    <xdr:cxnSp macro="">
      <xdr:nvCxnSpPr>
        <xdr:cNvPr id="252" name="直線コネクタ 251"/>
        <xdr:cNvCxnSpPr/>
      </xdr:nvCxnSpPr>
      <xdr:spPr>
        <a:xfrm flipV="1">
          <a:off x="8750300" y="10763247"/>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97313</xdr:rowOff>
    </xdr:from>
    <xdr:to>
      <xdr:col>41</xdr:col>
      <xdr:colOff>101600</xdr:colOff>
      <xdr:row>63</xdr:row>
      <xdr:rowOff>27463</xdr:rowOff>
    </xdr:to>
    <xdr:sp macro="" textlink="">
      <xdr:nvSpPr>
        <xdr:cNvPr id="253" name="楕円 252"/>
        <xdr:cNvSpPr/>
      </xdr:nvSpPr>
      <xdr:spPr>
        <a:xfrm>
          <a:off x="7810500" y="107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138854</xdr:rowOff>
    </xdr:from>
    <xdr:to>
      <xdr:col>45</xdr:col>
      <xdr:colOff>177800</xdr:colOff>
      <xdr:row>62</xdr:row>
      <xdr:rowOff>148113</xdr:rowOff>
    </xdr:to>
    <xdr:cxnSp macro="">
      <xdr:nvCxnSpPr>
        <xdr:cNvPr id="254" name="直線コネクタ 253"/>
        <xdr:cNvCxnSpPr/>
      </xdr:nvCxnSpPr>
      <xdr:spPr>
        <a:xfrm flipV="1">
          <a:off x="7861300" y="10768754"/>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100695</xdr:rowOff>
    </xdr:from>
    <xdr:to>
      <xdr:col>36</xdr:col>
      <xdr:colOff>165100</xdr:colOff>
      <xdr:row>63</xdr:row>
      <xdr:rowOff>30845</xdr:rowOff>
    </xdr:to>
    <xdr:sp macro="" textlink="">
      <xdr:nvSpPr>
        <xdr:cNvPr id="255" name="楕円 254"/>
        <xdr:cNvSpPr/>
      </xdr:nvSpPr>
      <xdr:spPr>
        <a:xfrm>
          <a:off x="6921500" y="107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148113</xdr:rowOff>
    </xdr:from>
    <xdr:to>
      <xdr:col>41</xdr:col>
      <xdr:colOff>50800</xdr:colOff>
      <xdr:row>62</xdr:row>
      <xdr:rowOff>151495</xdr:rowOff>
    </xdr:to>
    <xdr:cxnSp macro="">
      <xdr:nvCxnSpPr>
        <xdr:cNvPr id="256" name="直線コネクタ 255"/>
        <xdr:cNvCxnSpPr/>
      </xdr:nvCxnSpPr>
      <xdr:spPr>
        <a:xfrm flipV="1">
          <a:off x="6972300" y="10778013"/>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3824</xdr:rowOff>
    </xdr:from>
    <xdr:ext cx="599010" cy="259045"/>
    <xdr:sp macro="" textlink="">
      <xdr:nvSpPr>
        <xdr:cNvPr id="261" name="n_1mainValue【橋りょう・トンネル】&#10;一人当たり有形固定資産（償却資産）額"/>
        <xdr:cNvSpPr txBox="1"/>
      </xdr:nvSpPr>
      <xdr:spPr>
        <a:xfrm>
          <a:off x="9327095" y="108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9331</xdr:rowOff>
    </xdr:from>
    <xdr:ext cx="599010" cy="259045"/>
    <xdr:sp macro="" textlink="">
      <xdr:nvSpPr>
        <xdr:cNvPr id="262" name="n_2mainValue【橋りょう・トンネル】&#10;一人当たり有形固定資産（償却資産）額"/>
        <xdr:cNvSpPr txBox="1"/>
      </xdr:nvSpPr>
      <xdr:spPr>
        <a:xfrm>
          <a:off x="8450795" y="1081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18590</xdr:rowOff>
    </xdr:from>
    <xdr:ext cx="599010" cy="259045"/>
    <xdr:sp macro="" textlink="">
      <xdr:nvSpPr>
        <xdr:cNvPr id="263" name="n_3mainValue【橋りょう・トンネル】&#10;一人当たり有形固定資産（償却資産）額"/>
        <xdr:cNvSpPr txBox="1"/>
      </xdr:nvSpPr>
      <xdr:spPr>
        <a:xfrm>
          <a:off x="7561795" y="1081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21972</xdr:rowOff>
    </xdr:from>
    <xdr:ext cx="599010" cy="259045"/>
    <xdr:sp macro="" textlink="">
      <xdr:nvSpPr>
        <xdr:cNvPr id="264" name="n_4mainValue【橋りょう・トンネル】&#10;一人当たり有形固定資産（償却資産）額"/>
        <xdr:cNvSpPr txBox="1"/>
      </xdr:nvSpPr>
      <xdr:spPr>
        <a:xfrm>
          <a:off x="6672795" y="1082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5" name="楕円 304"/>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306" name="【公営住宅】&#10;有形固定資産減価償却率該当値テキスト"/>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7" name="楕円 306"/>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146686</xdr:rowOff>
    </xdr:to>
    <xdr:cxnSp macro="">
      <xdr:nvCxnSpPr>
        <xdr:cNvPr id="308" name="直線コネクタ 307"/>
        <xdr:cNvCxnSpPr/>
      </xdr:nvCxnSpPr>
      <xdr:spPr>
        <a:xfrm>
          <a:off x="3797300" y="141712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309" name="楕円 308"/>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112395</xdr:rowOff>
    </xdr:to>
    <xdr:cxnSp macro="">
      <xdr:nvCxnSpPr>
        <xdr:cNvPr id="310" name="直線コネクタ 309"/>
        <xdr:cNvCxnSpPr/>
      </xdr:nvCxnSpPr>
      <xdr:spPr>
        <a:xfrm>
          <a:off x="2908300" y="14137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311" name="楕円 310"/>
        <xdr:cNvSpPr/>
      </xdr:nvSpPr>
      <xdr:spPr>
        <a:xfrm>
          <a:off x="1968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40005</xdr:rowOff>
    </xdr:from>
    <xdr:to>
      <xdr:col>15</xdr:col>
      <xdr:colOff>50800</xdr:colOff>
      <xdr:row>82</xdr:row>
      <xdr:rowOff>78105</xdr:rowOff>
    </xdr:to>
    <xdr:cxnSp macro="">
      <xdr:nvCxnSpPr>
        <xdr:cNvPr id="312" name="直線コネクタ 311"/>
        <xdr:cNvCxnSpPr/>
      </xdr:nvCxnSpPr>
      <xdr:spPr>
        <a:xfrm>
          <a:off x="2019300" y="14098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3" name="楕円 312"/>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40005</xdr:rowOff>
    </xdr:to>
    <xdr:cxnSp macro="">
      <xdr:nvCxnSpPr>
        <xdr:cNvPr id="314" name="直線コネクタ 313"/>
        <xdr:cNvCxnSpPr/>
      </xdr:nvCxnSpPr>
      <xdr:spPr>
        <a:xfrm>
          <a:off x="1130300" y="140627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319" name="n_1main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320" name="n_2mainValue【公営住宅】&#10;有形固定資産減価償却率"/>
        <xdr:cNvSpPr txBox="1"/>
      </xdr:nvSpPr>
      <xdr:spPr>
        <a:xfrm>
          <a:off x="2705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107332</xdr:rowOff>
    </xdr:from>
    <xdr:ext cx="405111" cy="259045"/>
    <xdr:sp macro="" textlink="">
      <xdr:nvSpPr>
        <xdr:cNvPr id="321" name="n_3mainValue【公営住宅】&#10;有形固定資産減価償却率"/>
        <xdr:cNvSpPr txBox="1"/>
      </xdr:nvSpPr>
      <xdr:spPr>
        <a:xfrm>
          <a:off x="1816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22" name="n_4mainValue【公営住宅】&#10;有形固定資産減価償却率"/>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xdr:rowOff>
    </xdr:from>
    <xdr:to>
      <xdr:col>55</xdr:col>
      <xdr:colOff>50800</xdr:colOff>
      <xdr:row>83</xdr:row>
      <xdr:rowOff>102997</xdr:rowOff>
    </xdr:to>
    <xdr:sp macro="" textlink="">
      <xdr:nvSpPr>
        <xdr:cNvPr id="362" name="楕円 361"/>
        <xdr:cNvSpPr/>
      </xdr:nvSpPr>
      <xdr:spPr>
        <a:xfrm>
          <a:off x="10426700" y="142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24274</xdr:rowOff>
    </xdr:from>
    <xdr:ext cx="469744" cy="259045"/>
    <xdr:sp macro="" textlink="">
      <xdr:nvSpPr>
        <xdr:cNvPr id="363" name="【公営住宅】&#10;一人当たり面積該当値テキスト"/>
        <xdr:cNvSpPr txBox="1"/>
      </xdr:nvSpPr>
      <xdr:spPr>
        <a:xfrm>
          <a:off x="10515600" y="1408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8637</xdr:rowOff>
    </xdr:from>
    <xdr:to>
      <xdr:col>50</xdr:col>
      <xdr:colOff>165100</xdr:colOff>
      <xdr:row>83</xdr:row>
      <xdr:rowOff>110237</xdr:rowOff>
    </xdr:to>
    <xdr:sp macro="" textlink="">
      <xdr:nvSpPr>
        <xdr:cNvPr id="364" name="楕円 363"/>
        <xdr:cNvSpPr/>
      </xdr:nvSpPr>
      <xdr:spPr>
        <a:xfrm>
          <a:off x="9588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52197</xdr:rowOff>
    </xdr:from>
    <xdr:to>
      <xdr:col>55</xdr:col>
      <xdr:colOff>0</xdr:colOff>
      <xdr:row>83</xdr:row>
      <xdr:rowOff>59437</xdr:rowOff>
    </xdr:to>
    <xdr:cxnSp macro="">
      <xdr:nvCxnSpPr>
        <xdr:cNvPr id="365" name="直線コネクタ 364"/>
        <xdr:cNvCxnSpPr/>
      </xdr:nvCxnSpPr>
      <xdr:spPr>
        <a:xfrm flipV="1">
          <a:off x="9639300" y="14282547"/>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16638</xdr:rowOff>
    </xdr:from>
    <xdr:to>
      <xdr:col>46</xdr:col>
      <xdr:colOff>38100</xdr:colOff>
      <xdr:row>83</xdr:row>
      <xdr:rowOff>118238</xdr:rowOff>
    </xdr:to>
    <xdr:sp macro="" textlink="">
      <xdr:nvSpPr>
        <xdr:cNvPr id="366" name="楕円 365"/>
        <xdr:cNvSpPr/>
      </xdr:nvSpPr>
      <xdr:spPr>
        <a:xfrm>
          <a:off x="8699500" y="142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59437</xdr:rowOff>
    </xdr:from>
    <xdr:to>
      <xdr:col>50</xdr:col>
      <xdr:colOff>114300</xdr:colOff>
      <xdr:row>83</xdr:row>
      <xdr:rowOff>67438</xdr:rowOff>
    </xdr:to>
    <xdr:cxnSp macro="">
      <xdr:nvCxnSpPr>
        <xdr:cNvPr id="367" name="直線コネクタ 366"/>
        <xdr:cNvCxnSpPr/>
      </xdr:nvCxnSpPr>
      <xdr:spPr>
        <a:xfrm flipV="1">
          <a:off x="8750300" y="1428978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21210</xdr:rowOff>
    </xdr:from>
    <xdr:to>
      <xdr:col>41</xdr:col>
      <xdr:colOff>101600</xdr:colOff>
      <xdr:row>83</xdr:row>
      <xdr:rowOff>122810</xdr:rowOff>
    </xdr:to>
    <xdr:sp macro="" textlink="">
      <xdr:nvSpPr>
        <xdr:cNvPr id="368" name="楕円 367"/>
        <xdr:cNvSpPr/>
      </xdr:nvSpPr>
      <xdr:spPr>
        <a:xfrm>
          <a:off x="7810500" y="142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67438</xdr:rowOff>
    </xdr:from>
    <xdr:to>
      <xdr:col>45</xdr:col>
      <xdr:colOff>177800</xdr:colOff>
      <xdr:row>83</xdr:row>
      <xdr:rowOff>72010</xdr:rowOff>
    </xdr:to>
    <xdr:cxnSp macro="">
      <xdr:nvCxnSpPr>
        <xdr:cNvPr id="369" name="直線コネクタ 368"/>
        <xdr:cNvCxnSpPr/>
      </xdr:nvCxnSpPr>
      <xdr:spPr>
        <a:xfrm flipV="1">
          <a:off x="7861300" y="14297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28067</xdr:rowOff>
    </xdr:from>
    <xdr:to>
      <xdr:col>36</xdr:col>
      <xdr:colOff>165100</xdr:colOff>
      <xdr:row>83</xdr:row>
      <xdr:rowOff>129667</xdr:rowOff>
    </xdr:to>
    <xdr:sp macro="" textlink="">
      <xdr:nvSpPr>
        <xdr:cNvPr id="370" name="楕円 369"/>
        <xdr:cNvSpPr/>
      </xdr:nvSpPr>
      <xdr:spPr>
        <a:xfrm>
          <a:off x="6921500" y="142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72010</xdr:rowOff>
    </xdr:from>
    <xdr:to>
      <xdr:col>41</xdr:col>
      <xdr:colOff>50800</xdr:colOff>
      <xdr:row>83</xdr:row>
      <xdr:rowOff>78867</xdr:rowOff>
    </xdr:to>
    <xdr:cxnSp macro="">
      <xdr:nvCxnSpPr>
        <xdr:cNvPr id="371" name="直線コネクタ 370"/>
        <xdr:cNvCxnSpPr/>
      </xdr:nvCxnSpPr>
      <xdr:spPr>
        <a:xfrm flipV="1">
          <a:off x="6972300" y="1430236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126764</xdr:rowOff>
    </xdr:from>
    <xdr:ext cx="469744" cy="259045"/>
    <xdr:sp macro="" textlink="">
      <xdr:nvSpPr>
        <xdr:cNvPr id="376" name="n_1mainValue【公営住宅】&#10;一人当たり面積"/>
        <xdr:cNvSpPr txBox="1"/>
      </xdr:nvSpPr>
      <xdr:spPr>
        <a:xfrm>
          <a:off x="93917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134765</xdr:rowOff>
    </xdr:from>
    <xdr:ext cx="469744" cy="259045"/>
    <xdr:sp macro="" textlink="">
      <xdr:nvSpPr>
        <xdr:cNvPr id="377" name="n_2mainValue【公営住宅】&#10;一人当たり面積"/>
        <xdr:cNvSpPr txBox="1"/>
      </xdr:nvSpPr>
      <xdr:spPr>
        <a:xfrm>
          <a:off x="8515427" y="140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139337</xdr:rowOff>
    </xdr:from>
    <xdr:ext cx="469744" cy="259045"/>
    <xdr:sp macro="" textlink="">
      <xdr:nvSpPr>
        <xdr:cNvPr id="378" name="n_3mainValue【公営住宅】&#10;一人当たり面積"/>
        <xdr:cNvSpPr txBox="1"/>
      </xdr:nvSpPr>
      <xdr:spPr>
        <a:xfrm>
          <a:off x="7626427" y="1402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146194</xdr:rowOff>
    </xdr:from>
    <xdr:ext cx="469744" cy="259045"/>
    <xdr:sp macro="" textlink="">
      <xdr:nvSpPr>
        <xdr:cNvPr id="379" name="n_4mainValue【公営住宅】&#10;一人当たり面積"/>
        <xdr:cNvSpPr txBox="1"/>
      </xdr:nvSpPr>
      <xdr:spPr>
        <a:xfrm>
          <a:off x="6737427" y="1403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410" name="【港湾・漁港】&#10;有形固定資産減価償却率平均値テキスト"/>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15" name="フローチャート: 判断 414"/>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21" name="楕円 420"/>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22" name="【港湾・漁港】&#10;有形固定資産減価償却率該当値テキスト"/>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23" name="楕円 422"/>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121920</xdr:rowOff>
    </xdr:to>
    <xdr:cxnSp macro="">
      <xdr:nvCxnSpPr>
        <xdr:cNvPr id="424" name="直線コネクタ 423"/>
        <xdr:cNvCxnSpPr/>
      </xdr:nvCxnSpPr>
      <xdr:spPr>
        <a:xfrm>
          <a:off x="3797300" y="182596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5" name="楕円 424"/>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85998</xdr:rowOff>
    </xdr:to>
    <xdr:cxnSp macro="">
      <xdr:nvCxnSpPr>
        <xdr:cNvPr id="426" name="直線コネクタ 425"/>
        <xdr:cNvCxnSpPr/>
      </xdr:nvCxnSpPr>
      <xdr:spPr>
        <a:xfrm>
          <a:off x="2908300" y="182270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23768</xdr:rowOff>
    </xdr:from>
    <xdr:to>
      <xdr:col>10</xdr:col>
      <xdr:colOff>165100</xdr:colOff>
      <xdr:row>106</xdr:row>
      <xdr:rowOff>125368</xdr:rowOff>
    </xdr:to>
    <xdr:sp macro="" textlink="">
      <xdr:nvSpPr>
        <xdr:cNvPr id="427" name="楕円 426"/>
        <xdr:cNvSpPr/>
      </xdr:nvSpPr>
      <xdr:spPr>
        <a:xfrm>
          <a:off x="1968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53339</xdr:rowOff>
    </xdr:from>
    <xdr:to>
      <xdr:col>15</xdr:col>
      <xdr:colOff>50800</xdr:colOff>
      <xdr:row>106</xdr:row>
      <xdr:rowOff>74568</xdr:rowOff>
    </xdr:to>
    <xdr:cxnSp macro="">
      <xdr:nvCxnSpPr>
        <xdr:cNvPr id="428" name="直線コネクタ 427"/>
        <xdr:cNvCxnSpPr/>
      </xdr:nvCxnSpPr>
      <xdr:spPr>
        <a:xfrm flipV="1">
          <a:off x="2019300" y="1822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429" name="楕円 428"/>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74568</xdr:rowOff>
    </xdr:to>
    <xdr:cxnSp macro="">
      <xdr:nvCxnSpPr>
        <xdr:cNvPr id="430" name="直線コネクタ 429"/>
        <xdr:cNvCxnSpPr/>
      </xdr:nvCxnSpPr>
      <xdr:spPr>
        <a:xfrm>
          <a:off x="1130300" y="182090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31" name="n_1aveValue【港湾・漁港】&#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432" name="n_2aveValue【港湾・漁港】&#10;有形固定資産減価償却率"/>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3" name="n_3aveValue【港湾・漁港】&#10;有形固定資産減価償却率"/>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106697</xdr:rowOff>
    </xdr:from>
    <xdr:ext cx="405111" cy="259045"/>
    <xdr:sp macro="" textlink="">
      <xdr:nvSpPr>
        <xdr:cNvPr id="434" name="n_4aveValue【港湾・漁港】&#10;有形固定資産減価償却率"/>
        <xdr:cNvSpPr txBox="1"/>
      </xdr:nvSpPr>
      <xdr:spPr>
        <a:xfrm>
          <a:off x="927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35" name="n_1mainValue【港湾・漁港】&#10;有形固定資産減価償却率"/>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120666</xdr:rowOff>
    </xdr:from>
    <xdr:ext cx="405111" cy="259045"/>
    <xdr:sp macro="" textlink="">
      <xdr:nvSpPr>
        <xdr:cNvPr id="436" name="n_2mainValue【港湾・漁港】&#10;有形固定資産減価償却率"/>
        <xdr:cNvSpPr txBox="1"/>
      </xdr:nvSpPr>
      <xdr:spPr>
        <a:xfrm>
          <a:off x="2705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141895</xdr:rowOff>
    </xdr:from>
    <xdr:ext cx="405111" cy="259045"/>
    <xdr:sp macro="" textlink="">
      <xdr:nvSpPr>
        <xdr:cNvPr id="437" name="n_3mainValue【港湾・漁港】&#10;有形固定資産減価償却率"/>
        <xdr:cNvSpPr txBox="1"/>
      </xdr:nvSpPr>
      <xdr:spPr>
        <a:xfrm>
          <a:off x="1816744" y="1797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102706</xdr:rowOff>
    </xdr:from>
    <xdr:ext cx="405111" cy="259045"/>
    <xdr:sp macro="" textlink="">
      <xdr:nvSpPr>
        <xdr:cNvPr id="438" name="n_4mainValue【港湾・漁港】&#10;有形固定資産減価償却率"/>
        <xdr:cNvSpPr txBox="1"/>
      </xdr:nvSpPr>
      <xdr:spPr>
        <a:xfrm>
          <a:off x="9277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69"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74" name="フローチャート: 判断 473"/>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58314</xdr:rowOff>
    </xdr:from>
    <xdr:to>
      <xdr:col>55</xdr:col>
      <xdr:colOff>50800</xdr:colOff>
      <xdr:row>108</xdr:row>
      <xdr:rowOff>159914</xdr:rowOff>
    </xdr:to>
    <xdr:sp macro="" textlink="">
      <xdr:nvSpPr>
        <xdr:cNvPr id="480" name="楕円 479"/>
        <xdr:cNvSpPr/>
      </xdr:nvSpPr>
      <xdr:spPr>
        <a:xfrm>
          <a:off x="10426700" y="185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144691</xdr:rowOff>
    </xdr:from>
    <xdr:ext cx="534377" cy="259045"/>
    <xdr:sp macro="" textlink="">
      <xdr:nvSpPr>
        <xdr:cNvPr id="481" name="【港湾・漁港】&#10;一人当たり有形固定資産（償却資産）額該当値テキスト"/>
        <xdr:cNvSpPr txBox="1"/>
      </xdr:nvSpPr>
      <xdr:spPr>
        <a:xfrm>
          <a:off x="10515600" y="184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59528</xdr:rowOff>
    </xdr:from>
    <xdr:to>
      <xdr:col>50</xdr:col>
      <xdr:colOff>165100</xdr:colOff>
      <xdr:row>108</xdr:row>
      <xdr:rowOff>161128</xdr:rowOff>
    </xdr:to>
    <xdr:sp macro="" textlink="">
      <xdr:nvSpPr>
        <xdr:cNvPr id="482" name="楕円 481"/>
        <xdr:cNvSpPr/>
      </xdr:nvSpPr>
      <xdr:spPr>
        <a:xfrm>
          <a:off x="9588500" y="185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109114</xdr:rowOff>
    </xdr:from>
    <xdr:to>
      <xdr:col>55</xdr:col>
      <xdr:colOff>0</xdr:colOff>
      <xdr:row>108</xdr:row>
      <xdr:rowOff>110328</xdr:rowOff>
    </xdr:to>
    <xdr:cxnSp macro="">
      <xdr:nvCxnSpPr>
        <xdr:cNvPr id="483" name="直線コネクタ 482"/>
        <xdr:cNvCxnSpPr/>
      </xdr:nvCxnSpPr>
      <xdr:spPr>
        <a:xfrm flipV="1">
          <a:off x="9639300" y="18625714"/>
          <a:ext cx="8382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61038</xdr:rowOff>
    </xdr:from>
    <xdr:to>
      <xdr:col>46</xdr:col>
      <xdr:colOff>38100</xdr:colOff>
      <xdr:row>108</xdr:row>
      <xdr:rowOff>162638</xdr:rowOff>
    </xdr:to>
    <xdr:sp macro="" textlink="">
      <xdr:nvSpPr>
        <xdr:cNvPr id="484" name="楕円 483"/>
        <xdr:cNvSpPr/>
      </xdr:nvSpPr>
      <xdr:spPr>
        <a:xfrm>
          <a:off x="8699500" y="18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110328</xdr:rowOff>
    </xdr:from>
    <xdr:to>
      <xdr:col>50</xdr:col>
      <xdr:colOff>114300</xdr:colOff>
      <xdr:row>108</xdr:row>
      <xdr:rowOff>111838</xdr:rowOff>
    </xdr:to>
    <xdr:cxnSp macro="">
      <xdr:nvCxnSpPr>
        <xdr:cNvPr id="485" name="直線コネクタ 484"/>
        <xdr:cNvCxnSpPr/>
      </xdr:nvCxnSpPr>
      <xdr:spPr>
        <a:xfrm flipV="1">
          <a:off x="8750300" y="18626928"/>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66771</xdr:rowOff>
    </xdr:from>
    <xdr:to>
      <xdr:col>41</xdr:col>
      <xdr:colOff>101600</xdr:colOff>
      <xdr:row>108</xdr:row>
      <xdr:rowOff>168371</xdr:rowOff>
    </xdr:to>
    <xdr:sp macro="" textlink="">
      <xdr:nvSpPr>
        <xdr:cNvPr id="486" name="楕円 485"/>
        <xdr:cNvSpPr/>
      </xdr:nvSpPr>
      <xdr:spPr>
        <a:xfrm>
          <a:off x="7810500" y="185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111838</xdr:rowOff>
    </xdr:from>
    <xdr:to>
      <xdr:col>45</xdr:col>
      <xdr:colOff>177800</xdr:colOff>
      <xdr:row>108</xdr:row>
      <xdr:rowOff>117571</xdr:rowOff>
    </xdr:to>
    <xdr:cxnSp macro="">
      <xdr:nvCxnSpPr>
        <xdr:cNvPr id="487" name="直線コネクタ 486"/>
        <xdr:cNvCxnSpPr/>
      </xdr:nvCxnSpPr>
      <xdr:spPr>
        <a:xfrm flipV="1">
          <a:off x="7861300" y="18628438"/>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67850</xdr:rowOff>
    </xdr:from>
    <xdr:to>
      <xdr:col>36</xdr:col>
      <xdr:colOff>165100</xdr:colOff>
      <xdr:row>108</xdr:row>
      <xdr:rowOff>169450</xdr:rowOff>
    </xdr:to>
    <xdr:sp macro="" textlink="">
      <xdr:nvSpPr>
        <xdr:cNvPr id="488" name="楕円 487"/>
        <xdr:cNvSpPr/>
      </xdr:nvSpPr>
      <xdr:spPr>
        <a:xfrm>
          <a:off x="6921500" y="185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117571</xdr:rowOff>
    </xdr:from>
    <xdr:to>
      <xdr:col>41</xdr:col>
      <xdr:colOff>50800</xdr:colOff>
      <xdr:row>108</xdr:row>
      <xdr:rowOff>118650</xdr:rowOff>
    </xdr:to>
    <xdr:cxnSp macro="">
      <xdr:nvCxnSpPr>
        <xdr:cNvPr id="489" name="直線コネクタ 488"/>
        <xdr:cNvCxnSpPr/>
      </xdr:nvCxnSpPr>
      <xdr:spPr>
        <a:xfrm flipV="1">
          <a:off x="6972300" y="1863417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90"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91"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92"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93" name="n_4aveValue【港湾・漁港】&#10;一人当たり有形固定資産（償却資産）額"/>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152255</xdr:rowOff>
    </xdr:from>
    <xdr:ext cx="534377" cy="259045"/>
    <xdr:sp macro="" textlink="">
      <xdr:nvSpPr>
        <xdr:cNvPr id="494" name="n_1mainValue【港湾・漁港】&#10;一人当たり有形固定資産（償却資産）額"/>
        <xdr:cNvSpPr txBox="1"/>
      </xdr:nvSpPr>
      <xdr:spPr>
        <a:xfrm>
          <a:off x="9359411" y="1866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153765</xdr:rowOff>
    </xdr:from>
    <xdr:ext cx="534377" cy="259045"/>
    <xdr:sp macro="" textlink="">
      <xdr:nvSpPr>
        <xdr:cNvPr id="495" name="n_2mainValue【港湾・漁港】&#10;一人当たり有形固定資産（償却資産）額"/>
        <xdr:cNvSpPr txBox="1"/>
      </xdr:nvSpPr>
      <xdr:spPr>
        <a:xfrm>
          <a:off x="8483111" y="18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159498</xdr:rowOff>
    </xdr:from>
    <xdr:ext cx="534377" cy="259045"/>
    <xdr:sp macro="" textlink="">
      <xdr:nvSpPr>
        <xdr:cNvPr id="496" name="n_3mainValue【港湾・漁港】&#10;一人当たり有形固定資産（償却資産）額"/>
        <xdr:cNvSpPr txBox="1"/>
      </xdr:nvSpPr>
      <xdr:spPr>
        <a:xfrm>
          <a:off x="7594111" y="186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160577</xdr:rowOff>
    </xdr:from>
    <xdr:ext cx="534377" cy="259045"/>
    <xdr:sp macro="" textlink="">
      <xdr:nvSpPr>
        <xdr:cNvPr id="497" name="n_4mainValue【港湾・漁港】&#10;一人当たり有形固定資産（償却資産）額"/>
        <xdr:cNvSpPr txBox="1"/>
      </xdr:nvSpPr>
      <xdr:spPr>
        <a:xfrm>
          <a:off x="6705111" y="186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32" name="フローチャート: 判断 53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538" name="楕円 537"/>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113047</xdr:rowOff>
    </xdr:from>
    <xdr:ext cx="405111" cy="259045"/>
    <xdr:sp macro="" textlink="">
      <xdr:nvSpPr>
        <xdr:cNvPr id="539" name="【認定こども園・幼稚園・保育所】&#10;有形固定資産減価償却率該当値テキスト"/>
        <xdr:cNvSpPr txBox="1"/>
      </xdr:nvSpPr>
      <xdr:spPr>
        <a:xfrm>
          <a:off x="16357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540" name="楕円 539"/>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100965</xdr:rowOff>
    </xdr:from>
    <xdr:to>
      <xdr:col>85</xdr:col>
      <xdr:colOff>127000</xdr:colOff>
      <xdr:row>36</xdr:row>
      <xdr:rowOff>140970</xdr:rowOff>
    </xdr:to>
    <xdr:cxnSp macro="">
      <xdr:nvCxnSpPr>
        <xdr:cNvPr id="541" name="直線コネクタ 540"/>
        <xdr:cNvCxnSpPr/>
      </xdr:nvCxnSpPr>
      <xdr:spPr>
        <a:xfrm>
          <a:off x="15481300" y="62731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542" name="楕円 541"/>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100965</xdr:rowOff>
    </xdr:to>
    <xdr:cxnSp macro="">
      <xdr:nvCxnSpPr>
        <xdr:cNvPr id="543" name="直線コネクタ 542"/>
        <xdr:cNvCxnSpPr/>
      </xdr:nvCxnSpPr>
      <xdr:spPr>
        <a:xfrm>
          <a:off x="14592300" y="623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544" name="楕円 543"/>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59055</xdr:rowOff>
    </xdr:to>
    <xdr:cxnSp macro="">
      <xdr:nvCxnSpPr>
        <xdr:cNvPr id="545" name="直線コネクタ 544"/>
        <xdr:cNvCxnSpPr/>
      </xdr:nvCxnSpPr>
      <xdr:spPr>
        <a:xfrm>
          <a:off x="13703300" y="619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124460</xdr:rowOff>
    </xdr:from>
    <xdr:to>
      <xdr:col>67</xdr:col>
      <xdr:colOff>101600</xdr:colOff>
      <xdr:row>37</xdr:row>
      <xdr:rowOff>54610</xdr:rowOff>
    </xdr:to>
    <xdr:sp macro="" textlink="">
      <xdr:nvSpPr>
        <xdr:cNvPr id="546" name="楕円 545"/>
        <xdr:cNvSpPr/>
      </xdr:nvSpPr>
      <xdr:spPr>
        <a:xfrm>
          <a:off x="1276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20955</xdr:rowOff>
    </xdr:from>
    <xdr:to>
      <xdr:col>71</xdr:col>
      <xdr:colOff>177800</xdr:colOff>
      <xdr:row>37</xdr:row>
      <xdr:rowOff>3810</xdr:rowOff>
    </xdr:to>
    <xdr:cxnSp macro="">
      <xdr:nvCxnSpPr>
        <xdr:cNvPr id="547" name="直線コネクタ 546"/>
        <xdr:cNvCxnSpPr/>
      </xdr:nvCxnSpPr>
      <xdr:spPr>
        <a:xfrm flipV="1">
          <a:off x="12814300" y="619315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548"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549"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550"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51"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168292</xdr:rowOff>
    </xdr:from>
    <xdr:ext cx="405111" cy="259045"/>
    <xdr:sp macro="" textlink="">
      <xdr:nvSpPr>
        <xdr:cNvPr id="552" name="n_1mainValue【認定こども園・幼稚園・保育所】&#10;有形固定資産減価償却率"/>
        <xdr:cNvSpPr txBox="1"/>
      </xdr:nvSpPr>
      <xdr:spPr>
        <a:xfrm>
          <a:off x="15266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553" name="n_2mainValue【認定こども園・幼稚園・保育所】&#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88282</xdr:rowOff>
    </xdr:from>
    <xdr:ext cx="405111" cy="259045"/>
    <xdr:sp macro="" textlink="">
      <xdr:nvSpPr>
        <xdr:cNvPr id="554" name="n_3mainValue【認定こども園・幼稚園・保育所】&#10;有形固定資産減価償却率"/>
        <xdr:cNvSpPr txBox="1"/>
      </xdr:nvSpPr>
      <xdr:spPr>
        <a:xfrm>
          <a:off x="13500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555" name="n_4main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82"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87" name="フローチャート: 判断 586"/>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32258</xdr:rowOff>
    </xdr:from>
    <xdr:to>
      <xdr:col>116</xdr:col>
      <xdr:colOff>114300</xdr:colOff>
      <xdr:row>41</xdr:row>
      <xdr:rowOff>133858</xdr:rowOff>
    </xdr:to>
    <xdr:sp macro="" textlink="">
      <xdr:nvSpPr>
        <xdr:cNvPr id="593" name="楕円 592"/>
        <xdr:cNvSpPr/>
      </xdr:nvSpPr>
      <xdr:spPr>
        <a:xfrm>
          <a:off x="221107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118635</xdr:rowOff>
    </xdr:from>
    <xdr:ext cx="469744" cy="259045"/>
    <xdr:sp macro="" textlink="">
      <xdr:nvSpPr>
        <xdr:cNvPr id="594" name="【認定こども園・幼稚園・保育所】&#10;一人当たり面積該当値テキスト"/>
        <xdr:cNvSpPr txBox="1"/>
      </xdr:nvSpPr>
      <xdr:spPr>
        <a:xfrm>
          <a:off x="22199600" y="69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32258</xdr:rowOff>
    </xdr:from>
    <xdr:to>
      <xdr:col>112</xdr:col>
      <xdr:colOff>38100</xdr:colOff>
      <xdr:row>41</xdr:row>
      <xdr:rowOff>133858</xdr:rowOff>
    </xdr:to>
    <xdr:sp macro="" textlink="">
      <xdr:nvSpPr>
        <xdr:cNvPr id="595" name="楕円 594"/>
        <xdr:cNvSpPr/>
      </xdr:nvSpPr>
      <xdr:spPr>
        <a:xfrm>
          <a:off x="21272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83058</xdr:rowOff>
    </xdr:from>
    <xdr:to>
      <xdr:col>116</xdr:col>
      <xdr:colOff>63500</xdr:colOff>
      <xdr:row>41</xdr:row>
      <xdr:rowOff>83058</xdr:rowOff>
    </xdr:to>
    <xdr:cxnSp macro="">
      <xdr:nvCxnSpPr>
        <xdr:cNvPr id="596" name="直線コネクタ 595"/>
        <xdr:cNvCxnSpPr/>
      </xdr:nvCxnSpPr>
      <xdr:spPr>
        <a:xfrm>
          <a:off x="21323300" y="711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32258</xdr:rowOff>
    </xdr:from>
    <xdr:to>
      <xdr:col>107</xdr:col>
      <xdr:colOff>101600</xdr:colOff>
      <xdr:row>41</xdr:row>
      <xdr:rowOff>133858</xdr:rowOff>
    </xdr:to>
    <xdr:sp macro="" textlink="">
      <xdr:nvSpPr>
        <xdr:cNvPr id="597" name="楕円 596"/>
        <xdr:cNvSpPr/>
      </xdr:nvSpPr>
      <xdr:spPr>
        <a:xfrm>
          <a:off x="20383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83058</xdr:rowOff>
    </xdr:from>
    <xdr:to>
      <xdr:col>111</xdr:col>
      <xdr:colOff>177800</xdr:colOff>
      <xdr:row>41</xdr:row>
      <xdr:rowOff>83058</xdr:rowOff>
    </xdr:to>
    <xdr:cxnSp macro="">
      <xdr:nvCxnSpPr>
        <xdr:cNvPr id="598" name="直線コネクタ 597"/>
        <xdr:cNvCxnSpPr/>
      </xdr:nvCxnSpPr>
      <xdr:spPr>
        <a:xfrm>
          <a:off x="20434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32258</xdr:rowOff>
    </xdr:from>
    <xdr:to>
      <xdr:col>102</xdr:col>
      <xdr:colOff>165100</xdr:colOff>
      <xdr:row>41</xdr:row>
      <xdr:rowOff>133858</xdr:rowOff>
    </xdr:to>
    <xdr:sp macro="" textlink="">
      <xdr:nvSpPr>
        <xdr:cNvPr id="599" name="楕円 598"/>
        <xdr:cNvSpPr/>
      </xdr:nvSpPr>
      <xdr:spPr>
        <a:xfrm>
          <a:off x="19494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83058</xdr:rowOff>
    </xdr:from>
    <xdr:to>
      <xdr:col>107</xdr:col>
      <xdr:colOff>50800</xdr:colOff>
      <xdr:row>41</xdr:row>
      <xdr:rowOff>83058</xdr:rowOff>
    </xdr:to>
    <xdr:cxnSp macro="">
      <xdr:nvCxnSpPr>
        <xdr:cNvPr id="600" name="直線コネクタ 599"/>
        <xdr:cNvCxnSpPr/>
      </xdr:nvCxnSpPr>
      <xdr:spPr>
        <a:xfrm>
          <a:off x="19545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153416</xdr:rowOff>
    </xdr:from>
    <xdr:to>
      <xdr:col>98</xdr:col>
      <xdr:colOff>38100</xdr:colOff>
      <xdr:row>41</xdr:row>
      <xdr:rowOff>83566</xdr:rowOff>
    </xdr:to>
    <xdr:sp macro="" textlink="">
      <xdr:nvSpPr>
        <xdr:cNvPr id="601" name="楕円 600"/>
        <xdr:cNvSpPr/>
      </xdr:nvSpPr>
      <xdr:spPr>
        <a:xfrm>
          <a:off x="18605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32766</xdr:rowOff>
    </xdr:from>
    <xdr:to>
      <xdr:col>102</xdr:col>
      <xdr:colOff>114300</xdr:colOff>
      <xdr:row>41</xdr:row>
      <xdr:rowOff>83058</xdr:rowOff>
    </xdr:to>
    <xdr:cxnSp macro="">
      <xdr:nvCxnSpPr>
        <xdr:cNvPr id="602" name="直線コネクタ 601"/>
        <xdr:cNvCxnSpPr/>
      </xdr:nvCxnSpPr>
      <xdr:spPr>
        <a:xfrm>
          <a:off x="18656300" y="7062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60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605"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606"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124985</xdr:rowOff>
    </xdr:from>
    <xdr:ext cx="469744" cy="259045"/>
    <xdr:sp macro="" textlink="">
      <xdr:nvSpPr>
        <xdr:cNvPr id="607" name="n_1mainValue【認定こども園・幼稚園・保育所】&#10;一人当たり面積"/>
        <xdr:cNvSpPr txBox="1"/>
      </xdr:nvSpPr>
      <xdr:spPr>
        <a:xfrm>
          <a:off x="21075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124985</xdr:rowOff>
    </xdr:from>
    <xdr:ext cx="469744" cy="259045"/>
    <xdr:sp macro="" textlink="">
      <xdr:nvSpPr>
        <xdr:cNvPr id="608" name="n_2mainValue【認定こども園・幼稚園・保育所】&#10;一人当たり面積"/>
        <xdr:cNvSpPr txBox="1"/>
      </xdr:nvSpPr>
      <xdr:spPr>
        <a:xfrm>
          <a:off x="20199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124985</xdr:rowOff>
    </xdr:from>
    <xdr:ext cx="469744" cy="259045"/>
    <xdr:sp macro="" textlink="">
      <xdr:nvSpPr>
        <xdr:cNvPr id="609" name="n_3mainValue【認定こども園・幼稚園・保育所】&#10;一人当たり面積"/>
        <xdr:cNvSpPr txBox="1"/>
      </xdr:nvSpPr>
      <xdr:spPr>
        <a:xfrm>
          <a:off x="19310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74693</xdr:rowOff>
    </xdr:from>
    <xdr:ext cx="469744" cy="259045"/>
    <xdr:sp macro="" textlink="">
      <xdr:nvSpPr>
        <xdr:cNvPr id="610" name="n_4mainValue【認定こども園・幼稚園・保育所】&#10;一人当たり面積"/>
        <xdr:cNvSpPr txBox="1"/>
      </xdr:nvSpPr>
      <xdr:spPr>
        <a:xfrm>
          <a:off x="18421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638"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43" name="フローチャート: 判断 642"/>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42926</xdr:rowOff>
    </xdr:from>
    <xdr:to>
      <xdr:col>85</xdr:col>
      <xdr:colOff>177800</xdr:colOff>
      <xdr:row>60</xdr:row>
      <xdr:rowOff>144526</xdr:rowOff>
    </xdr:to>
    <xdr:sp macro="" textlink="">
      <xdr:nvSpPr>
        <xdr:cNvPr id="649" name="楕円 648"/>
        <xdr:cNvSpPr/>
      </xdr:nvSpPr>
      <xdr:spPr>
        <a:xfrm>
          <a:off x="162687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65803</xdr:rowOff>
    </xdr:from>
    <xdr:ext cx="405111" cy="259045"/>
    <xdr:sp macro="" textlink="">
      <xdr:nvSpPr>
        <xdr:cNvPr id="650" name="【学校施設】&#10;有形固定資産減価償却率該当値テキスト"/>
        <xdr:cNvSpPr txBox="1"/>
      </xdr:nvSpPr>
      <xdr:spPr>
        <a:xfrm>
          <a:off x="16357600" y="1018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102362</xdr:rowOff>
    </xdr:from>
    <xdr:to>
      <xdr:col>81</xdr:col>
      <xdr:colOff>101600</xdr:colOff>
      <xdr:row>62</xdr:row>
      <xdr:rowOff>32512</xdr:rowOff>
    </xdr:to>
    <xdr:sp macro="" textlink="">
      <xdr:nvSpPr>
        <xdr:cNvPr id="651" name="楕円 650"/>
        <xdr:cNvSpPr/>
      </xdr:nvSpPr>
      <xdr:spPr>
        <a:xfrm>
          <a:off x="15430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93726</xdr:rowOff>
    </xdr:from>
    <xdr:to>
      <xdr:col>85</xdr:col>
      <xdr:colOff>127000</xdr:colOff>
      <xdr:row>61</xdr:row>
      <xdr:rowOff>153162</xdr:rowOff>
    </xdr:to>
    <xdr:cxnSp macro="">
      <xdr:nvCxnSpPr>
        <xdr:cNvPr id="652" name="直線コネクタ 651"/>
        <xdr:cNvCxnSpPr/>
      </xdr:nvCxnSpPr>
      <xdr:spPr>
        <a:xfrm flipV="1">
          <a:off x="15481300" y="10380726"/>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65786</xdr:rowOff>
    </xdr:from>
    <xdr:to>
      <xdr:col>76</xdr:col>
      <xdr:colOff>165100</xdr:colOff>
      <xdr:row>61</xdr:row>
      <xdr:rowOff>167386</xdr:rowOff>
    </xdr:to>
    <xdr:sp macro="" textlink="">
      <xdr:nvSpPr>
        <xdr:cNvPr id="653" name="楕円 652"/>
        <xdr:cNvSpPr/>
      </xdr:nvSpPr>
      <xdr:spPr>
        <a:xfrm>
          <a:off x="14541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116586</xdr:rowOff>
    </xdr:from>
    <xdr:to>
      <xdr:col>81</xdr:col>
      <xdr:colOff>50800</xdr:colOff>
      <xdr:row>61</xdr:row>
      <xdr:rowOff>153162</xdr:rowOff>
    </xdr:to>
    <xdr:cxnSp macro="">
      <xdr:nvCxnSpPr>
        <xdr:cNvPr id="654" name="直線コネクタ 653"/>
        <xdr:cNvCxnSpPr/>
      </xdr:nvCxnSpPr>
      <xdr:spPr>
        <a:xfrm>
          <a:off x="14592300" y="10575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33782</xdr:rowOff>
    </xdr:from>
    <xdr:to>
      <xdr:col>72</xdr:col>
      <xdr:colOff>38100</xdr:colOff>
      <xdr:row>61</xdr:row>
      <xdr:rowOff>135382</xdr:rowOff>
    </xdr:to>
    <xdr:sp macro="" textlink="">
      <xdr:nvSpPr>
        <xdr:cNvPr id="655" name="楕円 654"/>
        <xdr:cNvSpPr/>
      </xdr:nvSpPr>
      <xdr:spPr>
        <a:xfrm>
          <a:off x="1365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84582</xdr:rowOff>
    </xdr:from>
    <xdr:to>
      <xdr:col>76</xdr:col>
      <xdr:colOff>114300</xdr:colOff>
      <xdr:row>61</xdr:row>
      <xdr:rowOff>116586</xdr:rowOff>
    </xdr:to>
    <xdr:cxnSp macro="">
      <xdr:nvCxnSpPr>
        <xdr:cNvPr id="656" name="直線コネクタ 655"/>
        <xdr:cNvCxnSpPr/>
      </xdr:nvCxnSpPr>
      <xdr:spPr>
        <a:xfrm>
          <a:off x="13703300" y="10543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24638</xdr:rowOff>
    </xdr:from>
    <xdr:to>
      <xdr:col>67</xdr:col>
      <xdr:colOff>101600</xdr:colOff>
      <xdr:row>61</xdr:row>
      <xdr:rowOff>126238</xdr:rowOff>
    </xdr:to>
    <xdr:sp macro="" textlink="">
      <xdr:nvSpPr>
        <xdr:cNvPr id="657" name="楕円 656"/>
        <xdr:cNvSpPr/>
      </xdr:nvSpPr>
      <xdr:spPr>
        <a:xfrm>
          <a:off x="12763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75438</xdr:rowOff>
    </xdr:from>
    <xdr:to>
      <xdr:col>71</xdr:col>
      <xdr:colOff>177800</xdr:colOff>
      <xdr:row>61</xdr:row>
      <xdr:rowOff>84582</xdr:rowOff>
    </xdr:to>
    <xdr:cxnSp macro="">
      <xdr:nvCxnSpPr>
        <xdr:cNvPr id="658" name="直線コネクタ 657"/>
        <xdr:cNvCxnSpPr/>
      </xdr:nvCxnSpPr>
      <xdr:spPr>
        <a:xfrm>
          <a:off x="12814300" y="10533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59"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60"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61"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62"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23639</xdr:rowOff>
    </xdr:from>
    <xdr:ext cx="405111" cy="259045"/>
    <xdr:sp macro="" textlink="">
      <xdr:nvSpPr>
        <xdr:cNvPr id="663" name="n_1mainValue【学校施設】&#10;有形固定資産減価償却率"/>
        <xdr:cNvSpPr txBox="1"/>
      </xdr:nvSpPr>
      <xdr:spPr>
        <a:xfrm>
          <a:off x="152660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158513</xdr:rowOff>
    </xdr:from>
    <xdr:ext cx="405111" cy="259045"/>
    <xdr:sp macro="" textlink="">
      <xdr:nvSpPr>
        <xdr:cNvPr id="664" name="n_2mainValue【学校施設】&#10;有形固定資産減価償却率"/>
        <xdr:cNvSpPr txBox="1"/>
      </xdr:nvSpPr>
      <xdr:spPr>
        <a:xfrm>
          <a:off x="14389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126509</xdr:rowOff>
    </xdr:from>
    <xdr:ext cx="405111" cy="259045"/>
    <xdr:sp macro="" textlink="">
      <xdr:nvSpPr>
        <xdr:cNvPr id="665" name="n_3mainValue【学校施設】&#10;有形固定資産減価償却率"/>
        <xdr:cNvSpPr txBox="1"/>
      </xdr:nvSpPr>
      <xdr:spPr>
        <a:xfrm>
          <a:off x="13500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117365</xdr:rowOff>
    </xdr:from>
    <xdr:ext cx="405111" cy="259045"/>
    <xdr:sp macro="" textlink="">
      <xdr:nvSpPr>
        <xdr:cNvPr id="666" name="n_4mainValue【学校施設】&#10;有形固定資産減価償却率"/>
        <xdr:cNvSpPr txBox="1"/>
      </xdr:nvSpPr>
      <xdr:spPr>
        <a:xfrm>
          <a:off x="12611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96"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701" name="フローチャート: 判断 700"/>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23876</xdr:rowOff>
    </xdr:from>
    <xdr:to>
      <xdr:col>116</xdr:col>
      <xdr:colOff>114300</xdr:colOff>
      <xdr:row>59</xdr:row>
      <xdr:rowOff>125476</xdr:rowOff>
    </xdr:to>
    <xdr:sp macro="" textlink="">
      <xdr:nvSpPr>
        <xdr:cNvPr id="707" name="楕円 706"/>
        <xdr:cNvSpPr/>
      </xdr:nvSpPr>
      <xdr:spPr>
        <a:xfrm>
          <a:off x="22110700" y="101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46753</xdr:rowOff>
    </xdr:from>
    <xdr:ext cx="469744" cy="259045"/>
    <xdr:sp macro="" textlink="">
      <xdr:nvSpPr>
        <xdr:cNvPr id="708" name="【学校施設】&#10;一人当たり面積該当値テキスト"/>
        <xdr:cNvSpPr txBox="1"/>
      </xdr:nvSpPr>
      <xdr:spPr>
        <a:xfrm>
          <a:off x="22199600" y="99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43688</xdr:rowOff>
    </xdr:from>
    <xdr:to>
      <xdr:col>112</xdr:col>
      <xdr:colOff>38100</xdr:colOff>
      <xdr:row>59</xdr:row>
      <xdr:rowOff>145288</xdr:rowOff>
    </xdr:to>
    <xdr:sp macro="" textlink="">
      <xdr:nvSpPr>
        <xdr:cNvPr id="709" name="楕円 708"/>
        <xdr:cNvSpPr/>
      </xdr:nvSpPr>
      <xdr:spPr>
        <a:xfrm>
          <a:off x="21272500" y="101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74676</xdr:rowOff>
    </xdr:from>
    <xdr:to>
      <xdr:col>116</xdr:col>
      <xdr:colOff>63500</xdr:colOff>
      <xdr:row>59</xdr:row>
      <xdr:rowOff>94488</xdr:rowOff>
    </xdr:to>
    <xdr:cxnSp macro="">
      <xdr:nvCxnSpPr>
        <xdr:cNvPr id="710" name="直線コネクタ 709"/>
        <xdr:cNvCxnSpPr/>
      </xdr:nvCxnSpPr>
      <xdr:spPr>
        <a:xfrm flipV="1">
          <a:off x="21323300" y="1019022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63500</xdr:rowOff>
    </xdr:from>
    <xdr:to>
      <xdr:col>107</xdr:col>
      <xdr:colOff>101600</xdr:colOff>
      <xdr:row>59</xdr:row>
      <xdr:rowOff>165100</xdr:rowOff>
    </xdr:to>
    <xdr:sp macro="" textlink="">
      <xdr:nvSpPr>
        <xdr:cNvPr id="711" name="楕円 710"/>
        <xdr:cNvSpPr/>
      </xdr:nvSpPr>
      <xdr:spPr>
        <a:xfrm>
          <a:off x="2038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94488</xdr:rowOff>
    </xdr:from>
    <xdr:to>
      <xdr:col>111</xdr:col>
      <xdr:colOff>177800</xdr:colOff>
      <xdr:row>59</xdr:row>
      <xdr:rowOff>114300</xdr:rowOff>
    </xdr:to>
    <xdr:cxnSp macro="">
      <xdr:nvCxnSpPr>
        <xdr:cNvPr id="712" name="直線コネクタ 711"/>
        <xdr:cNvCxnSpPr/>
      </xdr:nvCxnSpPr>
      <xdr:spPr>
        <a:xfrm flipV="1">
          <a:off x="20434300" y="1021003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713" name="楕円 712"/>
        <xdr:cNvSpPr/>
      </xdr:nvSpPr>
      <xdr:spPr>
        <a:xfrm>
          <a:off x="19494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114300</xdr:rowOff>
    </xdr:from>
    <xdr:to>
      <xdr:col>107</xdr:col>
      <xdr:colOff>50800</xdr:colOff>
      <xdr:row>59</xdr:row>
      <xdr:rowOff>133350</xdr:rowOff>
    </xdr:to>
    <xdr:cxnSp macro="">
      <xdr:nvCxnSpPr>
        <xdr:cNvPr id="714" name="直線コネクタ 713"/>
        <xdr:cNvCxnSpPr/>
      </xdr:nvCxnSpPr>
      <xdr:spPr>
        <a:xfrm flipV="1">
          <a:off x="19545300" y="1022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101600</xdr:rowOff>
    </xdr:from>
    <xdr:to>
      <xdr:col>98</xdr:col>
      <xdr:colOff>38100</xdr:colOff>
      <xdr:row>60</xdr:row>
      <xdr:rowOff>31750</xdr:rowOff>
    </xdr:to>
    <xdr:sp macro="" textlink="">
      <xdr:nvSpPr>
        <xdr:cNvPr id="715" name="楕円 714"/>
        <xdr:cNvSpPr/>
      </xdr:nvSpPr>
      <xdr:spPr>
        <a:xfrm>
          <a:off x="18605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133350</xdr:rowOff>
    </xdr:from>
    <xdr:to>
      <xdr:col>102</xdr:col>
      <xdr:colOff>114300</xdr:colOff>
      <xdr:row>59</xdr:row>
      <xdr:rowOff>152400</xdr:rowOff>
    </xdr:to>
    <xdr:cxnSp macro="">
      <xdr:nvCxnSpPr>
        <xdr:cNvPr id="716" name="直線コネクタ 715"/>
        <xdr:cNvCxnSpPr/>
      </xdr:nvCxnSpPr>
      <xdr:spPr>
        <a:xfrm flipV="1">
          <a:off x="18656300" y="10248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717"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718"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719"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720"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161815</xdr:rowOff>
    </xdr:from>
    <xdr:ext cx="469744" cy="259045"/>
    <xdr:sp macro="" textlink="">
      <xdr:nvSpPr>
        <xdr:cNvPr id="721" name="n_1mainValue【学校施設】&#10;一人当たり面積"/>
        <xdr:cNvSpPr txBox="1"/>
      </xdr:nvSpPr>
      <xdr:spPr>
        <a:xfrm>
          <a:off x="21075727" y="993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722" name="n_2mainValue【学校施設】&#10;一人当たり面積"/>
        <xdr:cNvSpPr txBox="1"/>
      </xdr:nvSpPr>
      <xdr:spPr>
        <a:xfrm>
          <a:off x="20199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723" name="n_3mainValue【学校施設】&#10;一人当たり面積"/>
        <xdr:cNvSpPr txBox="1"/>
      </xdr:nvSpPr>
      <xdr:spPr>
        <a:xfrm>
          <a:off x="19310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48277</xdr:rowOff>
    </xdr:from>
    <xdr:ext cx="469744" cy="259045"/>
    <xdr:sp macro="" textlink="">
      <xdr:nvSpPr>
        <xdr:cNvPr id="724" name="n_4mainValue【学校施設】&#10;一人当たり面積"/>
        <xdr:cNvSpPr txBox="1"/>
      </xdr:nvSpPr>
      <xdr:spPr>
        <a:xfrm>
          <a:off x="1842142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63" name="直線コネクタ 762"/>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4"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5" name="直線コネクタ 764"/>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6"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7" name="直線コネクタ 76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8"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9" name="フローチャート: 判断 7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70" name="フローチャート: 判断 769"/>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71" name="フローチャート: 判断 770"/>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72" name="フローチャート: 判断 771"/>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73" name="フローチャート: 判断 772"/>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779" name="楕円 778"/>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134638</xdr:rowOff>
    </xdr:from>
    <xdr:ext cx="405111" cy="259045"/>
    <xdr:sp macro="" textlink="">
      <xdr:nvSpPr>
        <xdr:cNvPr id="780" name="【公民館】&#10;有形固定資産減価償却率該当値テキスト"/>
        <xdr:cNvSpPr txBox="1"/>
      </xdr:nvSpPr>
      <xdr:spPr>
        <a:xfrm>
          <a:off x="163576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34544</xdr:rowOff>
    </xdr:from>
    <xdr:to>
      <xdr:col>81</xdr:col>
      <xdr:colOff>101600</xdr:colOff>
      <xdr:row>107</xdr:row>
      <xdr:rowOff>136144</xdr:rowOff>
    </xdr:to>
    <xdr:sp macro="" textlink="">
      <xdr:nvSpPr>
        <xdr:cNvPr id="781" name="楕円 780"/>
        <xdr:cNvSpPr/>
      </xdr:nvSpPr>
      <xdr:spPr>
        <a:xfrm>
          <a:off x="15430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85344</xdr:rowOff>
    </xdr:from>
    <xdr:to>
      <xdr:col>85</xdr:col>
      <xdr:colOff>127000</xdr:colOff>
      <xdr:row>107</xdr:row>
      <xdr:rowOff>99061</xdr:rowOff>
    </xdr:to>
    <xdr:cxnSp macro="">
      <xdr:nvCxnSpPr>
        <xdr:cNvPr id="782" name="直線コネクタ 781"/>
        <xdr:cNvCxnSpPr/>
      </xdr:nvCxnSpPr>
      <xdr:spPr>
        <a:xfrm>
          <a:off x="15481300" y="1843049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100837</xdr:rowOff>
    </xdr:from>
    <xdr:to>
      <xdr:col>76</xdr:col>
      <xdr:colOff>165100</xdr:colOff>
      <xdr:row>108</xdr:row>
      <xdr:rowOff>30987</xdr:rowOff>
    </xdr:to>
    <xdr:sp macro="" textlink="">
      <xdr:nvSpPr>
        <xdr:cNvPr id="783" name="楕円 782"/>
        <xdr:cNvSpPr/>
      </xdr:nvSpPr>
      <xdr:spPr>
        <a:xfrm>
          <a:off x="14541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85344</xdr:rowOff>
    </xdr:from>
    <xdr:to>
      <xdr:col>81</xdr:col>
      <xdr:colOff>50800</xdr:colOff>
      <xdr:row>107</xdr:row>
      <xdr:rowOff>151637</xdr:rowOff>
    </xdr:to>
    <xdr:cxnSp macro="">
      <xdr:nvCxnSpPr>
        <xdr:cNvPr id="784" name="直線コネクタ 783"/>
        <xdr:cNvCxnSpPr/>
      </xdr:nvCxnSpPr>
      <xdr:spPr>
        <a:xfrm flipV="1">
          <a:off x="14592300" y="18430494"/>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77978</xdr:rowOff>
    </xdr:from>
    <xdr:to>
      <xdr:col>72</xdr:col>
      <xdr:colOff>38100</xdr:colOff>
      <xdr:row>108</xdr:row>
      <xdr:rowOff>8128</xdr:rowOff>
    </xdr:to>
    <xdr:sp macro="" textlink="">
      <xdr:nvSpPr>
        <xdr:cNvPr id="785" name="楕円 784"/>
        <xdr:cNvSpPr/>
      </xdr:nvSpPr>
      <xdr:spPr>
        <a:xfrm>
          <a:off x="1365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128778</xdr:rowOff>
    </xdr:from>
    <xdr:to>
      <xdr:col>76</xdr:col>
      <xdr:colOff>114300</xdr:colOff>
      <xdr:row>107</xdr:row>
      <xdr:rowOff>151637</xdr:rowOff>
    </xdr:to>
    <xdr:cxnSp macro="">
      <xdr:nvCxnSpPr>
        <xdr:cNvPr id="786" name="直線コネクタ 785"/>
        <xdr:cNvCxnSpPr/>
      </xdr:nvCxnSpPr>
      <xdr:spPr>
        <a:xfrm>
          <a:off x="13703300" y="18473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32258</xdr:rowOff>
    </xdr:from>
    <xdr:to>
      <xdr:col>67</xdr:col>
      <xdr:colOff>101600</xdr:colOff>
      <xdr:row>107</xdr:row>
      <xdr:rowOff>133858</xdr:rowOff>
    </xdr:to>
    <xdr:sp macro="" textlink="">
      <xdr:nvSpPr>
        <xdr:cNvPr id="787" name="楕円 786"/>
        <xdr:cNvSpPr/>
      </xdr:nvSpPr>
      <xdr:spPr>
        <a:xfrm>
          <a:off x="1276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83058</xdr:rowOff>
    </xdr:from>
    <xdr:to>
      <xdr:col>71</xdr:col>
      <xdr:colOff>177800</xdr:colOff>
      <xdr:row>107</xdr:row>
      <xdr:rowOff>128778</xdr:rowOff>
    </xdr:to>
    <xdr:cxnSp macro="">
      <xdr:nvCxnSpPr>
        <xdr:cNvPr id="788" name="直線コネクタ 787"/>
        <xdr:cNvCxnSpPr/>
      </xdr:nvCxnSpPr>
      <xdr:spPr>
        <a:xfrm>
          <a:off x="12814300" y="18428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89"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90"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91"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92"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127271</xdr:rowOff>
    </xdr:from>
    <xdr:ext cx="405111" cy="259045"/>
    <xdr:sp macro="" textlink="">
      <xdr:nvSpPr>
        <xdr:cNvPr id="793" name="n_1mainValue【公民館】&#10;有形固定資産減価償却率"/>
        <xdr:cNvSpPr txBox="1"/>
      </xdr:nvSpPr>
      <xdr:spPr>
        <a:xfrm>
          <a:off x="15266044" y="184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22114</xdr:rowOff>
    </xdr:from>
    <xdr:ext cx="405111" cy="259045"/>
    <xdr:sp macro="" textlink="">
      <xdr:nvSpPr>
        <xdr:cNvPr id="794" name="n_2mainValue【公民館】&#10;有形固定資産減価償却率"/>
        <xdr:cNvSpPr txBox="1"/>
      </xdr:nvSpPr>
      <xdr:spPr>
        <a:xfrm>
          <a:off x="14389744"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170705</xdr:rowOff>
    </xdr:from>
    <xdr:ext cx="405111" cy="259045"/>
    <xdr:sp macro="" textlink="">
      <xdr:nvSpPr>
        <xdr:cNvPr id="795" name="n_3mainValue【公民館】&#10;有形固定資産減価償却率"/>
        <xdr:cNvSpPr txBox="1"/>
      </xdr:nvSpPr>
      <xdr:spPr>
        <a:xfrm>
          <a:off x="13500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124985</xdr:rowOff>
    </xdr:from>
    <xdr:ext cx="405111" cy="259045"/>
    <xdr:sp macro="" textlink="">
      <xdr:nvSpPr>
        <xdr:cNvPr id="796" name="n_4mainValue【公民館】&#10;有形固定資産減価償却率"/>
        <xdr:cNvSpPr txBox="1"/>
      </xdr:nvSpPr>
      <xdr:spPr>
        <a:xfrm>
          <a:off x="12611744" y="184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8" name="直線コネクタ 817"/>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0" name="直線コネクタ 8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21"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22" name="直線コネクタ 821"/>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23"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4" name="フローチャート: 判断 823"/>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5" name="フローチャート: 判断 824"/>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6" name="フローチャート: 判断 82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7" name="フローチャート: 判断 826"/>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8" name="フローチャート: 判断 827"/>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57404</xdr:rowOff>
    </xdr:from>
    <xdr:to>
      <xdr:col>116</xdr:col>
      <xdr:colOff>114300</xdr:colOff>
      <xdr:row>107</xdr:row>
      <xdr:rowOff>159004</xdr:rowOff>
    </xdr:to>
    <xdr:sp macro="" textlink="">
      <xdr:nvSpPr>
        <xdr:cNvPr id="834" name="楕円 833"/>
        <xdr:cNvSpPr/>
      </xdr:nvSpPr>
      <xdr:spPr>
        <a:xfrm>
          <a:off x="22110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143781</xdr:rowOff>
    </xdr:from>
    <xdr:ext cx="469744" cy="259045"/>
    <xdr:sp macro="" textlink="">
      <xdr:nvSpPr>
        <xdr:cNvPr id="835" name="【公民館】&#10;一人当たり面積該当値テキスト"/>
        <xdr:cNvSpPr txBox="1"/>
      </xdr:nvSpPr>
      <xdr:spPr>
        <a:xfrm>
          <a:off x="22199600" y="183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6" name="楕円 835"/>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108204</xdr:rowOff>
    </xdr:from>
    <xdr:to>
      <xdr:col>116</xdr:col>
      <xdr:colOff>63500</xdr:colOff>
      <xdr:row>107</xdr:row>
      <xdr:rowOff>110489</xdr:rowOff>
    </xdr:to>
    <xdr:cxnSp macro="">
      <xdr:nvCxnSpPr>
        <xdr:cNvPr id="837" name="直線コネクタ 836"/>
        <xdr:cNvCxnSpPr/>
      </xdr:nvCxnSpPr>
      <xdr:spPr>
        <a:xfrm flipV="1">
          <a:off x="21323300" y="184533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8" name="楕円 837"/>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39" name="直線コネクタ 838"/>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61976</xdr:rowOff>
    </xdr:from>
    <xdr:to>
      <xdr:col>102</xdr:col>
      <xdr:colOff>165100</xdr:colOff>
      <xdr:row>107</xdr:row>
      <xdr:rowOff>163576</xdr:rowOff>
    </xdr:to>
    <xdr:sp macro="" textlink="">
      <xdr:nvSpPr>
        <xdr:cNvPr id="840" name="楕円 839"/>
        <xdr:cNvSpPr/>
      </xdr:nvSpPr>
      <xdr:spPr>
        <a:xfrm>
          <a:off x="19494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112776</xdr:rowOff>
    </xdr:to>
    <xdr:cxnSp macro="">
      <xdr:nvCxnSpPr>
        <xdr:cNvPr id="841" name="直線コネクタ 840"/>
        <xdr:cNvCxnSpPr/>
      </xdr:nvCxnSpPr>
      <xdr:spPr>
        <a:xfrm flipV="1">
          <a:off x="19545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64263</xdr:rowOff>
    </xdr:from>
    <xdr:to>
      <xdr:col>98</xdr:col>
      <xdr:colOff>38100</xdr:colOff>
      <xdr:row>107</xdr:row>
      <xdr:rowOff>165863</xdr:rowOff>
    </xdr:to>
    <xdr:sp macro="" textlink="">
      <xdr:nvSpPr>
        <xdr:cNvPr id="842" name="楕円 841"/>
        <xdr:cNvSpPr/>
      </xdr:nvSpPr>
      <xdr:spPr>
        <a:xfrm>
          <a:off x="18605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112776</xdr:rowOff>
    </xdr:from>
    <xdr:to>
      <xdr:col>102</xdr:col>
      <xdr:colOff>114300</xdr:colOff>
      <xdr:row>107</xdr:row>
      <xdr:rowOff>115063</xdr:rowOff>
    </xdr:to>
    <xdr:cxnSp macro="">
      <xdr:nvCxnSpPr>
        <xdr:cNvPr id="843" name="直線コネクタ 842"/>
        <xdr:cNvCxnSpPr/>
      </xdr:nvCxnSpPr>
      <xdr:spPr>
        <a:xfrm flipV="1">
          <a:off x="18656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4"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6"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7"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48"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9" name="n_2main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154703</xdr:rowOff>
    </xdr:from>
    <xdr:ext cx="469744" cy="259045"/>
    <xdr:sp macro="" textlink="">
      <xdr:nvSpPr>
        <xdr:cNvPr id="850" name="n_3mainValue【公民館】&#10;一人当たり面積"/>
        <xdr:cNvSpPr txBox="1"/>
      </xdr:nvSpPr>
      <xdr:spPr>
        <a:xfrm>
          <a:off x="19310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156990</xdr:rowOff>
    </xdr:from>
    <xdr:ext cx="469744" cy="259045"/>
    <xdr:sp macro="" textlink="">
      <xdr:nvSpPr>
        <xdr:cNvPr id="851" name="n_4mainValue【公民館】&#10;一人当たり面積"/>
        <xdr:cNvSpPr txBox="1"/>
      </xdr:nvSpPr>
      <xdr:spPr>
        <a:xfrm>
          <a:off x="18421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、漁港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において、有形固定資産減価償却率が類似団体平均より高くなっている。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橋りょうについては個別施設計画を策定後、長寿命化を図っている状況にあり、公民館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・漁港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についても計画的な改修工事を実施している状況。</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4" name="楕円 73"/>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5" name="【図書館】&#10;有形固定資産減価償却率該当値テキスト"/>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xdr:cNvSpPr/>
      </xdr:nvSpPr>
      <xdr:spPr>
        <a:xfrm>
          <a:off x="3746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143147</xdr:rowOff>
    </xdr:from>
    <xdr:to>
      <xdr:col>24</xdr:col>
      <xdr:colOff>63500</xdr:colOff>
      <xdr:row>39</xdr:row>
      <xdr:rowOff>166007</xdr:rowOff>
    </xdr:to>
    <xdr:cxnSp macro="">
      <xdr:nvCxnSpPr>
        <xdr:cNvPr id="77" name="直線コネクタ 76"/>
        <xdr:cNvCxnSpPr/>
      </xdr:nvCxnSpPr>
      <xdr:spPr>
        <a:xfrm>
          <a:off x="3797300" y="68296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8" name="楕円 77"/>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143147</xdr:rowOff>
    </xdr:to>
    <xdr:cxnSp macro="">
      <xdr:nvCxnSpPr>
        <xdr:cNvPr id="79" name="直線コネクタ 78"/>
        <xdr:cNvCxnSpPr/>
      </xdr:nvCxnSpPr>
      <xdr:spPr>
        <a:xfrm>
          <a:off x="2908300" y="67970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31931</xdr:rowOff>
    </xdr:from>
    <xdr:to>
      <xdr:col>10</xdr:col>
      <xdr:colOff>165100</xdr:colOff>
      <xdr:row>39</xdr:row>
      <xdr:rowOff>133531</xdr:rowOff>
    </xdr:to>
    <xdr:sp macro="" textlink="">
      <xdr:nvSpPr>
        <xdr:cNvPr id="80" name="楕円 79"/>
        <xdr:cNvSpPr/>
      </xdr:nvSpPr>
      <xdr:spPr>
        <a:xfrm>
          <a:off x="1968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82731</xdr:rowOff>
    </xdr:from>
    <xdr:to>
      <xdr:col>15</xdr:col>
      <xdr:colOff>50800</xdr:colOff>
      <xdr:row>39</xdr:row>
      <xdr:rowOff>110490</xdr:rowOff>
    </xdr:to>
    <xdr:cxnSp macro="">
      <xdr:nvCxnSpPr>
        <xdr:cNvPr id="81" name="直線コネクタ 80"/>
        <xdr:cNvCxnSpPr/>
      </xdr:nvCxnSpPr>
      <xdr:spPr>
        <a:xfrm>
          <a:off x="2019300" y="676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82731</xdr:rowOff>
    </xdr:to>
    <xdr:cxnSp macro="">
      <xdr:nvCxnSpPr>
        <xdr:cNvPr id="83" name="直線コネクタ 82"/>
        <xdr:cNvCxnSpPr/>
      </xdr:nvCxnSpPr>
      <xdr:spPr>
        <a:xfrm>
          <a:off x="1130300" y="673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図書館】&#10;有形固定資産減価償却率"/>
        <xdr:cNvSpPr txBox="1"/>
      </xdr:nvSpPr>
      <xdr:spPr>
        <a:xfrm>
          <a:off x="3582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9" name="n_2mainValue【図書館】&#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124658</xdr:rowOff>
    </xdr:from>
    <xdr:ext cx="405111" cy="259045"/>
    <xdr:sp macro="" textlink="">
      <xdr:nvSpPr>
        <xdr:cNvPr id="90" name="n_3mainValue【図書館】&#10;有形固定資産減価償却率"/>
        <xdr:cNvSpPr txBox="1"/>
      </xdr:nvSpPr>
      <xdr:spPr>
        <a:xfrm>
          <a:off x="1816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35" name="楕円 134"/>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146702</xdr:rowOff>
    </xdr:from>
    <xdr:ext cx="469744" cy="259045"/>
    <xdr:sp macro="" textlink="">
      <xdr:nvSpPr>
        <xdr:cNvPr id="136" name="【図書館】&#10;一人当たり面積該当値テキスト"/>
        <xdr:cNvSpPr txBox="1"/>
      </xdr:nvSpPr>
      <xdr:spPr>
        <a:xfrm>
          <a:off x="10515600"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37" name="楕円 136"/>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57150</xdr:rowOff>
    </xdr:to>
    <xdr:cxnSp macro="">
      <xdr:nvCxnSpPr>
        <xdr:cNvPr id="138" name="直線コネクタ 137"/>
        <xdr:cNvCxnSpPr/>
      </xdr:nvCxnSpPr>
      <xdr:spPr>
        <a:xfrm flipV="1">
          <a:off x="9639300" y="6905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xdr:rowOff>
    </xdr:from>
    <xdr:to>
      <xdr:col>46</xdr:col>
      <xdr:colOff>38100</xdr:colOff>
      <xdr:row>40</xdr:row>
      <xdr:rowOff>117475</xdr:rowOff>
    </xdr:to>
    <xdr:sp macro="" textlink="">
      <xdr:nvSpPr>
        <xdr:cNvPr id="139" name="楕円 138"/>
        <xdr:cNvSpPr/>
      </xdr:nvSpPr>
      <xdr:spPr>
        <a:xfrm>
          <a:off x="8699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40</xdr:row>
      <xdr:rowOff>66675</xdr:rowOff>
    </xdr:to>
    <xdr:cxnSp macro="">
      <xdr:nvCxnSpPr>
        <xdr:cNvPr id="140" name="直線コネクタ 139"/>
        <xdr:cNvCxnSpPr/>
      </xdr:nvCxnSpPr>
      <xdr:spPr>
        <a:xfrm flipV="1">
          <a:off x="8750300" y="6915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xdr:rowOff>
    </xdr:from>
    <xdr:to>
      <xdr:col>41</xdr:col>
      <xdr:colOff>101600</xdr:colOff>
      <xdr:row>40</xdr:row>
      <xdr:rowOff>117475</xdr:rowOff>
    </xdr:to>
    <xdr:sp macro="" textlink="">
      <xdr:nvSpPr>
        <xdr:cNvPr id="141" name="楕円 140"/>
        <xdr:cNvSpPr/>
      </xdr:nvSpPr>
      <xdr:spPr>
        <a:xfrm>
          <a:off x="781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66675</xdr:rowOff>
    </xdr:from>
    <xdr:to>
      <xdr:col>45</xdr:col>
      <xdr:colOff>177800</xdr:colOff>
      <xdr:row>40</xdr:row>
      <xdr:rowOff>66675</xdr:rowOff>
    </xdr:to>
    <xdr:cxnSp macro="">
      <xdr:nvCxnSpPr>
        <xdr:cNvPr id="142" name="直線コネクタ 141"/>
        <xdr:cNvCxnSpPr/>
      </xdr:nvCxnSpPr>
      <xdr:spPr>
        <a:xfrm>
          <a:off x="78613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43" name="楕円 142"/>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66675</xdr:rowOff>
    </xdr:from>
    <xdr:to>
      <xdr:col>41</xdr:col>
      <xdr:colOff>50800</xdr:colOff>
      <xdr:row>40</xdr:row>
      <xdr:rowOff>76200</xdr:rowOff>
    </xdr:to>
    <xdr:cxnSp macro="">
      <xdr:nvCxnSpPr>
        <xdr:cNvPr id="144" name="直線コネクタ 143"/>
        <xdr:cNvCxnSpPr/>
      </xdr:nvCxnSpPr>
      <xdr:spPr>
        <a:xfrm flipV="1">
          <a:off x="6972300" y="6924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99077</xdr:rowOff>
    </xdr:from>
    <xdr:ext cx="469744" cy="259045"/>
    <xdr:sp macro="" textlink="">
      <xdr:nvSpPr>
        <xdr:cNvPr id="149"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108602</xdr:rowOff>
    </xdr:from>
    <xdr:ext cx="469744" cy="259045"/>
    <xdr:sp macro="" textlink="">
      <xdr:nvSpPr>
        <xdr:cNvPr id="150" name="n_2mainValue【図書館】&#10;一人当たり面積"/>
        <xdr:cNvSpPr txBox="1"/>
      </xdr:nvSpPr>
      <xdr:spPr>
        <a:xfrm>
          <a:off x="8515427"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108602</xdr:rowOff>
    </xdr:from>
    <xdr:ext cx="469744" cy="259045"/>
    <xdr:sp macro="" textlink="">
      <xdr:nvSpPr>
        <xdr:cNvPr id="151" name="n_3mainValue【図書館】&#10;一人当たり面積"/>
        <xdr:cNvSpPr txBox="1"/>
      </xdr:nvSpPr>
      <xdr:spPr>
        <a:xfrm>
          <a:off x="7626427"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52"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164084</xdr:rowOff>
    </xdr:from>
    <xdr:to>
      <xdr:col>24</xdr:col>
      <xdr:colOff>114300</xdr:colOff>
      <xdr:row>61</xdr:row>
      <xdr:rowOff>94234</xdr:rowOff>
    </xdr:to>
    <xdr:sp macro="" textlink="">
      <xdr:nvSpPr>
        <xdr:cNvPr id="191" name="楕円 190"/>
        <xdr:cNvSpPr/>
      </xdr:nvSpPr>
      <xdr:spPr>
        <a:xfrm>
          <a:off x="4584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142511</xdr:rowOff>
    </xdr:from>
    <xdr:ext cx="405111" cy="259045"/>
    <xdr:sp macro="" textlink="">
      <xdr:nvSpPr>
        <xdr:cNvPr id="192" name="【体育館・プール】&#10;有形固定資産減価償却率該当値テキスト"/>
        <xdr:cNvSpPr txBox="1"/>
      </xdr:nvSpPr>
      <xdr:spPr>
        <a:xfrm>
          <a:off x="4673600"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116078</xdr:rowOff>
    </xdr:from>
    <xdr:to>
      <xdr:col>20</xdr:col>
      <xdr:colOff>38100</xdr:colOff>
      <xdr:row>61</xdr:row>
      <xdr:rowOff>46228</xdr:rowOff>
    </xdr:to>
    <xdr:sp macro="" textlink="">
      <xdr:nvSpPr>
        <xdr:cNvPr id="193" name="楕円 192"/>
        <xdr:cNvSpPr/>
      </xdr:nvSpPr>
      <xdr:spPr>
        <a:xfrm>
          <a:off x="3746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166878</xdr:rowOff>
    </xdr:from>
    <xdr:to>
      <xdr:col>24</xdr:col>
      <xdr:colOff>63500</xdr:colOff>
      <xdr:row>61</xdr:row>
      <xdr:rowOff>43434</xdr:rowOff>
    </xdr:to>
    <xdr:cxnSp macro="">
      <xdr:nvCxnSpPr>
        <xdr:cNvPr id="194" name="直線コネクタ 193"/>
        <xdr:cNvCxnSpPr/>
      </xdr:nvCxnSpPr>
      <xdr:spPr>
        <a:xfrm>
          <a:off x="3797300" y="104538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70358</xdr:rowOff>
    </xdr:from>
    <xdr:to>
      <xdr:col>15</xdr:col>
      <xdr:colOff>101600</xdr:colOff>
      <xdr:row>61</xdr:row>
      <xdr:rowOff>508</xdr:rowOff>
    </xdr:to>
    <xdr:sp macro="" textlink="">
      <xdr:nvSpPr>
        <xdr:cNvPr id="195" name="楕円 194"/>
        <xdr:cNvSpPr/>
      </xdr:nvSpPr>
      <xdr:spPr>
        <a:xfrm>
          <a:off x="2857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121158</xdr:rowOff>
    </xdr:from>
    <xdr:to>
      <xdr:col>19</xdr:col>
      <xdr:colOff>177800</xdr:colOff>
      <xdr:row>60</xdr:row>
      <xdr:rowOff>166878</xdr:rowOff>
    </xdr:to>
    <xdr:cxnSp macro="">
      <xdr:nvCxnSpPr>
        <xdr:cNvPr id="196" name="直線コネクタ 195"/>
        <xdr:cNvCxnSpPr/>
      </xdr:nvCxnSpPr>
      <xdr:spPr>
        <a:xfrm>
          <a:off x="2908300" y="104081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20066</xdr:rowOff>
    </xdr:from>
    <xdr:to>
      <xdr:col>10</xdr:col>
      <xdr:colOff>165100</xdr:colOff>
      <xdr:row>60</xdr:row>
      <xdr:rowOff>121666</xdr:rowOff>
    </xdr:to>
    <xdr:sp macro="" textlink="">
      <xdr:nvSpPr>
        <xdr:cNvPr id="197" name="楕円 196"/>
        <xdr:cNvSpPr/>
      </xdr:nvSpPr>
      <xdr:spPr>
        <a:xfrm>
          <a:off x="1968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70866</xdr:rowOff>
    </xdr:from>
    <xdr:to>
      <xdr:col>15</xdr:col>
      <xdr:colOff>50800</xdr:colOff>
      <xdr:row>60</xdr:row>
      <xdr:rowOff>121158</xdr:rowOff>
    </xdr:to>
    <xdr:cxnSp macro="">
      <xdr:nvCxnSpPr>
        <xdr:cNvPr id="198" name="直線コネクタ 197"/>
        <xdr:cNvCxnSpPr/>
      </xdr:nvCxnSpPr>
      <xdr:spPr>
        <a:xfrm>
          <a:off x="2019300" y="1035786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9" name="楕円 198"/>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70866</xdr:rowOff>
    </xdr:to>
    <xdr:cxnSp macro="">
      <xdr:nvCxnSpPr>
        <xdr:cNvPr id="200" name="直線コネクタ 199"/>
        <xdr:cNvCxnSpPr/>
      </xdr:nvCxnSpPr>
      <xdr:spPr>
        <a:xfrm>
          <a:off x="1130300" y="103098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37355</xdr:rowOff>
    </xdr:from>
    <xdr:ext cx="405111" cy="259045"/>
    <xdr:sp macro="" textlink="">
      <xdr:nvSpPr>
        <xdr:cNvPr id="205" name="n_1mainValue【体育館・プール】&#10;有形固定資産減価償却率"/>
        <xdr:cNvSpPr txBox="1"/>
      </xdr:nvSpPr>
      <xdr:spPr>
        <a:xfrm>
          <a:off x="35820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163085</xdr:rowOff>
    </xdr:from>
    <xdr:ext cx="405111" cy="259045"/>
    <xdr:sp macro="" textlink="">
      <xdr:nvSpPr>
        <xdr:cNvPr id="206" name="n_2mainValue【体育館・プール】&#10;有形固定資産減価償却率"/>
        <xdr:cNvSpPr txBox="1"/>
      </xdr:nvSpPr>
      <xdr:spPr>
        <a:xfrm>
          <a:off x="27057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112793</xdr:rowOff>
    </xdr:from>
    <xdr:ext cx="405111" cy="259045"/>
    <xdr:sp macro="" textlink="">
      <xdr:nvSpPr>
        <xdr:cNvPr id="207" name="n_3mainValue【体育館・プール】&#10;有形固定資産減価償却率"/>
        <xdr:cNvSpPr txBox="1"/>
      </xdr:nvSpPr>
      <xdr:spPr>
        <a:xfrm>
          <a:off x="1816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08" name="n_4mainValue【体育館・プール】&#10;有形固定資産減価償却率"/>
        <xdr:cNvSpPr txBox="1"/>
      </xdr:nvSpPr>
      <xdr:spPr>
        <a:xfrm>
          <a:off x="927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50" name="楕円 249"/>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51" name="【体育館・プール】&#10;一人当たり面積該当値テキスト"/>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xdr:rowOff>
    </xdr:from>
    <xdr:to>
      <xdr:col>50</xdr:col>
      <xdr:colOff>165100</xdr:colOff>
      <xdr:row>63</xdr:row>
      <xdr:rowOff>111216</xdr:rowOff>
    </xdr:to>
    <xdr:sp macro="" textlink="">
      <xdr:nvSpPr>
        <xdr:cNvPr id="252" name="楕円 251"/>
        <xdr:cNvSpPr/>
      </xdr:nvSpPr>
      <xdr:spPr>
        <a:xfrm>
          <a:off x="958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60416</xdr:rowOff>
    </xdr:to>
    <xdr:cxnSp macro="">
      <xdr:nvCxnSpPr>
        <xdr:cNvPr id="253" name="直線コネクタ 252"/>
        <xdr:cNvCxnSpPr/>
      </xdr:nvCxnSpPr>
      <xdr:spPr>
        <a:xfrm flipV="1">
          <a:off x="9639300" y="1085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xdr:rowOff>
    </xdr:from>
    <xdr:to>
      <xdr:col>46</xdr:col>
      <xdr:colOff>38100</xdr:colOff>
      <xdr:row>63</xdr:row>
      <xdr:rowOff>114481</xdr:rowOff>
    </xdr:to>
    <xdr:sp macro="" textlink="">
      <xdr:nvSpPr>
        <xdr:cNvPr id="254" name="楕円 253"/>
        <xdr:cNvSpPr/>
      </xdr:nvSpPr>
      <xdr:spPr>
        <a:xfrm>
          <a:off x="869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60416</xdr:rowOff>
    </xdr:from>
    <xdr:to>
      <xdr:col>50</xdr:col>
      <xdr:colOff>114300</xdr:colOff>
      <xdr:row>63</xdr:row>
      <xdr:rowOff>63681</xdr:rowOff>
    </xdr:to>
    <xdr:cxnSp macro="">
      <xdr:nvCxnSpPr>
        <xdr:cNvPr id="255" name="直線コネクタ 254"/>
        <xdr:cNvCxnSpPr/>
      </xdr:nvCxnSpPr>
      <xdr:spPr>
        <a:xfrm flipV="1">
          <a:off x="8750300" y="1086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16147</xdr:rowOff>
    </xdr:from>
    <xdr:to>
      <xdr:col>41</xdr:col>
      <xdr:colOff>101600</xdr:colOff>
      <xdr:row>63</xdr:row>
      <xdr:rowOff>117747</xdr:rowOff>
    </xdr:to>
    <xdr:sp macro="" textlink="">
      <xdr:nvSpPr>
        <xdr:cNvPr id="256" name="楕円 255"/>
        <xdr:cNvSpPr/>
      </xdr:nvSpPr>
      <xdr:spPr>
        <a:xfrm>
          <a:off x="781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63681</xdr:rowOff>
    </xdr:from>
    <xdr:to>
      <xdr:col>45</xdr:col>
      <xdr:colOff>177800</xdr:colOff>
      <xdr:row>63</xdr:row>
      <xdr:rowOff>66947</xdr:rowOff>
    </xdr:to>
    <xdr:cxnSp macro="">
      <xdr:nvCxnSpPr>
        <xdr:cNvPr id="257" name="直線コネクタ 256"/>
        <xdr:cNvCxnSpPr/>
      </xdr:nvCxnSpPr>
      <xdr:spPr>
        <a:xfrm flipV="1">
          <a:off x="7861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8" name="楕円 257"/>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66947</xdr:rowOff>
    </xdr:from>
    <xdr:to>
      <xdr:col>41</xdr:col>
      <xdr:colOff>50800</xdr:colOff>
      <xdr:row>63</xdr:row>
      <xdr:rowOff>68580</xdr:rowOff>
    </xdr:to>
    <xdr:cxnSp macro="">
      <xdr:nvCxnSpPr>
        <xdr:cNvPr id="259" name="直線コネクタ 258"/>
        <xdr:cNvCxnSpPr/>
      </xdr:nvCxnSpPr>
      <xdr:spPr>
        <a:xfrm flipV="1">
          <a:off x="6972300" y="108682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102343</xdr:rowOff>
    </xdr:from>
    <xdr:ext cx="469744" cy="259045"/>
    <xdr:sp macro="" textlink="">
      <xdr:nvSpPr>
        <xdr:cNvPr id="264" name="n_1mainValue【体育館・プール】&#10;一人当たり面積"/>
        <xdr:cNvSpPr txBox="1"/>
      </xdr:nvSpPr>
      <xdr:spPr>
        <a:xfrm>
          <a:off x="9391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105608</xdr:rowOff>
    </xdr:from>
    <xdr:ext cx="469744" cy="259045"/>
    <xdr:sp macro="" textlink="">
      <xdr:nvSpPr>
        <xdr:cNvPr id="265" name="n_2mainValue【体育館・プール】&#10;一人当たり面積"/>
        <xdr:cNvSpPr txBox="1"/>
      </xdr:nvSpPr>
      <xdr:spPr>
        <a:xfrm>
          <a:off x="8515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108874</xdr:rowOff>
    </xdr:from>
    <xdr:ext cx="469744" cy="259045"/>
    <xdr:sp macro="" textlink="">
      <xdr:nvSpPr>
        <xdr:cNvPr id="266" name="n_3mainValue【体育館・プール】&#10;一人当たり面積"/>
        <xdr:cNvSpPr txBox="1"/>
      </xdr:nvSpPr>
      <xdr:spPr>
        <a:xfrm>
          <a:off x="7626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67" name="n_4mainValue【体育館・プール】&#10;一人当たり面積"/>
        <xdr:cNvSpPr txBox="1"/>
      </xdr:nvSpPr>
      <xdr:spPr>
        <a:xfrm>
          <a:off x="6737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308" name="楕円 307"/>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309" name="【福祉施設】&#10;有形固定資産減価償却率該当値テキスト"/>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133986</xdr:rowOff>
    </xdr:from>
    <xdr:to>
      <xdr:col>20</xdr:col>
      <xdr:colOff>38100</xdr:colOff>
      <xdr:row>81</xdr:row>
      <xdr:rowOff>64136</xdr:rowOff>
    </xdr:to>
    <xdr:sp macro="" textlink="">
      <xdr:nvSpPr>
        <xdr:cNvPr id="310" name="楕円 309"/>
        <xdr:cNvSpPr/>
      </xdr:nvSpPr>
      <xdr:spPr>
        <a:xfrm>
          <a:off x="3746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13336</xdr:rowOff>
    </xdr:from>
    <xdr:to>
      <xdr:col>24</xdr:col>
      <xdr:colOff>63500</xdr:colOff>
      <xdr:row>81</xdr:row>
      <xdr:rowOff>36195</xdr:rowOff>
    </xdr:to>
    <xdr:cxnSp macro="">
      <xdr:nvCxnSpPr>
        <xdr:cNvPr id="311" name="直線コネクタ 310"/>
        <xdr:cNvCxnSpPr/>
      </xdr:nvCxnSpPr>
      <xdr:spPr>
        <a:xfrm>
          <a:off x="3797300" y="139007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312" name="楕円 311"/>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81</xdr:row>
      <xdr:rowOff>13336</xdr:rowOff>
    </xdr:to>
    <xdr:cxnSp macro="">
      <xdr:nvCxnSpPr>
        <xdr:cNvPr id="313" name="直線コネクタ 312"/>
        <xdr:cNvCxnSpPr/>
      </xdr:nvCxnSpPr>
      <xdr:spPr>
        <a:xfrm>
          <a:off x="2908300" y="138836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314" name="楕円 313"/>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80</xdr:row>
      <xdr:rowOff>167639</xdr:rowOff>
    </xdr:to>
    <xdr:cxnSp macro="">
      <xdr:nvCxnSpPr>
        <xdr:cNvPr id="315" name="直線コネクタ 314"/>
        <xdr:cNvCxnSpPr/>
      </xdr:nvCxnSpPr>
      <xdr:spPr>
        <a:xfrm>
          <a:off x="2019300" y="13860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164464</xdr:rowOff>
    </xdr:from>
    <xdr:to>
      <xdr:col>6</xdr:col>
      <xdr:colOff>38100</xdr:colOff>
      <xdr:row>80</xdr:row>
      <xdr:rowOff>94614</xdr:rowOff>
    </xdr:to>
    <xdr:sp macro="" textlink="">
      <xdr:nvSpPr>
        <xdr:cNvPr id="316" name="楕円 315"/>
        <xdr:cNvSpPr/>
      </xdr:nvSpPr>
      <xdr:spPr>
        <a:xfrm>
          <a:off x="1079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43814</xdr:rowOff>
    </xdr:from>
    <xdr:to>
      <xdr:col>10</xdr:col>
      <xdr:colOff>114300</xdr:colOff>
      <xdr:row>80</xdr:row>
      <xdr:rowOff>144780</xdr:rowOff>
    </xdr:to>
    <xdr:cxnSp macro="">
      <xdr:nvCxnSpPr>
        <xdr:cNvPr id="317" name="直線コネクタ 316"/>
        <xdr:cNvCxnSpPr/>
      </xdr:nvCxnSpPr>
      <xdr:spPr>
        <a:xfrm>
          <a:off x="1130300" y="137598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80663</xdr:rowOff>
    </xdr:from>
    <xdr:ext cx="405111" cy="259045"/>
    <xdr:sp macro="" textlink="">
      <xdr:nvSpPr>
        <xdr:cNvPr id="322" name="n_1mainValue【福祉施設】&#10;有形固定資産減価償却率"/>
        <xdr:cNvSpPr txBox="1"/>
      </xdr:nvSpPr>
      <xdr:spPr>
        <a:xfrm>
          <a:off x="35820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323" name="n_2mainValue【福祉施設】&#10;有形固定資産減価償却率"/>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324" name="n_3mainValue【福祉施設】&#10;有形固定資産減価償却率"/>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111141</xdr:rowOff>
    </xdr:from>
    <xdr:ext cx="405111" cy="259045"/>
    <xdr:sp macro="" textlink="">
      <xdr:nvSpPr>
        <xdr:cNvPr id="325" name="n_4mainValue【福祉施設】&#10;有形固定資産減価償却率"/>
        <xdr:cNvSpPr txBox="1"/>
      </xdr:nvSpPr>
      <xdr:spPr>
        <a:xfrm>
          <a:off x="927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155484</xdr:rowOff>
    </xdr:from>
    <xdr:to>
      <xdr:col>55</xdr:col>
      <xdr:colOff>50800</xdr:colOff>
      <xdr:row>84</xdr:row>
      <xdr:rowOff>85634</xdr:rowOff>
    </xdr:to>
    <xdr:sp macro="" textlink="">
      <xdr:nvSpPr>
        <xdr:cNvPr id="367" name="楕円 366"/>
        <xdr:cNvSpPr/>
      </xdr:nvSpPr>
      <xdr:spPr>
        <a:xfrm>
          <a:off x="10426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6911</xdr:rowOff>
    </xdr:from>
    <xdr:ext cx="469744" cy="259045"/>
    <xdr:sp macro="" textlink="">
      <xdr:nvSpPr>
        <xdr:cNvPr id="368" name="【福祉施設】&#10;一人当たり面積該当値テキスト"/>
        <xdr:cNvSpPr txBox="1"/>
      </xdr:nvSpPr>
      <xdr:spPr>
        <a:xfrm>
          <a:off x="10515600" y="142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162016</xdr:rowOff>
    </xdr:from>
    <xdr:to>
      <xdr:col>50</xdr:col>
      <xdr:colOff>165100</xdr:colOff>
      <xdr:row>84</xdr:row>
      <xdr:rowOff>92166</xdr:rowOff>
    </xdr:to>
    <xdr:sp macro="" textlink="">
      <xdr:nvSpPr>
        <xdr:cNvPr id="369" name="楕円 368"/>
        <xdr:cNvSpPr/>
      </xdr:nvSpPr>
      <xdr:spPr>
        <a:xfrm>
          <a:off x="958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34834</xdr:rowOff>
    </xdr:from>
    <xdr:to>
      <xdr:col>55</xdr:col>
      <xdr:colOff>0</xdr:colOff>
      <xdr:row>84</xdr:row>
      <xdr:rowOff>41366</xdr:rowOff>
    </xdr:to>
    <xdr:cxnSp macro="">
      <xdr:nvCxnSpPr>
        <xdr:cNvPr id="370" name="直線コネクタ 369"/>
        <xdr:cNvCxnSpPr/>
      </xdr:nvCxnSpPr>
      <xdr:spPr>
        <a:xfrm flipV="1">
          <a:off x="9639300" y="144366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71" name="楕円 370"/>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41366</xdr:rowOff>
    </xdr:from>
    <xdr:to>
      <xdr:col>50</xdr:col>
      <xdr:colOff>114300</xdr:colOff>
      <xdr:row>84</xdr:row>
      <xdr:rowOff>54429</xdr:rowOff>
    </xdr:to>
    <xdr:cxnSp macro="">
      <xdr:nvCxnSpPr>
        <xdr:cNvPr id="372" name="直線コネクタ 371"/>
        <xdr:cNvCxnSpPr/>
      </xdr:nvCxnSpPr>
      <xdr:spPr>
        <a:xfrm flipV="1">
          <a:off x="8750300" y="144431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13426</xdr:rowOff>
    </xdr:from>
    <xdr:to>
      <xdr:col>41</xdr:col>
      <xdr:colOff>101600</xdr:colOff>
      <xdr:row>84</xdr:row>
      <xdr:rowOff>115026</xdr:rowOff>
    </xdr:to>
    <xdr:sp macro="" textlink="">
      <xdr:nvSpPr>
        <xdr:cNvPr id="373" name="楕円 372"/>
        <xdr:cNvSpPr/>
      </xdr:nvSpPr>
      <xdr:spPr>
        <a:xfrm>
          <a:off x="7810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64226</xdr:rowOff>
    </xdr:to>
    <xdr:cxnSp macro="">
      <xdr:nvCxnSpPr>
        <xdr:cNvPr id="374" name="直線コネクタ 373"/>
        <xdr:cNvCxnSpPr/>
      </xdr:nvCxnSpPr>
      <xdr:spPr>
        <a:xfrm flipV="1">
          <a:off x="7861300" y="144562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127726</xdr:rowOff>
    </xdr:from>
    <xdr:to>
      <xdr:col>36</xdr:col>
      <xdr:colOff>165100</xdr:colOff>
      <xdr:row>85</xdr:row>
      <xdr:rowOff>57876</xdr:rowOff>
    </xdr:to>
    <xdr:sp macro="" textlink="">
      <xdr:nvSpPr>
        <xdr:cNvPr id="375" name="楕円 374"/>
        <xdr:cNvSpPr/>
      </xdr:nvSpPr>
      <xdr:spPr>
        <a:xfrm>
          <a:off x="692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64226</xdr:rowOff>
    </xdr:from>
    <xdr:to>
      <xdr:col>41</xdr:col>
      <xdr:colOff>50800</xdr:colOff>
      <xdr:row>85</xdr:row>
      <xdr:rowOff>7076</xdr:rowOff>
    </xdr:to>
    <xdr:cxnSp macro="">
      <xdr:nvCxnSpPr>
        <xdr:cNvPr id="376" name="直線コネクタ 375"/>
        <xdr:cNvCxnSpPr/>
      </xdr:nvCxnSpPr>
      <xdr:spPr>
        <a:xfrm flipV="1">
          <a:off x="6972300" y="1446602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108693</xdr:rowOff>
    </xdr:from>
    <xdr:ext cx="469744" cy="259045"/>
    <xdr:sp macro="" textlink="">
      <xdr:nvSpPr>
        <xdr:cNvPr id="381" name="n_1mainValue【福祉施設】&#10;一人当たり面積"/>
        <xdr:cNvSpPr txBox="1"/>
      </xdr:nvSpPr>
      <xdr:spPr>
        <a:xfrm>
          <a:off x="9391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82" name="n_2mainValue【福祉施設】&#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106153</xdr:rowOff>
    </xdr:from>
    <xdr:ext cx="469744" cy="259045"/>
    <xdr:sp macro="" textlink="">
      <xdr:nvSpPr>
        <xdr:cNvPr id="383" name="n_3mainValue【福祉施設】&#10;一人当たり面積"/>
        <xdr:cNvSpPr txBox="1"/>
      </xdr:nvSpPr>
      <xdr:spPr>
        <a:xfrm>
          <a:off x="76264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49003</xdr:rowOff>
    </xdr:from>
    <xdr:ext cx="469744" cy="259045"/>
    <xdr:sp macro="" textlink="">
      <xdr:nvSpPr>
        <xdr:cNvPr id="384" name="n_4mainValue【福祉施設】&#10;一人当たり面積"/>
        <xdr:cNvSpPr txBox="1"/>
      </xdr:nvSpPr>
      <xdr:spPr>
        <a:xfrm>
          <a:off x="6737427"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49893</xdr:rowOff>
    </xdr:from>
    <xdr:to>
      <xdr:col>24</xdr:col>
      <xdr:colOff>114300</xdr:colOff>
      <xdr:row>108</xdr:row>
      <xdr:rowOff>151493</xdr:rowOff>
    </xdr:to>
    <xdr:sp macro="" textlink="">
      <xdr:nvSpPr>
        <xdr:cNvPr id="426" name="楕円 425"/>
        <xdr:cNvSpPr/>
      </xdr:nvSpPr>
      <xdr:spPr>
        <a:xfrm>
          <a:off x="4584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136270</xdr:rowOff>
    </xdr:from>
    <xdr:ext cx="405111" cy="259045"/>
    <xdr:sp macro="" textlink="">
      <xdr:nvSpPr>
        <xdr:cNvPr id="427" name="【市民会館】&#10;有形固定資産減価償却率該当値テキスト"/>
        <xdr:cNvSpPr txBox="1"/>
      </xdr:nvSpPr>
      <xdr:spPr>
        <a:xfrm>
          <a:off x="4673600" y="184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40095</xdr:rowOff>
    </xdr:from>
    <xdr:to>
      <xdr:col>20</xdr:col>
      <xdr:colOff>38100</xdr:colOff>
      <xdr:row>108</xdr:row>
      <xdr:rowOff>141695</xdr:rowOff>
    </xdr:to>
    <xdr:sp macro="" textlink="">
      <xdr:nvSpPr>
        <xdr:cNvPr id="428" name="楕円 427"/>
        <xdr:cNvSpPr/>
      </xdr:nvSpPr>
      <xdr:spPr>
        <a:xfrm>
          <a:off x="3746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90895</xdr:rowOff>
    </xdr:from>
    <xdr:to>
      <xdr:col>24</xdr:col>
      <xdr:colOff>63500</xdr:colOff>
      <xdr:row>108</xdr:row>
      <xdr:rowOff>100693</xdr:rowOff>
    </xdr:to>
    <xdr:cxnSp macro="">
      <xdr:nvCxnSpPr>
        <xdr:cNvPr id="429" name="直線コネクタ 428"/>
        <xdr:cNvCxnSpPr/>
      </xdr:nvCxnSpPr>
      <xdr:spPr>
        <a:xfrm>
          <a:off x="3797300" y="1860749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87449</xdr:rowOff>
    </xdr:from>
    <xdr:to>
      <xdr:col>15</xdr:col>
      <xdr:colOff>101600</xdr:colOff>
      <xdr:row>109</xdr:row>
      <xdr:rowOff>17599</xdr:rowOff>
    </xdr:to>
    <xdr:sp macro="" textlink="">
      <xdr:nvSpPr>
        <xdr:cNvPr id="430" name="楕円 429"/>
        <xdr:cNvSpPr/>
      </xdr:nvSpPr>
      <xdr:spPr>
        <a:xfrm>
          <a:off x="2857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90895</xdr:rowOff>
    </xdr:from>
    <xdr:to>
      <xdr:col>19</xdr:col>
      <xdr:colOff>177800</xdr:colOff>
      <xdr:row>108</xdr:row>
      <xdr:rowOff>138249</xdr:rowOff>
    </xdr:to>
    <xdr:cxnSp macro="">
      <xdr:nvCxnSpPr>
        <xdr:cNvPr id="431" name="直線コネクタ 430"/>
        <xdr:cNvCxnSpPr/>
      </xdr:nvCxnSpPr>
      <xdr:spPr>
        <a:xfrm flipV="1">
          <a:off x="2908300" y="186074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71120</xdr:rowOff>
    </xdr:from>
    <xdr:to>
      <xdr:col>10</xdr:col>
      <xdr:colOff>165100</xdr:colOff>
      <xdr:row>109</xdr:row>
      <xdr:rowOff>1270</xdr:rowOff>
    </xdr:to>
    <xdr:sp macro="" textlink="">
      <xdr:nvSpPr>
        <xdr:cNvPr id="432" name="楕円 431"/>
        <xdr:cNvSpPr/>
      </xdr:nvSpPr>
      <xdr:spPr>
        <a:xfrm>
          <a:off x="196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121920</xdr:rowOff>
    </xdr:from>
    <xdr:to>
      <xdr:col>15</xdr:col>
      <xdr:colOff>50800</xdr:colOff>
      <xdr:row>108</xdr:row>
      <xdr:rowOff>138249</xdr:rowOff>
    </xdr:to>
    <xdr:cxnSp macro="">
      <xdr:nvCxnSpPr>
        <xdr:cNvPr id="433" name="直線コネクタ 432"/>
        <xdr:cNvCxnSpPr/>
      </xdr:nvCxnSpPr>
      <xdr:spPr>
        <a:xfrm>
          <a:off x="2019300" y="186385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38463</xdr:rowOff>
    </xdr:from>
    <xdr:to>
      <xdr:col>6</xdr:col>
      <xdr:colOff>38100</xdr:colOff>
      <xdr:row>108</xdr:row>
      <xdr:rowOff>140063</xdr:rowOff>
    </xdr:to>
    <xdr:sp macro="" textlink="">
      <xdr:nvSpPr>
        <xdr:cNvPr id="434" name="楕円 433"/>
        <xdr:cNvSpPr/>
      </xdr:nvSpPr>
      <xdr:spPr>
        <a:xfrm>
          <a:off x="1079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89263</xdr:rowOff>
    </xdr:from>
    <xdr:to>
      <xdr:col>10</xdr:col>
      <xdr:colOff>114300</xdr:colOff>
      <xdr:row>108</xdr:row>
      <xdr:rowOff>121920</xdr:rowOff>
    </xdr:to>
    <xdr:cxnSp macro="">
      <xdr:nvCxnSpPr>
        <xdr:cNvPr id="435" name="直線コネクタ 434"/>
        <xdr:cNvCxnSpPr/>
      </xdr:nvCxnSpPr>
      <xdr:spPr>
        <a:xfrm>
          <a:off x="1130300" y="186058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132822</xdr:rowOff>
    </xdr:from>
    <xdr:ext cx="405111" cy="259045"/>
    <xdr:sp macro="" textlink="">
      <xdr:nvSpPr>
        <xdr:cNvPr id="440" name="n_1mainValue【市民会館】&#10;有形固定資産減価償却率"/>
        <xdr:cNvSpPr txBox="1"/>
      </xdr:nvSpPr>
      <xdr:spPr>
        <a:xfrm>
          <a:off x="3582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8726</xdr:rowOff>
    </xdr:from>
    <xdr:ext cx="405111" cy="259045"/>
    <xdr:sp macro="" textlink="">
      <xdr:nvSpPr>
        <xdr:cNvPr id="441" name="n_2mainValue【市民会館】&#10;有形固定資産減価償却率"/>
        <xdr:cNvSpPr txBox="1"/>
      </xdr:nvSpPr>
      <xdr:spPr>
        <a:xfrm>
          <a:off x="2705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163847</xdr:rowOff>
    </xdr:from>
    <xdr:ext cx="405111" cy="259045"/>
    <xdr:sp macro="" textlink="">
      <xdr:nvSpPr>
        <xdr:cNvPr id="442" name="n_3mainValue【市民会館】&#10;有形固定資産減価償却率"/>
        <xdr:cNvSpPr txBox="1"/>
      </xdr:nvSpPr>
      <xdr:spPr>
        <a:xfrm>
          <a:off x="1816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131190</xdr:rowOff>
    </xdr:from>
    <xdr:ext cx="405111" cy="259045"/>
    <xdr:sp macro="" textlink="">
      <xdr:nvSpPr>
        <xdr:cNvPr id="443" name="n_4mainValue【市民会館】&#10;有形固定資産減価償却率"/>
        <xdr:cNvSpPr txBox="1"/>
      </xdr:nvSpPr>
      <xdr:spPr>
        <a:xfrm>
          <a:off x="927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83" name="楕円 482"/>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84" name="【市民会館】&#10;一人当たり面積該当値テキスト"/>
        <xdr:cNvSpPr txBox="1"/>
      </xdr:nvSpPr>
      <xdr:spPr>
        <a:xfrm>
          <a:off x="10515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85" name="楕円 484"/>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133350</xdr:rowOff>
    </xdr:from>
    <xdr:to>
      <xdr:col>55</xdr:col>
      <xdr:colOff>0</xdr:colOff>
      <xdr:row>106</xdr:row>
      <xdr:rowOff>137161</xdr:rowOff>
    </xdr:to>
    <xdr:cxnSp macro="">
      <xdr:nvCxnSpPr>
        <xdr:cNvPr id="486" name="直線コネクタ 485"/>
        <xdr:cNvCxnSpPr/>
      </xdr:nvCxnSpPr>
      <xdr:spPr>
        <a:xfrm flipV="1">
          <a:off x="9639300" y="1830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7" name="楕円 486"/>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144780</xdr:rowOff>
    </xdr:to>
    <xdr:cxnSp macro="">
      <xdr:nvCxnSpPr>
        <xdr:cNvPr id="488" name="直線コネクタ 487"/>
        <xdr:cNvCxnSpPr/>
      </xdr:nvCxnSpPr>
      <xdr:spPr>
        <a:xfrm flipV="1">
          <a:off x="8750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9" name="楕円 488"/>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148589</xdr:rowOff>
    </xdr:to>
    <xdr:cxnSp macro="">
      <xdr:nvCxnSpPr>
        <xdr:cNvPr id="490" name="直線コネクタ 489"/>
        <xdr:cNvCxnSpPr/>
      </xdr:nvCxnSpPr>
      <xdr:spPr>
        <a:xfrm flipV="1">
          <a:off x="7861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101600</xdr:rowOff>
    </xdr:from>
    <xdr:to>
      <xdr:col>36</xdr:col>
      <xdr:colOff>165100</xdr:colOff>
      <xdr:row>107</xdr:row>
      <xdr:rowOff>31750</xdr:rowOff>
    </xdr:to>
    <xdr:sp macro="" textlink="">
      <xdr:nvSpPr>
        <xdr:cNvPr id="491" name="楕円 490"/>
        <xdr:cNvSpPr/>
      </xdr:nvSpPr>
      <xdr:spPr>
        <a:xfrm>
          <a:off x="692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152400</xdr:rowOff>
    </xdr:to>
    <xdr:cxnSp macro="">
      <xdr:nvCxnSpPr>
        <xdr:cNvPr id="492" name="直線コネクタ 491"/>
        <xdr:cNvCxnSpPr/>
      </xdr:nvCxnSpPr>
      <xdr:spPr>
        <a:xfrm flipV="1">
          <a:off x="6972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97"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98"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99" name="n_3mainValue【市民会館】&#10;一人当たり面積"/>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22877</xdr:rowOff>
    </xdr:from>
    <xdr:ext cx="469744" cy="259045"/>
    <xdr:sp macro="" textlink="">
      <xdr:nvSpPr>
        <xdr:cNvPr id="500" name="n_4mainValue【市民会館】&#10;一人当たり面積"/>
        <xdr:cNvSpPr txBox="1"/>
      </xdr:nvSpPr>
      <xdr:spPr>
        <a:xfrm>
          <a:off x="6737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541" name="楕円 540"/>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78122</xdr:rowOff>
    </xdr:from>
    <xdr:ext cx="405111" cy="259045"/>
    <xdr:sp macro="" textlink="">
      <xdr:nvSpPr>
        <xdr:cNvPr id="542" name="【一般廃棄物処理施設】&#10;有形固定資産減価償却率該当値テキスト"/>
        <xdr:cNvSpPr txBox="1"/>
      </xdr:nvSpPr>
      <xdr:spPr>
        <a:xfrm>
          <a:off x="16357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543" name="楕円 542"/>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39</xdr:row>
      <xdr:rowOff>150495</xdr:rowOff>
    </xdr:to>
    <xdr:cxnSp macro="">
      <xdr:nvCxnSpPr>
        <xdr:cNvPr id="544" name="直線コネクタ 543"/>
        <xdr:cNvCxnSpPr/>
      </xdr:nvCxnSpPr>
      <xdr:spPr>
        <a:xfrm>
          <a:off x="15481300" y="68122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45" name="楕円 544"/>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125730</xdr:rowOff>
    </xdr:to>
    <xdr:cxnSp macro="">
      <xdr:nvCxnSpPr>
        <xdr:cNvPr id="546" name="直線コネクタ 545"/>
        <xdr:cNvCxnSpPr/>
      </xdr:nvCxnSpPr>
      <xdr:spPr>
        <a:xfrm>
          <a:off x="14592300" y="67608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47" name="楕円 546"/>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81915</xdr:rowOff>
    </xdr:to>
    <xdr:cxnSp macro="">
      <xdr:nvCxnSpPr>
        <xdr:cNvPr id="548" name="直線コネクタ 547"/>
        <xdr:cNvCxnSpPr/>
      </xdr:nvCxnSpPr>
      <xdr:spPr>
        <a:xfrm flipV="1">
          <a:off x="13703300" y="6760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49"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0"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1"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2"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167657</xdr:rowOff>
    </xdr:from>
    <xdr:ext cx="405111" cy="259045"/>
    <xdr:sp macro="" textlink="">
      <xdr:nvSpPr>
        <xdr:cNvPr id="553" name="n_1mainValue【一般廃棄物処理施設】&#10;有形固定資産減価償却率"/>
        <xdr:cNvSpPr txBox="1"/>
      </xdr:nvSpPr>
      <xdr:spPr>
        <a:xfrm>
          <a:off x="15266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54" name="n_2mainValue【一般廃棄物処理施設】&#10;有形固定資産減価償却率"/>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55" name="n_3mainValue【一般廃棄物処理施設】&#10;有形固定資産減価償却率"/>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7" name="テキスト ボックス 5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9" name="テキスト ボックス 5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1" name="テキスト ボックス 5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3" name="テキスト ボックス 5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5" name="テキスト ボックス 57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7" name="テキスト ボックス 57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1" name="直線コネクタ 580"/>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2"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3" name="直線コネクタ 582"/>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4"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5" name="直線コネクタ 584"/>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6"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7" name="フローチャート: 判断 586"/>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8" name="フローチャート: 判断 587"/>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9" name="フローチャート: 判断 588"/>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0" name="フローチャート: 判断 589"/>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1" name="フローチャート: 判断 590"/>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135455</xdr:rowOff>
    </xdr:from>
    <xdr:to>
      <xdr:col>116</xdr:col>
      <xdr:colOff>114300</xdr:colOff>
      <xdr:row>41</xdr:row>
      <xdr:rowOff>65605</xdr:rowOff>
    </xdr:to>
    <xdr:sp macro="" textlink="">
      <xdr:nvSpPr>
        <xdr:cNvPr id="597" name="楕円 596"/>
        <xdr:cNvSpPr/>
      </xdr:nvSpPr>
      <xdr:spPr>
        <a:xfrm>
          <a:off x="22110700" y="69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113882</xdr:rowOff>
    </xdr:from>
    <xdr:ext cx="534377" cy="259045"/>
    <xdr:sp macro="" textlink="">
      <xdr:nvSpPr>
        <xdr:cNvPr id="598" name="【一般廃棄物処理施設】&#10;一人当たり有形固定資産（償却資産）額該当値テキスト"/>
        <xdr:cNvSpPr txBox="1"/>
      </xdr:nvSpPr>
      <xdr:spPr>
        <a:xfrm>
          <a:off x="22199600" y="69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142466</xdr:rowOff>
    </xdr:from>
    <xdr:to>
      <xdr:col>112</xdr:col>
      <xdr:colOff>38100</xdr:colOff>
      <xdr:row>41</xdr:row>
      <xdr:rowOff>72616</xdr:rowOff>
    </xdr:to>
    <xdr:sp macro="" textlink="">
      <xdr:nvSpPr>
        <xdr:cNvPr id="599" name="楕円 598"/>
        <xdr:cNvSpPr/>
      </xdr:nvSpPr>
      <xdr:spPr>
        <a:xfrm>
          <a:off x="21272500" y="70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14805</xdr:rowOff>
    </xdr:from>
    <xdr:to>
      <xdr:col>116</xdr:col>
      <xdr:colOff>63500</xdr:colOff>
      <xdr:row>41</xdr:row>
      <xdr:rowOff>21816</xdr:rowOff>
    </xdr:to>
    <xdr:cxnSp macro="">
      <xdr:nvCxnSpPr>
        <xdr:cNvPr id="600" name="直線コネクタ 599"/>
        <xdr:cNvCxnSpPr/>
      </xdr:nvCxnSpPr>
      <xdr:spPr>
        <a:xfrm flipV="1">
          <a:off x="21323300" y="7044255"/>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155091</xdr:rowOff>
    </xdr:from>
    <xdr:to>
      <xdr:col>107</xdr:col>
      <xdr:colOff>101600</xdr:colOff>
      <xdr:row>41</xdr:row>
      <xdr:rowOff>85241</xdr:rowOff>
    </xdr:to>
    <xdr:sp macro="" textlink="">
      <xdr:nvSpPr>
        <xdr:cNvPr id="601" name="楕円 600"/>
        <xdr:cNvSpPr/>
      </xdr:nvSpPr>
      <xdr:spPr>
        <a:xfrm>
          <a:off x="20383500" y="70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21816</xdr:rowOff>
    </xdr:from>
    <xdr:to>
      <xdr:col>111</xdr:col>
      <xdr:colOff>177800</xdr:colOff>
      <xdr:row>41</xdr:row>
      <xdr:rowOff>34441</xdr:rowOff>
    </xdr:to>
    <xdr:cxnSp macro="">
      <xdr:nvCxnSpPr>
        <xdr:cNvPr id="602" name="直線コネクタ 601"/>
        <xdr:cNvCxnSpPr/>
      </xdr:nvCxnSpPr>
      <xdr:spPr>
        <a:xfrm flipV="1">
          <a:off x="20434300" y="7051266"/>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153236</xdr:rowOff>
    </xdr:from>
    <xdr:to>
      <xdr:col>102</xdr:col>
      <xdr:colOff>165100</xdr:colOff>
      <xdr:row>41</xdr:row>
      <xdr:rowOff>83386</xdr:rowOff>
    </xdr:to>
    <xdr:sp macro="" textlink="">
      <xdr:nvSpPr>
        <xdr:cNvPr id="603" name="楕円 602"/>
        <xdr:cNvSpPr/>
      </xdr:nvSpPr>
      <xdr:spPr>
        <a:xfrm>
          <a:off x="19494500" y="70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32586</xdr:rowOff>
    </xdr:from>
    <xdr:to>
      <xdr:col>107</xdr:col>
      <xdr:colOff>50800</xdr:colOff>
      <xdr:row>41</xdr:row>
      <xdr:rowOff>34441</xdr:rowOff>
    </xdr:to>
    <xdr:cxnSp macro="">
      <xdr:nvCxnSpPr>
        <xdr:cNvPr id="604" name="直線コネクタ 603"/>
        <xdr:cNvCxnSpPr/>
      </xdr:nvCxnSpPr>
      <xdr:spPr>
        <a:xfrm>
          <a:off x="19545300" y="7062036"/>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05"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06"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7"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08"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63743</xdr:rowOff>
    </xdr:from>
    <xdr:ext cx="534377" cy="259045"/>
    <xdr:sp macro="" textlink="">
      <xdr:nvSpPr>
        <xdr:cNvPr id="609" name="n_1mainValue【一般廃棄物処理施設】&#10;一人当たり有形固定資産（償却資産）額"/>
        <xdr:cNvSpPr txBox="1"/>
      </xdr:nvSpPr>
      <xdr:spPr>
        <a:xfrm>
          <a:off x="21043411" y="70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76368</xdr:rowOff>
    </xdr:from>
    <xdr:ext cx="534377" cy="259045"/>
    <xdr:sp macro="" textlink="">
      <xdr:nvSpPr>
        <xdr:cNvPr id="610" name="n_2mainValue【一般廃棄物処理施設】&#10;一人当たり有形固定資産（償却資産）額"/>
        <xdr:cNvSpPr txBox="1"/>
      </xdr:nvSpPr>
      <xdr:spPr>
        <a:xfrm>
          <a:off x="20167111" y="71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74513</xdr:rowOff>
    </xdr:from>
    <xdr:ext cx="534377" cy="259045"/>
    <xdr:sp macro="" textlink="">
      <xdr:nvSpPr>
        <xdr:cNvPr id="611" name="n_3mainValue【一般廃棄物処理施設】&#10;一人当たり有形固定資産（償却資産）額"/>
        <xdr:cNvSpPr txBox="1"/>
      </xdr:nvSpPr>
      <xdr:spPr>
        <a:xfrm>
          <a:off x="19278111" y="71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7" name="直線コネクタ 636"/>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8"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9" name="直線コネクタ 638"/>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42"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3" name="フローチャート: 判断 642"/>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44" name="フローチャート: 判断 643"/>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5" name="フローチャート: 判断 644"/>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6" name="フローチャート: 判断 645"/>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7" name="フローチャート: 判断 646"/>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83094</xdr:rowOff>
    </xdr:from>
    <xdr:to>
      <xdr:col>85</xdr:col>
      <xdr:colOff>177800</xdr:colOff>
      <xdr:row>60</xdr:row>
      <xdr:rowOff>13244</xdr:rowOff>
    </xdr:to>
    <xdr:sp macro="" textlink="">
      <xdr:nvSpPr>
        <xdr:cNvPr id="653" name="楕円 652"/>
        <xdr:cNvSpPr/>
      </xdr:nvSpPr>
      <xdr:spPr>
        <a:xfrm>
          <a:off x="16268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105971</xdr:rowOff>
    </xdr:from>
    <xdr:ext cx="405111" cy="259045"/>
    <xdr:sp macro="" textlink="">
      <xdr:nvSpPr>
        <xdr:cNvPr id="654" name="【保健センター・保健所】&#10;有形固定資産減価償却率該当値テキスト"/>
        <xdr:cNvSpPr txBox="1"/>
      </xdr:nvSpPr>
      <xdr:spPr>
        <a:xfrm>
          <a:off x="16357600" y="1005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55" name="楕円 654"/>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133894</xdr:rowOff>
    </xdr:to>
    <xdr:cxnSp macro="">
      <xdr:nvCxnSpPr>
        <xdr:cNvPr id="656" name="直線コネクタ 655"/>
        <xdr:cNvCxnSpPr/>
      </xdr:nvCxnSpPr>
      <xdr:spPr>
        <a:xfrm>
          <a:off x="15481300" y="102249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657" name="楕円 656"/>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109401</xdr:rowOff>
    </xdr:to>
    <xdr:cxnSp macro="">
      <xdr:nvCxnSpPr>
        <xdr:cNvPr id="658" name="直線コネクタ 657"/>
        <xdr:cNvCxnSpPr/>
      </xdr:nvCxnSpPr>
      <xdr:spPr>
        <a:xfrm>
          <a:off x="14592300" y="1019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163104</xdr:rowOff>
    </xdr:from>
    <xdr:to>
      <xdr:col>72</xdr:col>
      <xdr:colOff>38100</xdr:colOff>
      <xdr:row>59</xdr:row>
      <xdr:rowOff>93254</xdr:rowOff>
    </xdr:to>
    <xdr:sp macro="" textlink="">
      <xdr:nvSpPr>
        <xdr:cNvPr id="659" name="楕円 658"/>
        <xdr:cNvSpPr/>
      </xdr:nvSpPr>
      <xdr:spPr>
        <a:xfrm>
          <a:off x="13652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42454</xdr:rowOff>
    </xdr:from>
    <xdr:to>
      <xdr:col>76</xdr:col>
      <xdr:colOff>114300</xdr:colOff>
      <xdr:row>59</xdr:row>
      <xdr:rowOff>76744</xdr:rowOff>
    </xdr:to>
    <xdr:cxnSp macro="">
      <xdr:nvCxnSpPr>
        <xdr:cNvPr id="660" name="直線コネクタ 659"/>
        <xdr:cNvCxnSpPr/>
      </xdr:nvCxnSpPr>
      <xdr:spPr>
        <a:xfrm>
          <a:off x="13703300" y="101580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661" name="楕円 660"/>
        <xdr:cNvSpPr/>
      </xdr:nvSpPr>
      <xdr:spPr>
        <a:xfrm>
          <a:off x="1276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17962</xdr:rowOff>
    </xdr:from>
    <xdr:to>
      <xdr:col>71</xdr:col>
      <xdr:colOff>177800</xdr:colOff>
      <xdr:row>59</xdr:row>
      <xdr:rowOff>42454</xdr:rowOff>
    </xdr:to>
    <xdr:cxnSp macro="">
      <xdr:nvCxnSpPr>
        <xdr:cNvPr id="662" name="直線コネクタ 661"/>
        <xdr:cNvCxnSpPr/>
      </xdr:nvCxnSpPr>
      <xdr:spPr>
        <a:xfrm>
          <a:off x="12814300" y="1013351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63"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4"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65" name="n_3aveValue【保健センター・保健所】&#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66"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67"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668" name="n_2mainValue【保健センター・保健所】&#10;有形固定資産減価償却率"/>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109781</xdr:rowOff>
    </xdr:from>
    <xdr:ext cx="405111" cy="259045"/>
    <xdr:sp macro="" textlink="">
      <xdr:nvSpPr>
        <xdr:cNvPr id="669" name="n_3mainValue【保健センター・保健所】&#10;有形固定資産減価償却率"/>
        <xdr:cNvSpPr txBox="1"/>
      </xdr:nvSpPr>
      <xdr:spPr>
        <a:xfrm>
          <a:off x="13500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670" name="n_4mainValue【保健センター・保健所】&#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94" name="直線コネクタ 693"/>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5"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6" name="直線コネクタ 695"/>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7"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8" name="直線コネクタ 697"/>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9"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0" name="フローチャート: 判断 699"/>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1" name="フローチャート: 判断 700"/>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2" name="フローチャート: 判断 701"/>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3" name="フローチャート: 判断 702"/>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4" name="フローチャート: 判断 703"/>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710" name="楕円 709"/>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11"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12" name="楕円 711"/>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713" name="直線コネクタ 712"/>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714" name="楕円 713"/>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715" name="直線コネクタ 714"/>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716" name="楕円 715"/>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121920</xdr:rowOff>
    </xdr:to>
    <xdr:cxnSp macro="">
      <xdr:nvCxnSpPr>
        <xdr:cNvPr id="717" name="直線コネクタ 716"/>
        <xdr:cNvCxnSpPr/>
      </xdr:nvCxnSpPr>
      <xdr:spPr>
        <a:xfrm flipV="1">
          <a:off x="19545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718" name="楕円 717"/>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121920</xdr:rowOff>
    </xdr:to>
    <xdr:cxnSp macro="">
      <xdr:nvCxnSpPr>
        <xdr:cNvPr id="719" name="直線コネクタ 718"/>
        <xdr:cNvCxnSpPr/>
      </xdr:nvCxnSpPr>
      <xdr:spPr>
        <a:xfrm>
          <a:off x="18656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0"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1"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2"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3"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24"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725" name="n_2mainValue【保健センター・保健所】&#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726" name="n_3mainValue【保健センター・保健所】&#10;一人当たり面積"/>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727" name="n_4mainValue【保健センター・保健所】&#10;一人当たり面積"/>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2" name="直線コネクタ 75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54" name="直線コネクタ 75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5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6" name="直線コネクタ 75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7"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8" name="フローチャート: 判断 75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9" name="フローチャート: 判断 75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0" name="フローチャート: 判断 75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1" name="フローチャート: 判断 76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2" name="フローチャート: 判断 76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76836</xdr:rowOff>
    </xdr:from>
    <xdr:to>
      <xdr:col>85</xdr:col>
      <xdr:colOff>177800</xdr:colOff>
      <xdr:row>85</xdr:row>
      <xdr:rowOff>6986</xdr:rowOff>
    </xdr:to>
    <xdr:sp macro="" textlink="">
      <xdr:nvSpPr>
        <xdr:cNvPr id="768" name="楕円 767"/>
        <xdr:cNvSpPr/>
      </xdr:nvSpPr>
      <xdr:spPr>
        <a:xfrm>
          <a:off x="16268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55263</xdr:rowOff>
    </xdr:from>
    <xdr:ext cx="405111" cy="259045"/>
    <xdr:sp macro="" textlink="">
      <xdr:nvSpPr>
        <xdr:cNvPr id="769" name="【消防施設】&#10;有形固定資産減価償却率該当値テキスト"/>
        <xdr:cNvSpPr txBox="1"/>
      </xdr:nvSpPr>
      <xdr:spPr>
        <a:xfrm>
          <a:off x="16357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88264</xdr:rowOff>
    </xdr:from>
    <xdr:to>
      <xdr:col>81</xdr:col>
      <xdr:colOff>101600</xdr:colOff>
      <xdr:row>85</xdr:row>
      <xdr:rowOff>18414</xdr:rowOff>
    </xdr:to>
    <xdr:sp macro="" textlink="">
      <xdr:nvSpPr>
        <xdr:cNvPr id="770" name="楕円 769"/>
        <xdr:cNvSpPr/>
      </xdr:nvSpPr>
      <xdr:spPr>
        <a:xfrm>
          <a:off x="15430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127636</xdr:rowOff>
    </xdr:from>
    <xdr:to>
      <xdr:col>85</xdr:col>
      <xdr:colOff>127000</xdr:colOff>
      <xdr:row>84</xdr:row>
      <xdr:rowOff>139064</xdr:rowOff>
    </xdr:to>
    <xdr:cxnSp macro="">
      <xdr:nvCxnSpPr>
        <xdr:cNvPr id="771" name="直線コネクタ 770"/>
        <xdr:cNvCxnSpPr/>
      </xdr:nvCxnSpPr>
      <xdr:spPr>
        <a:xfrm flipV="1">
          <a:off x="15481300" y="145294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53975</xdr:rowOff>
    </xdr:from>
    <xdr:to>
      <xdr:col>76</xdr:col>
      <xdr:colOff>165100</xdr:colOff>
      <xdr:row>84</xdr:row>
      <xdr:rowOff>155575</xdr:rowOff>
    </xdr:to>
    <xdr:sp macro="" textlink="">
      <xdr:nvSpPr>
        <xdr:cNvPr id="772" name="楕円 771"/>
        <xdr:cNvSpPr/>
      </xdr:nvSpPr>
      <xdr:spPr>
        <a:xfrm>
          <a:off x="14541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104775</xdr:rowOff>
    </xdr:from>
    <xdr:to>
      <xdr:col>81</xdr:col>
      <xdr:colOff>50800</xdr:colOff>
      <xdr:row>84</xdr:row>
      <xdr:rowOff>139064</xdr:rowOff>
    </xdr:to>
    <xdr:cxnSp macro="">
      <xdr:nvCxnSpPr>
        <xdr:cNvPr id="773" name="直線コネクタ 772"/>
        <xdr:cNvCxnSpPr/>
      </xdr:nvCxnSpPr>
      <xdr:spPr>
        <a:xfrm>
          <a:off x="14592300" y="145065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xdr:rowOff>
    </xdr:from>
    <xdr:to>
      <xdr:col>72</xdr:col>
      <xdr:colOff>38100</xdr:colOff>
      <xdr:row>84</xdr:row>
      <xdr:rowOff>117475</xdr:rowOff>
    </xdr:to>
    <xdr:sp macro="" textlink="">
      <xdr:nvSpPr>
        <xdr:cNvPr id="774" name="楕円 773"/>
        <xdr:cNvSpPr/>
      </xdr:nvSpPr>
      <xdr:spPr>
        <a:xfrm>
          <a:off x="13652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66675</xdr:rowOff>
    </xdr:from>
    <xdr:to>
      <xdr:col>76</xdr:col>
      <xdr:colOff>114300</xdr:colOff>
      <xdr:row>84</xdr:row>
      <xdr:rowOff>104775</xdr:rowOff>
    </xdr:to>
    <xdr:cxnSp macro="">
      <xdr:nvCxnSpPr>
        <xdr:cNvPr id="775" name="直線コネクタ 774"/>
        <xdr:cNvCxnSpPr/>
      </xdr:nvCxnSpPr>
      <xdr:spPr>
        <a:xfrm>
          <a:off x="13703300" y="1446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130175</xdr:rowOff>
    </xdr:from>
    <xdr:to>
      <xdr:col>67</xdr:col>
      <xdr:colOff>101600</xdr:colOff>
      <xdr:row>79</xdr:row>
      <xdr:rowOff>60325</xdr:rowOff>
    </xdr:to>
    <xdr:sp macro="" textlink="">
      <xdr:nvSpPr>
        <xdr:cNvPr id="776" name="楕円 775"/>
        <xdr:cNvSpPr/>
      </xdr:nvSpPr>
      <xdr:spPr>
        <a:xfrm>
          <a:off x="12763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xdr:rowOff>
    </xdr:from>
    <xdr:to>
      <xdr:col>71</xdr:col>
      <xdr:colOff>177800</xdr:colOff>
      <xdr:row>84</xdr:row>
      <xdr:rowOff>66675</xdr:rowOff>
    </xdr:to>
    <xdr:cxnSp macro="">
      <xdr:nvCxnSpPr>
        <xdr:cNvPr id="777" name="直線コネクタ 776"/>
        <xdr:cNvCxnSpPr/>
      </xdr:nvCxnSpPr>
      <xdr:spPr>
        <a:xfrm>
          <a:off x="12814300" y="13554075"/>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8"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9"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80"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781" name="n_4aveValue【消防施設】&#10;有形固定資産減価償却率"/>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9541</xdr:rowOff>
    </xdr:from>
    <xdr:ext cx="405111" cy="259045"/>
    <xdr:sp macro="" textlink="">
      <xdr:nvSpPr>
        <xdr:cNvPr id="782" name="n_1mainValue【消防施設】&#10;有形固定資産減価償却率"/>
        <xdr:cNvSpPr txBox="1"/>
      </xdr:nvSpPr>
      <xdr:spPr>
        <a:xfrm>
          <a:off x="15266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146702</xdr:rowOff>
    </xdr:from>
    <xdr:ext cx="405111" cy="259045"/>
    <xdr:sp macro="" textlink="">
      <xdr:nvSpPr>
        <xdr:cNvPr id="783" name="n_2mainValue【消防施設】&#10;有形固定資産減価償却率"/>
        <xdr:cNvSpPr txBox="1"/>
      </xdr:nvSpPr>
      <xdr:spPr>
        <a:xfrm>
          <a:off x="14389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108602</xdr:rowOff>
    </xdr:from>
    <xdr:ext cx="405111" cy="259045"/>
    <xdr:sp macro="" textlink="">
      <xdr:nvSpPr>
        <xdr:cNvPr id="784" name="n_3mainValue【消防施設】&#10;有形固定資産減価償却率"/>
        <xdr:cNvSpPr txBox="1"/>
      </xdr:nvSpPr>
      <xdr:spPr>
        <a:xfrm>
          <a:off x="13500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76852</xdr:rowOff>
    </xdr:from>
    <xdr:ext cx="405111" cy="259045"/>
    <xdr:sp macro="" textlink="">
      <xdr:nvSpPr>
        <xdr:cNvPr id="785" name="n_4mainValue【消防施設】&#10;有形固定資産減価償却率"/>
        <xdr:cNvSpPr txBox="1"/>
      </xdr:nvSpPr>
      <xdr:spPr>
        <a:xfrm>
          <a:off x="12611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9" name="直線コネクタ 808"/>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0"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1" name="直線コネクタ 81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2"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3" name="直線コネクタ 812"/>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14"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15" name="フローチャート: 判断 814"/>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6" name="フローチャート: 判断 815"/>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17" name="フローチャート: 判断 816"/>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18" name="フローチャート: 判断 817"/>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9" name="フローチャート: 判断 818"/>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825" name="楕円 824"/>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26"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27" name="楕円 826"/>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19050</xdr:rowOff>
    </xdr:to>
    <xdr:cxnSp macro="">
      <xdr:nvCxnSpPr>
        <xdr:cNvPr id="828" name="直線コネクタ 827"/>
        <xdr:cNvCxnSpPr/>
      </xdr:nvCxnSpPr>
      <xdr:spPr>
        <a:xfrm flipV="1">
          <a:off x="21323300" y="14756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134620</xdr:rowOff>
    </xdr:from>
    <xdr:to>
      <xdr:col>107</xdr:col>
      <xdr:colOff>101600</xdr:colOff>
      <xdr:row>86</xdr:row>
      <xdr:rowOff>64770</xdr:rowOff>
    </xdr:to>
    <xdr:sp macro="" textlink="">
      <xdr:nvSpPr>
        <xdr:cNvPr id="829" name="楕円 828"/>
        <xdr:cNvSpPr/>
      </xdr:nvSpPr>
      <xdr:spPr>
        <a:xfrm>
          <a:off x="20383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13970</xdr:rowOff>
    </xdr:from>
    <xdr:to>
      <xdr:col>111</xdr:col>
      <xdr:colOff>177800</xdr:colOff>
      <xdr:row>86</xdr:row>
      <xdr:rowOff>19050</xdr:rowOff>
    </xdr:to>
    <xdr:cxnSp macro="">
      <xdr:nvCxnSpPr>
        <xdr:cNvPr id="830" name="直線コネクタ 829"/>
        <xdr:cNvCxnSpPr/>
      </xdr:nvCxnSpPr>
      <xdr:spPr>
        <a:xfrm>
          <a:off x="20434300" y="147586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31" name="楕円 830"/>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13970</xdr:rowOff>
    </xdr:from>
    <xdr:to>
      <xdr:col>107</xdr:col>
      <xdr:colOff>50800</xdr:colOff>
      <xdr:row>86</xdr:row>
      <xdr:rowOff>15239</xdr:rowOff>
    </xdr:to>
    <xdr:cxnSp macro="">
      <xdr:nvCxnSpPr>
        <xdr:cNvPr id="832" name="直線コネクタ 831"/>
        <xdr:cNvCxnSpPr/>
      </xdr:nvCxnSpPr>
      <xdr:spPr>
        <a:xfrm flipV="1">
          <a:off x="19545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137161</xdr:rowOff>
    </xdr:from>
    <xdr:to>
      <xdr:col>98</xdr:col>
      <xdr:colOff>38100</xdr:colOff>
      <xdr:row>86</xdr:row>
      <xdr:rowOff>67311</xdr:rowOff>
    </xdr:to>
    <xdr:sp macro="" textlink="">
      <xdr:nvSpPr>
        <xdr:cNvPr id="833" name="楕円 832"/>
        <xdr:cNvSpPr/>
      </xdr:nvSpPr>
      <xdr:spPr>
        <a:xfrm>
          <a:off x="18605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16511</xdr:rowOff>
    </xdr:to>
    <xdr:cxnSp macro="">
      <xdr:nvCxnSpPr>
        <xdr:cNvPr id="834" name="直線コネクタ 833"/>
        <xdr:cNvCxnSpPr/>
      </xdr:nvCxnSpPr>
      <xdr:spPr>
        <a:xfrm flipV="1">
          <a:off x="18656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35"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36"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7"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59707</xdr:rowOff>
    </xdr:from>
    <xdr:ext cx="469744" cy="259045"/>
    <xdr:sp macro="" textlink="">
      <xdr:nvSpPr>
        <xdr:cNvPr id="838" name="n_4aveValue【消防施設】&#10;一人当たり面積"/>
        <xdr:cNvSpPr txBox="1"/>
      </xdr:nvSpPr>
      <xdr:spPr>
        <a:xfrm>
          <a:off x="18421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39"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55897</xdr:rowOff>
    </xdr:from>
    <xdr:ext cx="469744" cy="259045"/>
    <xdr:sp macro="" textlink="">
      <xdr:nvSpPr>
        <xdr:cNvPr id="840" name="n_2mainValue【消防施設】&#10;一人当たり面積"/>
        <xdr:cNvSpPr txBox="1"/>
      </xdr:nvSpPr>
      <xdr:spPr>
        <a:xfrm>
          <a:off x="20199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41"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83838</xdr:rowOff>
    </xdr:from>
    <xdr:ext cx="469744" cy="259045"/>
    <xdr:sp macro="" textlink="">
      <xdr:nvSpPr>
        <xdr:cNvPr id="842" name="n_4mainValue【消防施設】&#10;一人当たり面積"/>
        <xdr:cNvSpPr txBox="1"/>
      </xdr:nvSpPr>
      <xdr:spPr>
        <a:xfrm>
          <a:off x="18421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8" name="直線コネクタ 867"/>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9"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0" name="直線コネクタ 869"/>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2" name="直線コネクタ 87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75" name="フローチャート: 判断 874"/>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6" name="フローチャート: 判断 875"/>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7" name="フローチャート: 判断 876"/>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8" name="フローチャート: 判断 877"/>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95613</xdr:rowOff>
    </xdr:from>
    <xdr:to>
      <xdr:col>85</xdr:col>
      <xdr:colOff>177800</xdr:colOff>
      <xdr:row>109</xdr:row>
      <xdr:rowOff>25763</xdr:rowOff>
    </xdr:to>
    <xdr:sp macro="" textlink="">
      <xdr:nvSpPr>
        <xdr:cNvPr id="884" name="楕円 883"/>
        <xdr:cNvSpPr/>
      </xdr:nvSpPr>
      <xdr:spPr>
        <a:xfrm>
          <a:off x="162687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10540</xdr:rowOff>
    </xdr:from>
    <xdr:ext cx="405111" cy="259045"/>
    <xdr:sp macro="" textlink="">
      <xdr:nvSpPr>
        <xdr:cNvPr id="885" name="【庁舎】&#10;有形固定資産減価償却率該当値テキスト"/>
        <xdr:cNvSpPr txBox="1"/>
      </xdr:nvSpPr>
      <xdr:spPr>
        <a:xfrm>
          <a:off x="16357600" y="185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886" name="楕円 885"/>
        <xdr:cNvSpPr/>
      </xdr:nvSpPr>
      <xdr:spPr>
        <a:xfrm>
          <a:off x="15430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108</xdr:row>
      <xdr:rowOff>146413</xdr:rowOff>
    </xdr:to>
    <xdr:cxnSp macro="">
      <xdr:nvCxnSpPr>
        <xdr:cNvPr id="887" name="直線コネクタ 886"/>
        <xdr:cNvCxnSpPr/>
      </xdr:nvCxnSpPr>
      <xdr:spPr>
        <a:xfrm>
          <a:off x="15481300" y="186515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56424</xdr:rowOff>
    </xdr:from>
    <xdr:to>
      <xdr:col>76</xdr:col>
      <xdr:colOff>165100</xdr:colOff>
      <xdr:row>108</xdr:row>
      <xdr:rowOff>158024</xdr:rowOff>
    </xdr:to>
    <xdr:sp macro="" textlink="">
      <xdr:nvSpPr>
        <xdr:cNvPr id="888" name="楕円 887"/>
        <xdr:cNvSpPr/>
      </xdr:nvSpPr>
      <xdr:spPr>
        <a:xfrm>
          <a:off x="14541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107224</xdr:rowOff>
    </xdr:from>
    <xdr:to>
      <xdr:col>81</xdr:col>
      <xdr:colOff>50800</xdr:colOff>
      <xdr:row>108</xdr:row>
      <xdr:rowOff>134982</xdr:rowOff>
    </xdr:to>
    <xdr:cxnSp macro="">
      <xdr:nvCxnSpPr>
        <xdr:cNvPr id="889" name="直線コネクタ 888"/>
        <xdr:cNvCxnSpPr/>
      </xdr:nvCxnSpPr>
      <xdr:spPr>
        <a:xfrm>
          <a:off x="14592300" y="186238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27032</xdr:rowOff>
    </xdr:from>
    <xdr:to>
      <xdr:col>72</xdr:col>
      <xdr:colOff>38100</xdr:colOff>
      <xdr:row>108</xdr:row>
      <xdr:rowOff>128632</xdr:rowOff>
    </xdr:to>
    <xdr:sp macro="" textlink="">
      <xdr:nvSpPr>
        <xdr:cNvPr id="890" name="楕円 889"/>
        <xdr:cNvSpPr/>
      </xdr:nvSpPr>
      <xdr:spPr>
        <a:xfrm>
          <a:off x="1365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77832</xdr:rowOff>
    </xdr:from>
    <xdr:to>
      <xdr:col>76</xdr:col>
      <xdr:colOff>114300</xdr:colOff>
      <xdr:row>108</xdr:row>
      <xdr:rowOff>107224</xdr:rowOff>
    </xdr:to>
    <xdr:cxnSp macro="">
      <xdr:nvCxnSpPr>
        <xdr:cNvPr id="891" name="直線コネクタ 890"/>
        <xdr:cNvCxnSpPr/>
      </xdr:nvCxnSpPr>
      <xdr:spPr>
        <a:xfrm>
          <a:off x="13703300" y="18594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167458</xdr:rowOff>
    </xdr:from>
    <xdr:to>
      <xdr:col>67</xdr:col>
      <xdr:colOff>101600</xdr:colOff>
      <xdr:row>108</xdr:row>
      <xdr:rowOff>97608</xdr:rowOff>
    </xdr:to>
    <xdr:sp macro="" textlink="">
      <xdr:nvSpPr>
        <xdr:cNvPr id="892" name="楕円 891"/>
        <xdr:cNvSpPr/>
      </xdr:nvSpPr>
      <xdr:spPr>
        <a:xfrm>
          <a:off x="1276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46808</xdr:rowOff>
    </xdr:from>
    <xdr:to>
      <xdr:col>71</xdr:col>
      <xdr:colOff>177800</xdr:colOff>
      <xdr:row>108</xdr:row>
      <xdr:rowOff>77832</xdr:rowOff>
    </xdr:to>
    <xdr:cxnSp macro="">
      <xdr:nvCxnSpPr>
        <xdr:cNvPr id="893" name="直線コネクタ 892"/>
        <xdr:cNvCxnSpPr/>
      </xdr:nvCxnSpPr>
      <xdr:spPr>
        <a:xfrm>
          <a:off x="12814300" y="185634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94"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95"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96"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97"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898" name="n_1mainValue【庁舎】&#10;有形固定資産減価償却率"/>
        <xdr:cNvSpPr txBox="1"/>
      </xdr:nvSpPr>
      <xdr:spPr>
        <a:xfrm>
          <a:off x="152660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149151</xdr:rowOff>
    </xdr:from>
    <xdr:ext cx="405111" cy="259045"/>
    <xdr:sp macro="" textlink="">
      <xdr:nvSpPr>
        <xdr:cNvPr id="899" name="n_2mainValue【庁舎】&#10;有形固定資産減価償却率"/>
        <xdr:cNvSpPr txBox="1"/>
      </xdr:nvSpPr>
      <xdr:spPr>
        <a:xfrm>
          <a:off x="14389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119759</xdr:rowOff>
    </xdr:from>
    <xdr:ext cx="405111" cy="259045"/>
    <xdr:sp macro="" textlink="">
      <xdr:nvSpPr>
        <xdr:cNvPr id="900" name="n_3mainValue【庁舎】&#10;有形固定資産減価償却率"/>
        <xdr:cNvSpPr txBox="1"/>
      </xdr:nvSpPr>
      <xdr:spPr>
        <a:xfrm>
          <a:off x="13500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88735</xdr:rowOff>
    </xdr:from>
    <xdr:ext cx="405111" cy="259045"/>
    <xdr:sp macro="" textlink="">
      <xdr:nvSpPr>
        <xdr:cNvPr id="901" name="n_4mainValue【庁舎】&#10;有形固定資産減価償却率"/>
        <xdr:cNvSpPr txBox="1"/>
      </xdr:nvSpPr>
      <xdr:spPr>
        <a:xfrm>
          <a:off x="12611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3" name="直線コネクタ 922"/>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4"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5" name="直線コネクタ 924"/>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6"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7" name="直線コネクタ 926"/>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8"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9" name="フローチャート: 判断 928"/>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0" name="フローチャート: 判断 92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1" name="フローチャート: 判断 930"/>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2" name="フローチャート: 判断 931"/>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3" name="フローチャート: 判断 932"/>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68835</xdr:rowOff>
    </xdr:from>
    <xdr:to>
      <xdr:col>116</xdr:col>
      <xdr:colOff>114300</xdr:colOff>
      <xdr:row>104</xdr:row>
      <xdr:rowOff>170435</xdr:rowOff>
    </xdr:to>
    <xdr:sp macro="" textlink="">
      <xdr:nvSpPr>
        <xdr:cNvPr id="939" name="楕円 938"/>
        <xdr:cNvSpPr/>
      </xdr:nvSpPr>
      <xdr:spPr>
        <a:xfrm>
          <a:off x="22110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91712</xdr:rowOff>
    </xdr:from>
    <xdr:ext cx="469744" cy="259045"/>
    <xdr:sp macro="" textlink="">
      <xdr:nvSpPr>
        <xdr:cNvPr id="940" name="【庁舎】&#10;一人当たり面積該当値テキスト"/>
        <xdr:cNvSpPr txBox="1"/>
      </xdr:nvSpPr>
      <xdr:spPr>
        <a:xfrm>
          <a:off x="22199600" y="177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941" name="楕円 940"/>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119635</xdr:rowOff>
    </xdr:from>
    <xdr:to>
      <xdr:col>116</xdr:col>
      <xdr:colOff>63500</xdr:colOff>
      <xdr:row>104</xdr:row>
      <xdr:rowOff>126492</xdr:rowOff>
    </xdr:to>
    <xdr:cxnSp macro="">
      <xdr:nvCxnSpPr>
        <xdr:cNvPr id="942" name="直線コネクタ 941"/>
        <xdr:cNvCxnSpPr/>
      </xdr:nvCxnSpPr>
      <xdr:spPr>
        <a:xfrm flipV="1">
          <a:off x="21323300" y="179504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169418</xdr:rowOff>
    </xdr:from>
    <xdr:to>
      <xdr:col>107</xdr:col>
      <xdr:colOff>101600</xdr:colOff>
      <xdr:row>105</xdr:row>
      <xdr:rowOff>99568</xdr:rowOff>
    </xdr:to>
    <xdr:sp macro="" textlink="">
      <xdr:nvSpPr>
        <xdr:cNvPr id="943" name="楕円 942"/>
        <xdr:cNvSpPr/>
      </xdr:nvSpPr>
      <xdr:spPr>
        <a:xfrm>
          <a:off x="20383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105</xdr:row>
      <xdr:rowOff>48768</xdr:rowOff>
    </xdr:to>
    <xdr:cxnSp macro="">
      <xdr:nvCxnSpPr>
        <xdr:cNvPr id="944" name="直線コネクタ 943"/>
        <xdr:cNvCxnSpPr/>
      </xdr:nvCxnSpPr>
      <xdr:spPr>
        <a:xfrm flipV="1">
          <a:off x="20434300" y="1795729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945" name="楕円 944"/>
        <xdr:cNvSpPr/>
      </xdr:nvSpPr>
      <xdr:spPr>
        <a:xfrm>
          <a:off x="19494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48768</xdr:rowOff>
    </xdr:from>
    <xdr:to>
      <xdr:col>107</xdr:col>
      <xdr:colOff>50800</xdr:colOff>
      <xdr:row>105</xdr:row>
      <xdr:rowOff>62485</xdr:rowOff>
    </xdr:to>
    <xdr:cxnSp macro="">
      <xdr:nvCxnSpPr>
        <xdr:cNvPr id="946" name="直線コネクタ 945"/>
        <xdr:cNvCxnSpPr/>
      </xdr:nvCxnSpPr>
      <xdr:spPr>
        <a:xfrm flipV="1">
          <a:off x="19545300" y="180510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xdr:rowOff>
    </xdr:from>
    <xdr:to>
      <xdr:col>98</xdr:col>
      <xdr:colOff>38100</xdr:colOff>
      <xdr:row>105</xdr:row>
      <xdr:rowOff>117856</xdr:rowOff>
    </xdr:to>
    <xdr:sp macro="" textlink="">
      <xdr:nvSpPr>
        <xdr:cNvPr id="947" name="楕円 946"/>
        <xdr:cNvSpPr/>
      </xdr:nvSpPr>
      <xdr:spPr>
        <a:xfrm>
          <a:off x="18605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62485</xdr:rowOff>
    </xdr:from>
    <xdr:to>
      <xdr:col>102</xdr:col>
      <xdr:colOff>114300</xdr:colOff>
      <xdr:row>105</xdr:row>
      <xdr:rowOff>67056</xdr:rowOff>
    </xdr:to>
    <xdr:cxnSp macro="">
      <xdr:nvCxnSpPr>
        <xdr:cNvPr id="948" name="直線コネクタ 947"/>
        <xdr:cNvCxnSpPr/>
      </xdr:nvCxnSpPr>
      <xdr:spPr>
        <a:xfrm flipV="1">
          <a:off x="18656300" y="180647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9"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50"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51"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52"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953" name="n_1main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90695</xdr:rowOff>
    </xdr:from>
    <xdr:ext cx="469744" cy="259045"/>
    <xdr:sp macro="" textlink="">
      <xdr:nvSpPr>
        <xdr:cNvPr id="954" name="n_2mainValue【庁舎】&#10;一人当たり面積"/>
        <xdr:cNvSpPr txBox="1"/>
      </xdr:nvSpPr>
      <xdr:spPr>
        <a:xfrm>
          <a:off x="20199427"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104412</xdr:rowOff>
    </xdr:from>
    <xdr:ext cx="469744" cy="259045"/>
    <xdr:sp macro="" textlink="">
      <xdr:nvSpPr>
        <xdr:cNvPr id="955" name="n_3mainValue【庁舎】&#10;一人当たり面積"/>
        <xdr:cNvSpPr txBox="1"/>
      </xdr:nvSpPr>
      <xdr:spPr>
        <a:xfrm>
          <a:off x="19310427" y="1810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108983</xdr:rowOff>
    </xdr:from>
    <xdr:ext cx="469744" cy="259045"/>
    <xdr:sp macro="" textlink="">
      <xdr:nvSpPr>
        <xdr:cNvPr id="956" name="n_4mainValue【庁舎】&#10;一人当たり面積"/>
        <xdr:cNvSpPr txBox="1"/>
      </xdr:nvSpPr>
      <xdr:spPr>
        <a:xfrm>
          <a:off x="18421427" y="181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庁舎、消防庁舎、図書館、体育館、市民会館、一般廃棄物処理施設において、有形固定資産減価償却率が類似団体よりも高くなっている。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庁舎、消防庁舎については耐震基準を満たしていないことが判明したため、庁舎については令和元年度～令和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年度で、消防庁舎についは令和元年度に耐震補強工事を行い、施設の長寿命化を図る。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人口の減少や基幹産業の低迷により減少し、類似団体平均を下回る結果となっている。　　　　　　　　　　　　　　　　　　　　　　　　　　　　　　　　　　　　　　　　　　　　　　　　　　　　　　窓口サービスの民間委託等による行政の効率化や定員適正化等のよる歳出削減を実施することで、財源基盤の強化、財政の健全化を図る。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障害者給付費等の扶助費及び消防の広域化による一組負担金の増等により、昨年度より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ポイント上回り、類似団体平均との差が拡大した結果となっている。                                 </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市税を中心とした自主財源確保、歳出全般にわたる経常経費削減に努める。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46736</xdr:rowOff>
    </xdr:to>
    <xdr:cxnSp macro="">
      <xdr:nvCxnSpPr>
        <xdr:cNvPr id="130" name="直線コネクタ 129"/>
        <xdr:cNvCxnSpPr/>
      </xdr:nvCxnSpPr>
      <xdr:spPr>
        <a:xfrm>
          <a:off x="4114800" y="1077569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32258</xdr:rowOff>
    </xdr:to>
    <xdr:cxnSp macro="">
      <xdr:nvCxnSpPr>
        <xdr:cNvPr id="133" name="直線コネクタ 132"/>
        <xdr:cNvCxnSpPr/>
      </xdr:nvCxnSpPr>
      <xdr:spPr>
        <a:xfrm flipV="1">
          <a:off x="3225800" y="1077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32258</xdr:rowOff>
    </xdr:to>
    <xdr:cxnSp macro="">
      <xdr:nvCxnSpPr>
        <xdr:cNvPr id="136" name="直線コネクタ 135"/>
        <xdr:cNvCxnSpPr/>
      </xdr:nvCxnSpPr>
      <xdr:spPr>
        <a:xfrm>
          <a:off x="2336800" y="1069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83058</xdr:rowOff>
    </xdr:to>
    <xdr:cxnSp macro="">
      <xdr:nvCxnSpPr>
        <xdr:cNvPr id="139" name="直線コネクタ 138"/>
        <xdr:cNvCxnSpPr/>
      </xdr:nvCxnSpPr>
      <xdr:spPr>
        <a:xfrm flipV="1">
          <a:off x="1447800" y="1069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167386</xdr:rowOff>
    </xdr:from>
    <xdr:to>
      <xdr:col>23</xdr:col>
      <xdr:colOff>184150</xdr:colOff>
      <xdr:row>63</xdr:row>
      <xdr:rowOff>97536</xdr:rowOff>
    </xdr:to>
    <xdr:sp macro="" textlink="">
      <xdr:nvSpPr>
        <xdr:cNvPr id="149" name="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139463</xdr:rowOff>
    </xdr:from>
    <xdr:ext cx="762000" cy="259045"/>
    <xdr:sp macro="" textlink="">
      <xdr:nvSpPr>
        <xdr:cNvPr id="150"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3" name="楕円 152"/>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4" name="テキスト ボックス 153"/>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7" name="楕円 156"/>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58" name="テキスト ボックス 157"/>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消防の広域化に伴い人件費としては削減され、類似団体平均を下回っており、その差も拡大している。　　　　　　　　　　　　　　　　　　　　　　　　　　　　　　　　　　　　　　定員の適正化や指定管理者制度を積極的に導入し、引き続き人件費、物件費等の縮減を図る。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78143</xdr:rowOff>
    </xdr:from>
    <xdr:to>
      <xdr:col>23</xdr:col>
      <xdr:colOff>133350</xdr:colOff>
      <xdr:row>82</xdr:row>
      <xdr:rowOff>107011</xdr:rowOff>
    </xdr:to>
    <xdr:cxnSp macro="">
      <xdr:nvCxnSpPr>
        <xdr:cNvPr id="191" name="直線コネクタ 190"/>
        <xdr:cNvCxnSpPr/>
      </xdr:nvCxnSpPr>
      <xdr:spPr>
        <a:xfrm flipV="1">
          <a:off x="4114800" y="14137043"/>
          <a:ext cx="8382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76646</xdr:rowOff>
    </xdr:from>
    <xdr:to>
      <xdr:col>19</xdr:col>
      <xdr:colOff>133350</xdr:colOff>
      <xdr:row>82</xdr:row>
      <xdr:rowOff>107011</xdr:rowOff>
    </xdr:to>
    <xdr:cxnSp macro="">
      <xdr:nvCxnSpPr>
        <xdr:cNvPr id="194" name="直線コネクタ 193"/>
        <xdr:cNvCxnSpPr/>
      </xdr:nvCxnSpPr>
      <xdr:spPr>
        <a:xfrm>
          <a:off x="3225800" y="14135546"/>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41377</xdr:rowOff>
    </xdr:from>
    <xdr:to>
      <xdr:col>15</xdr:col>
      <xdr:colOff>82550</xdr:colOff>
      <xdr:row>82</xdr:row>
      <xdr:rowOff>76646</xdr:rowOff>
    </xdr:to>
    <xdr:cxnSp macro="">
      <xdr:nvCxnSpPr>
        <xdr:cNvPr id="197" name="直線コネクタ 196"/>
        <xdr:cNvCxnSpPr/>
      </xdr:nvCxnSpPr>
      <xdr:spPr>
        <a:xfrm>
          <a:off x="2336800" y="14100277"/>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5868</xdr:rowOff>
    </xdr:from>
    <xdr:to>
      <xdr:col>11</xdr:col>
      <xdr:colOff>31750</xdr:colOff>
      <xdr:row>82</xdr:row>
      <xdr:rowOff>41377</xdr:rowOff>
    </xdr:to>
    <xdr:cxnSp macro="">
      <xdr:nvCxnSpPr>
        <xdr:cNvPr id="200" name="直線コネクタ 199"/>
        <xdr:cNvCxnSpPr/>
      </xdr:nvCxnSpPr>
      <xdr:spPr>
        <a:xfrm>
          <a:off x="1447800" y="14064768"/>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27343</xdr:rowOff>
    </xdr:from>
    <xdr:to>
      <xdr:col>23</xdr:col>
      <xdr:colOff>184150</xdr:colOff>
      <xdr:row>82</xdr:row>
      <xdr:rowOff>128943</xdr:rowOff>
    </xdr:to>
    <xdr:sp macro="" textlink="">
      <xdr:nvSpPr>
        <xdr:cNvPr id="210" name="楕円 209"/>
        <xdr:cNvSpPr/>
      </xdr:nvSpPr>
      <xdr:spPr>
        <a:xfrm>
          <a:off x="4902200" y="140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43870</xdr:rowOff>
    </xdr:from>
    <xdr:ext cx="762000" cy="259045"/>
    <xdr:sp macro="" textlink="">
      <xdr:nvSpPr>
        <xdr:cNvPr id="211" name="人件費・物件費等の状況該当値テキスト"/>
        <xdr:cNvSpPr txBox="1"/>
      </xdr:nvSpPr>
      <xdr:spPr>
        <a:xfrm>
          <a:off x="5041900" y="1393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56211</xdr:rowOff>
    </xdr:from>
    <xdr:to>
      <xdr:col>19</xdr:col>
      <xdr:colOff>184150</xdr:colOff>
      <xdr:row>82</xdr:row>
      <xdr:rowOff>157811</xdr:rowOff>
    </xdr:to>
    <xdr:sp macro="" textlink="">
      <xdr:nvSpPr>
        <xdr:cNvPr id="212" name="楕円 211"/>
        <xdr:cNvSpPr/>
      </xdr:nvSpPr>
      <xdr:spPr>
        <a:xfrm>
          <a:off x="4064000" y="141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167988</xdr:rowOff>
    </xdr:from>
    <xdr:ext cx="736600" cy="259045"/>
    <xdr:sp macro="" textlink="">
      <xdr:nvSpPr>
        <xdr:cNvPr id="213" name="テキスト ボックス 212"/>
        <xdr:cNvSpPr txBox="1"/>
      </xdr:nvSpPr>
      <xdr:spPr>
        <a:xfrm>
          <a:off x="3733800" y="1388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25846</xdr:rowOff>
    </xdr:from>
    <xdr:to>
      <xdr:col>15</xdr:col>
      <xdr:colOff>133350</xdr:colOff>
      <xdr:row>82</xdr:row>
      <xdr:rowOff>127446</xdr:rowOff>
    </xdr:to>
    <xdr:sp macro="" textlink="">
      <xdr:nvSpPr>
        <xdr:cNvPr id="214" name="楕円 213"/>
        <xdr:cNvSpPr/>
      </xdr:nvSpPr>
      <xdr:spPr>
        <a:xfrm>
          <a:off x="3175000" y="140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137623</xdr:rowOff>
    </xdr:from>
    <xdr:ext cx="762000" cy="259045"/>
    <xdr:sp macro="" textlink="">
      <xdr:nvSpPr>
        <xdr:cNvPr id="215" name="テキスト ボックス 214"/>
        <xdr:cNvSpPr txBox="1"/>
      </xdr:nvSpPr>
      <xdr:spPr>
        <a:xfrm>
          <a:off x="2844800" y="138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162027</xdr:rowOff>
    </xdr:from>
    <xdr:to>
      <xdr:col>11</xdr:col>
      <xdr:colOff>82550</xdr:colOff>
      <xdr:row>82</xdr:row>
      <xdr:rowOff>92177</xdr:rowOff>
    </xdr:to>
    <xdr:sp macro="" textlink="">
      <xdr:nvSpPr>
        <xdr:cNvPr id="216" name="楕円 215"/>
        <xdr:cNvSpPr/>
      </xdr:nvSpPr>
      <xdr:spPr>
        <a:xfrm>
          <a:off x="2286000" y="140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102354</xdr:rowOff>
    </xdr:from>
    <xdr:ext cx="762000" cy="259045"/>
    <xdr:sp macro="" textlink="">
      <xdr:nvSpPr>
        <xdr:cNvPr id="217" name="テキスト ボックス 216"/>
        <xdr:cNvSpPr txBox="1"/>
      </xdr:nvSpPr>
      <xdr:spPr>
        <a:xfrm>
          <a:off x="1955800" y="1381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126518</xdr:rowOff>
    </xdr:from>
    <xdr:to>
      <xdr:col>7</xdr:col>
      <xdr:colOff>31750</xdr:colOff>
      <xdr:row>82</xdr:row>
      <xdr:rowOff>56668</xdr:rowOff>
    </xdr:to>
    <xdr:sp macro="" textlink="">
      <xdr:nvSpPr>
        <xdr:cNvPr id="218" name="楕円 217"/>
        <xdr:cNvSpPr/>
      </xdr:nvSpPr>
      <xdr:spPr>
        <a:xfrm>
          <a:off x="1397000" y="140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66845</xdr:rowOff>
    </xdr:from>
    <xdr:ext cx="762000" cy="259045"/>
    <xdr:sp macro="" textlink="">
      <xdr:nvSpPr>
        <xdr:cNvPr id="219" name="テキスト ボックス 218"/>
        <xdr:cNvSpPr txBox="1"/>
      </xdr:nvSpPr>
      <xdr:spPr>
        <a:xfrm>
          <a:off x="1066800" y="137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一部の年齢層に高い水準の階層が存在するため、ラスパイレス指数が押し上げられている。　　　　　　　　　　　　　　　　　　　　　　　　　　　　　　　　　　　　　　　　　　　引き続き指数が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86179</xdr:rowOff>
    </xdr:to>
    <xdr:cxnSp macro="">
      <xdr:nvCxnSpPr>
        <xdr:cNvPr id="255" name="直線コネクタ 254"/>
        <xdr:cNvCxnSpPr/>
      </xdr:nvCxnSpPr>
      <xdr:spPr>
        <a:xfrm>
          <a:off x="16179800" y="151220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58" name="直線コネクタ 257"/>
        <xdr:cNvCxnSpPr/>
      </xdr:nvCxnSpPr>
      <xdr:spPr>
        <a:xfrm flipV="1">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907</xdr:rowOff>
    </xdr:to>
    <xdr:cxnSp macro="">
      <xdr:nvCxnSpPr>
        <xdr:cNvPr id="261" name="直線コネクタ 260"/>
        <xdr:cNvCxnSpPr/>
      </xdr:nvCxnSpPr>
      <xdr:spPr>
        <a:xfrm flipV="1">
          <a:off x="14401800" y="1513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907</xdr:rowOff>
    </xdr:to>
    <xdr:cxnSp macro="">
      <xdr:nvCxnSpPr>
        <xdr:cNvPr id="264" name="直線コネクタ 263"/>
        <xdr:cNvCxnSpPr/>
      </xdr:nvCxnSpPr>
      <xdr:spPr>
        <a:xfrm>
          <a:off x="13512800" y="152427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4" name="楕円 273"/>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5"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6" name="楕円 275"/>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7" name="テキスト ボックス 276"/>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0" name="楕円 279"/>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1" name="テキスト ボックス 280"/>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2" name="楕円 281"/>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3" name="テキスト ボックス 282"/>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定員適正化計画に基づき職員数の削減に取り組んできたことで、類似団体の平均を下回っている。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52977</xdr:rowOff>
    </xdr:from>
    <xdr:to>
      <xdr:col>81</xdr:col>
      <xdr:colOff>44450</xdr:colOff>
      <xdr:row>60</xdr:row>
      <xdr:rowOff>70213</xdr:rowOff>
    </xdr:to>
    <xdr:cxnSp macro="">
      <xdr:nvCxnSpPr>
        <xdr:cNvPr id="320" name="直線コネクタ 319"/>
        <xdr:cNvCxnSpPr/>
      </xdr:nvCxnSpPr>
      <xdr:spPr>
        <a:xfrm flipV="1">
          <a:off x="16179800" y="1033997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61</xdr:row>
      <xdr:rowOff>91803</xdr:rowOff>
    </xdr:to>
    <xdr:cxnSp macro="">
      <xdr:nvCxnSpPr>
        <xdr:cNvPr id="323" name="直線コネクタ 322"/>
        <xdr:cNvCxnSpPr/>
      </xdr:nvCxnSpPr>
      <xdr:spPr>
        <a:xfrm flipV="1">
          <a:off x="15290800" y="1035721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69397</xdr:rowOff>
    </xdr:from>
    <xdr:to>
      <xdr:col>72</xdr:col>
      <xdr:colOff>203200</xdr:colOff>
      <xdr:row>61</xdr:row>
      <xdr:rowOff>91803</xdr:rowOff>
    </xdr:to>
    <xdr:cxnSp macro="">
      <xdr:nvCxnSpPr>
        <xdr:cNvPr id="326" name="直線コネクタ 325"/>
        <xdr:cNvCxnSpPr/>
      </xdr:nvCxnSpPr>
      <xdr:spPr>
        <a:xfrm>
          <a:off x="14401800" y="1052784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69397</xdr:rowOff>
    </xdr:to>
    <xdr:cxnSp macro="">
      <xdr:nvCxnSpPr>
        <xdr:cNvPr id="329" name="直線コネクタ 328"/>
        <xdr:cNvCxnSpPr/>
      </xdr:nvCxnSpPr>
      <xdr:spPr>
        <a:xfrm>
          <a:off x="13512800" y="105123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2177</xdr:rowOff>
    </xdr:from>
    <xdr:to>
      <xdr:col>81</xdr:col>
      <xdr:colOff>95250</xdr:colOff>
      <xdr:row>60</xdr:row>
      <xdr:rowOff>103777</xdr:rowOff>
    </xdr:to>
    <xdr:sp macro="" textlink="">
      <xdr:nvSpPr>
        <xdr:cNvPr id="339" name="楕円 338"/>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18704</xdr:rowOff>
    </xdr:from>
    <xdr:ext cx="762000" cy="259045"/>
    <xdr:sp macro="" textlink="">
      <xdr:nvSpPr>
        <xdr:cNvPr id="340" name="定員管理の状況該当値テキスト"/>
        <xdr:cNvSpPr txBox="1"/>
      </xdr:nvSpPr>
      <xdr:spPr>
        <a:xfrm>
          <a:off x="17106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1" name="楕円 340"/>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2" name="テキスト ボックス 341"/>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3" name="楕円 342"/>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152780</xdr:rowOff>
    </xdr:from>
    <xdr:ext cx="762000" cy="259045"/>
    <xdr:sp macro="" textlink="">
      <xdr:nvSpPr>
        <xdr:cNvPr id="344" name="テキスト ボックス 343"/>
        <xdr:cNvSpPr txBox="1"/>
      </xdr:nvSpPr>
      <xdr:spPr>
        <a:xfrm>
          <a:off x="14909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18597</xdr:rowOff>
    </xdr:from>
    <xdr:to>
      <xdr:col>68</xdr:col>
      <xdr:colOff>203200</xdr:colOff>
      <xdr:row>61</xdr:row>
      <xdr:rowOff>120197</xdr:rowOff>
    </xdr:to>
    <xdr:sp macro="" textlink="">
      <xdr:nvSpPr>
        <xdr:cNvPr id="345" name="楕円 344"/>
        <xdr:cNvSpPr/>
      </xdr:nvSpPr>
      <xdr:spPr>
        <a:xfrm>
          <a:off x="14351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46" name="テキスト ボックス 345"/>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7" name="楕円 346"/>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48" name="テキスト ボックス 347"/>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地方債の新規発行抑制に努めてきた結果、類似団体平均を下回る結果となっている。　　　　　　　　　　　　　　　　　　　　　　　　　　　　　　　　　　　　　　　　　　　　　　　今後も緊急度や住民ニーズを的確に把握した事業選択により、起債に大きく頼ることない財政運営に努める。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46567</xdr:rowOff>
    </xdr:to>
    <xdr:cxnSp macro="">
      <xdr:nvCxnSpPr>
        <xdr:cNvPr id="382" name="直線コネクタ 381"/>
        <xdr:cNvCxnSpPr/>
      </xdr:nvCxnSpPr>
      <xdr:spPr>
        <a:xfrm flipV="1">
          <a:off x="16179800" y="688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54610</xdr:rowOff>
    </xdr:to>
    <xdr:cxnSp macro="">
      <xdr:nvCxnSpPr>
        <xdr:cNvPr id="385" name="直線コネクタ 384"/>
        <xdr:cNvCxnSpPr/>
      </xdr:nvCxnSpPr>
      <xdr:spPr>
        <a:xfrm flipV="1">
          <a:off x="15290800" y="690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70696</xdr:rowOff>
    </xdr:to>
    <xdr:cxnSp macro="">
      <xdr:nvCxnSpPr>
        <xdr:cNvPr id="388" name="直線コネクタ 387"/>
        <xdr:cNvCxnSpPr/>
      </xdr:nvCxnSpPr>
      <xdr:spPr>
        <a:xfrm flipV="1">
          <a:off x="14401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118956</xdr:rowOff>
    </xdr:to>
    <xdr:cxnSp macro="">
      <xdr:nvCxnSpPr>
        <xdr:cNvPr id="391" name="直線コネクタ 390"/>
        <xdr:cNvCxnSpPr/>
      </xdr:nvCxnSpPr>
      <xdr:spPr>
        <a:xfrm flipV="1">
          <a:off x="13512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1" name="楕円 40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2"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3" name="楕円 402"/>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4" name="テキスト ボックス 403"/>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5" name="楕円 404"/>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6" name="テキスト ボックス 405"/>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7" name="楕円 406"/>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8" name="テキスト ボックス 407"/>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9" name="楕円 408"/>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0" name="テキスト ボックス 409"/>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地方債現在高の増等により、昨年度を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ポイント上回っている。　　　　　　　　　　　　　　　　　　　　　　　　　　　　　　　　　　　　　　　　　　　　　　　充当可能財源である基金現在高が少ないこともあり、類似団体平均を上回る。                                                                                                             　　　　　　                     引き続き地方債の新規発行抑制に努め、基金積立が可能となるよう経費削減を図る。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19854</xdr:rowOff>
    </xdr:from>
    <xdr:to>
      <xdr:col>81</xdr:col>
      <xdr:colOff>44450</xdr:colOff>
      <xdr:row>17</xdr:row>
      <xdr:rowOff>86614</xdr:rowOff>
    </xdr:to>
    <xdr:cxnSp macro="">
      <xdr:nvCxnSpPr>
        <xdr:cNvPr id="444" name="直線コネクタ 443"/>
        <xdr:cNvCxnSpPr/>
      </xdr:nvCxnSpPr>
      <xdr:spPr>
        <a:xfrm>
          <a:off x="16179800" y="2934504"/>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8594</xdr:rowOff>
    </xdr:from>
    <xdr:to>
      <xdr:col>77</xdr:col>
      <xdr:colOff>44450</xdr:colOff>
      <xdr:row>17</xdr:row>
      <xdr:rowOff>19854</xdr:rowOff>
    </xdr:to>
    <xdr:cxnSp macro="">
      <xdr:nvCxnSpPr>
        <xdr:cNvPr id="447" name="直線コネクタ 446"/>
        <xdr:cNvCxnSpPr/>
      </xdr:nvCxnSpPr>
      <xdr:spPr>
        <a:xfrm>
          <a:off x="15290800" y="292324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4572</xdr:rowOff>
    </xdr:from>
    <xdr:to>
      <xdr:col>72</xdr:col>
      <xdr:colOff>203200</xdr:colOff>
      <xdr:row>17</xdr:row>
      <xdr:rowOff>8594</xdr:rowOff>
    </xdr:to>
    <xdr:cxnSp macro="">
      <xdr:nvCxnSpPr>
        <xdr:cNvPr id="450" name="直線コネクタ 449"/>
        <xdr:cNvCxnSpPr/>
      </xdr:nvCxnSpPr>
      <xdr:spPr>
        <a:xfrm>
          <a:off x="14401800" y="29192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4572</xdr:rowOff>
    </xdr:from>
    <xdr:to>
      <xdr:col>68</xdr:col>
      <xdr:colOff>152400</xdr:colOff>
      <xdr:row>17</xdr:row>
      <xdr:rowOff>53636</xdr:rowOff>
    </xdr:to>
    <xdr:cxnSp macro="">
      <xdr:nvCxnSpPr>
        <xdr:cNvPr id="453" name="直線コネクタ 452"/>
        <xdr:cNvCxnSpPr/>
      </xdr:nvCxnSpPr>
      <xdr:spPr>
        <a:xfrm flipV="1">
          <a:off x="13512800" y="291922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35814</xdr:rowOff>
    </xdr:from>
    <xdr:to>
      <xdr:col>81</xdr:col>
      <xdr:colOff>95250</xdr:colOff>
      <xdr:row>17</xdr:row>
      <xdr:rowOff>137414</xdr:rowOff>
    </xdr:to>
    <xdr:sp macro="" textlink="">
      <xdr:nvSpPr>
        <xdr:cNvPr id="463" name="楕円 462"/>
        <xdr:cNvSpPr/>
      </xdr:nvSpPr>
      <xdr:spPr>
        <a:xfrm>
          <a:off x="169672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7891</xdr:rowOff>
    </xdr:from>
    <xdr:ext cx="762000" cy="259045"/>
    <xdr:sp macro="" textlink="">
      <xdr:nvSpPr>
        <xdr:cNvPr id="464" name="将来負担の状況該当値テキスト"/>
        <xdr:cNvSpPr txBox="1"/>
      </xdr:nvSpPr>
      <xdr:spPr>
        <a:xfrm>
          <a:off x="17106900" y="29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140504</xdr:rowOff>
    </xdr:from>
    <xdr:to>
      <xdr:col>77</xdr:col>
      <xdr:colOff>95250</xdr:colOff>
      <xdr:row>17</xdr:row>
      <xdr:rowOff>70654</xdr:rowOff>
    </xdr:to>
    <xdr:sp macro="" textlink="">
      <xdr:nvSpPr>
        <xdr:cNvPr id="465" name="楕円 464"/>
        <xdr:cNvSpPr/>
      </xdr:nvSpPr>
      <xdr:spPr>
        <a:xfrm>
          <a:off x="16129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55431</xdr:rowOff>
    </xdr:from>
    <xdr:ext cx="736600" cy="259045"/>
    <xdr:sp macro="" textlink="">
      <xdr:nvSpPr>
        <xdr:cNvPr id="466" name="テキスト ボックス 465"/>
        <xdr:cNvSpPr txBox="1"/>
      </xdr:nvSpPr>
      <xdr:spPr>
        <a:xfrm>
          <a:off x="15798800" y="297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129244</xdr:rowOff>
    </xdr:from>
    <xdr:to>
      <xdr:col>73</xdr:col>
      <xdr:colOff>44450</xdr:colOff>
      <xdr:row>17</xdr:row>
      <xdr:rowOff>59394</xdr:rowOff>
    </xdr:to>
    <xdr:sp macro="" textlink="">
      <xdr:nvSpPr>
        <xdr:cNvPr id="467" name="楕円 466"/>
        <xdr:cNvSpPr/>
      </xdr:nvSpPr>
      <xdr:spPr>
        <a:xfrm>
          <a:off x="15240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44171</xdr:rowOff>
    </xdr:from>
    <xdr:ext cx="762000" cy="259045"/>
    <xdr:sp macro="" textlink="">
      <xdr:nvSpPr>
        <xdr:cNvPr id="468" name="テキスト ボックス 467"/>
        <xdr:cNvSpPr txBox="1"/>
      </xdr:nvSpPr>
      <xdr:spPr>
        <a:xfrm>
          <a:off x="14909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125222</xdr:rowOff>
    </xdr:from>
    <xdr:to>
      <xdr:col>68</xdr:col>
      <xdr:colOff>203200</xdr:colOff>
      <xdr:row>17</xdr:row>
      <xdr:rowOff>55372</xdr:rowOff>
    </xdr:to>
    <xdr:sp macro="" textlink="">
      <xdr:nvSpPr>
        <xdr:cNvPr id="469" name="楕円 468"/>
        <xdr:cNvSpPr/>
      </xdr:nvSpPr>
      <xdr:spPr>
        <a:xfrm>
          <a:off x="14351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40149</xdr:rowOff>
    </xdr:from>
    <xdr:ext cx="762000" cy="259045"/>
    <xdr:sp macro="" textlink="">
      <xdr:nvSpPr>
        <xdr:cNvPr id="470" name="テキスト ボックス 469"/>
        <xdr:cNvSpPr txBox="1"/>
      </xdr:nvSpPr>
      <xdr:spPr>
        <a:xfrm>
          <a:off x="14020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2836</xdr:rowOff>
    </xdr:from>
    <xdr:to>
      <xdr:col>64</xdr:col>
      <xdr:colOff>152400</xdr:colOff>
      <xdr:row>17</xdr:row>
      <xdr:rowOff>104436</xdr:rowOff>
    </xdr:to>
    <xdr:sp macro="" textlink="">
      <xdr:nvSpPr>
        <xdr:cNvPr id="471" name="楕円 470"/>
        <xdr:cNvSpPr/>
      </xdr:nvSpPr>
      <xdr:spPr>
        <a:xfrm>
          <a:off x="13462000" y="29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89213</xdr:rowOff>
    </xdr:from>
    <xdr:ext cx="762000" cy="259045"/>
    <xdr:sp macro="" textlink="">
      <xdr:nvSpPr>
        <xdr:cNvPr id="472" name="テキスト ボックス 471"/>
        <xdr:cNvSpPr txBox="1"/>
      </xdr:nvSpPr>
      <xdr:spPr>
        <a:xfrm>
          <a:off x="13131800" y="30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消防の広域化により昨年度より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ポイント下回ったが、清掃業務を直営で実施していることから、類似団体の平均を上回っている。                                                                                                                                     　　　　　引き続き定員適正化等、人件費抑制に努める。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39</xdr:row>
      <xdr:rowOff>31750</xdr:rowOff>
    </xdr:to>
    <xdr:cxnSp macro="">
      <xdr:nvCxnSpPr>
        <xdr:cNvPr id="66" name="直線コネクタ 65"/>
        <xdr:cNvCxnSpPr/>
      </xdr:nvCxnSpPr>
      <xdr:spPr>
        <a:xfrm flipV="1">
          <a:off x="3987800" y="64211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54610</xdr:rowOff>
    </xdr:to>
    <xdr:cxnSp macro="">
      <xdr:nvCxnSpPr>
        <xdr:cNvPr id="69" name="直線コネクタ 68"/>
        <xdr:cNvCxnSpPr/>
      </xdr:nvCxnSpPr>
      <xdr:spPr>
        <a:xfrm flipV="1">
          <a:off x="3098800" y="671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54610</xdr:rowOff>
    </xdr:to>
    <xdr:cxnSp macro="">
      <xdr:nvCxnSpPr>
        <xdr:cNvPr id="72" name="直線コネクタ 71"/>
        <xdr:cNvCxnSpPr/>
      </xdr:nvCxnSpPr>
      <xdr:spPr>
        <a:xfrm>
          <a:off x="2209800" y="667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39370</xdr:rowOff>
    </xdr:to>
    <xdr:cxnSp macro="">
      <xdr:nvCxnSpPr>
        <xdr:cNvPr id="75" name="直線コネクタ 74"/>
        <xdr:cNvCxnSpPr/>
      </xdr:nvCxnSpPr>
      <xdr:spPr>
        <a:xfrm flipV="1">
          <a:off x="1320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経常経費の削減に努めてきた結果、類似団体平均を下回っている。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今後も継続的に取組を進める。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14</xdr:row>
      <xdr:rowOff>148771</xdr:rowOff>
    </xdr:to>
    <xdr:cxnSp macro="">
      <xdr:nvCxnSpPr>
        <xdr:cNvPr id="129" name="直線コネクタ 128"/>
        <xdr:cNvCxnSpPr/>
      </xdr:nvCxnSpPr>
      <xdr:spPr>
        <a:xfrm flipV="1">
          <a:off x="15671800" y="2516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148771</xdr:rowOff>
    </xdr:to>
    <xdr:cxnSp macro="">
      <xdr:nvCxnSpPr>
        <xdr:cNvPr id="132" name="直線コネクタ 131"/>
        <xdr:cNvCxnSpPr/>
      </xdr:nvCxnSpPr>
      <xdr:spPr>
        <a:xfrm>
          <a:off x="14782800" y="249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94343</xdr:rowOff>
    </xdr:to>
    <xdr:cxnSp macro="">
      <xdr:nvCxnSpPr>
        <xdr:cNvPr id="135" name="直線コネクタ 134"/>
        <xdr:cNvCxnSpPr/>
      </xdr:nvCxnSpPr>
      <xdr:spPr>
        <a:xfrm>
          <a:off x="13893800" y="248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83457</xdr:rowOff>
    </xdr:to>
    <xdr:cxnSp macro="">
      <xdr:nvCxnSpPr>
        <xdr:cNvPr id="138" name="直線コネクタ 137"/>
        <xdr:cNvCxnSpPr/>
      </xdr:nvCxnSpPr>
      <xdr:spPr>
        <a:xfrm>
          <a:off x="13004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32657</xdr:rowOff>
    </xdr:from>
    <xdr:to>
      <xdr:col>69</xdr:col>
      <xdr:colOff>142875</xdr:colOff>
      <xdr:row>14</xdr:row>
      <xdr:rowOff>134257</xdr:rowOff>
    </xdr:to>
    <xdr:sp macro="" textlink="">
      <xdr:nvSpPr>
        <xdr:cNvPr id="154" name="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社会福祉及び児童福祉が大きく膨らんでいることから、類似団体の平均を上回っている。　　　　　　　　　　　　　　　　　　　　　　　　　　　　　　　　　　　　　　　　サービス水準や自己負担等についての適正化の検討が必要。</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60</xdr:row>
      <xdr:rowOff>61685</xdr:rowOff>
    </xdr:to>
    <xdr:cxnSp macro="">
      <xdr:nvCxnSpPr>
        <xdr:cNvPr id="192" name="直線コネクタ 191"/>
        <xdr:cNvCxnSpPr/>
      </xdr:nvCxnSpPr>
      <xdr:spPr>
        <a:xfrm>
          <a:off x="3987800" y="102180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102507</xdr:rowOff>
    </xdr:from>
    <xdr:to>
      <xdr:col>19</xdr:col>
      <xdr:colOff>187325</xdr:colOff>
      <xdr:row>61</xdr:row>
      <xdr:rowOff>4535</xdr:rowOff>
    </xdr:to>
    <xdr:cxnSp macro="">
      <xdr:nvCxnSpPr>
        <xdr:cNvPr id="195" name="直線コネクタ 194"/>
        <xdr:cNvCxnSpPr/>
      </xdr:nvCxnSpPr>
      <xdr:spPr>
        <a:xfrm flipV="1">
          <a:off x="3098800" y="102180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61</xdr:row>
      <xdr:rowOff>4535</xdr:rowOff>
    </xdr:to>
    <xdr:cxnSp macro="">
      <xdr:nvCxnSpPr>
        <xdr:cNvPr id="198" name="直線コネクタ 197"/>
        <xdr:cNvCxnSpPr/>
      </xdr:nvCxnSpPr>
      <xdr:spPr>
        <a:xfrm>
          <a:off x="2209800" y="102833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60</xdr:row>
      <xdr:rowOff>78015</xdr:rowOff>
    </xdr:to>
    <xdr:cxnSp macro="">
      <xdr:nvCxnSpPr>
        <xdr:cNvPr id="201" name="直線コネクタ 200"/>
        <xdr:cNvCxnSpPr/>
      </xdr:nvCxnSpPr>
      <xdr:spPr>
        <a:xfrm flipV="1">
          <a:off x="1320800" y="10283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11" name="楕円 210"/>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2" name="扶助費該当値テキスト"/>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51707</xdr:rowOff>
    </xdr:from>
    <xdr:to>
      <xdr:col>20</xdr:col>
      <xdr:colOff>38100</xdr:colOff>
      <xdr:row>59</xdr:row>
      <xdr:rowOff>153307</xdr:rowOff>
    </xdr:to>
    <xdr:sp macro="" textlink="">
      <xdr:nvSpPr>
        <xdr:cNvPr id="213" name="楕円 212"/>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138084</xdr:rowOff>
    </xdr:from>
    <xdr:ext cx="736600" cy="259045"/>
    <xdr:sp macro="" textlink="">
      <xdr:nvSpPr>
        <xdr:cNvPr id="214" name="テキスト ボックス 213"/>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7" name="楕円 216"/>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8" name="テキスト ボックス 217"/>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9" name="楕円 218"/>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20" name="テキスト ボックス 219"/>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類似団体平均を上回っており、国民健康保険、後期高齢者医療、介護保険及び下水道の各特別会計等への繰出金によるものと推測される。　　　　　　　　　　　　　　　　　　　　　　　　　　　　　　　　　　　　　　　　　　　　　　　　各事業において給付の適正化及び経費節減の取組を進め、一般会計の負担減少に努める。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58</xdr:row>
      <xdr:rowOff>29028</xdr:rowOff>
    </xdr:to>
    <xdr:cxnSp macro="">
      <xdr:nvCxnSpPr>
        <xdr:cNvPr id="255" name="直線コネクタ 254"/>
        <xdr:cNvCxnSpPr/>
      </xdr:nvCxnSpPr>
      <xdr:spPr>
        <a:xfrm flipV="1">
          <a:off x="15671800" y="9770654"/>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2903</xdr:rowOff>
    </xdr:from>
    <xdr:to>
      <xdr:col>78</xdr:col>
      <xdr:colOff>69850</xdr:colOff>
      <xdr:row>58</xdr:row>
      <xdr:rowOff>29028</xdr:rowOff>
    </xdr:to>
    <xdr:cxnSp macro="">
      <xdr:nvCxnSpPr>
        <xdr:cNvPr id="258" name="直線コネクタ 257"/>
        <xdr:cNvCxnSpPr/>
      </xdr:nvCxnSpPr>
      <xdr:spPr>
        <a:xfrm>
          <a:off x="14782800" y="99470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122101</xdr:rowOff>
    </xdr:from>
    <xdr:to>
      <xdr:col>73</xdr:col>
      <xdr:colOff>180975</xdr:colOff>
      <xdr:row>58</xdr:row>
      <xdr:rowOff>2903</xdr:rowOff>
    </xdr:to>
    <xdr:cxnSp macro="">
      <xdr:nvCxnSpPr>
        <xdr:cNvPr id="261" name="直線コネクタ 260"/>
        <xdr:cNvCxnSpPr/>
      </xdr:nvCxnSpPr>
      <xdr:spPr>
        <a:xfrm>
          <a:off x="13893800" y="98947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122101</xdr:rowOff>
    </xdr:to>
    <xdr:cxnSp macro="">
      <xdr:nvCxnSpPr>
        <xdr:cNvPr id="264" name="直線コネクタ 263"/>
        <xdr:cNvCxnSpPr/>
      </xdr:nvCxnSpPr>
      <xdr:spPr>
        <a:xfrm>
          <a:off x="13004800" y="98229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4" name="楕円 273"/>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5" name="その他該当値テキスト"/>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6" name="楕円 275"/>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7" name="テキスト ボックス 276"/>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123553</xdr:rowOff>
    </xdr:from>
    <xdr:to>
      <xdr:col>74</xdr:col>
      <xdr:colOff>31750</xdr:colOff>
      <xdr:row>58</xdr:row>
      <xdr:rowOff>53703</xdr:rowOff>
    </xdr:to>
    <xdr:sp macro="" textlink="">
      <xdr:nvSpPr>
        <xdr:cNvPr id="278" name="楕円 277"/>
        <xdr:cNvSpPr/>
      </xdr:nvSpPr>
      <xdr:spPr>
        <a:xfrm>
          <a:off x="1473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38480</xdr:rowOff>
    </xdr:from>
    <xdr:ext cx="762000" cy="259045"/>
    <xdr:sp macro="" textlink="">
      <xdr:nvSpPr>
        <xdr:cNvPr id="279" name="テキスト ボックス 278"/>
        <xdr:cNvSpPr txBox="1"/>
      </xdr:nvSpPr>
      <xdr:spPr>
        <a:xfrm>
          <a:off x="14401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71301</xdr:rowOff>
    </xdr:from>
    <xdr:to>
      <xdr:col>69</xdr:col>
      <xdr:colOff>142875</xdr:colOff>
      <xdr:row>58</xdr:row>
      <xdr:rowOff>1451</xdr:rowOff>
    </xdr:to>
    <xdr:sp macro="" textlink="">
      <xdr:nvSpPr>
        <xdr:cNvPr id="280" name="楕円 279"/>
        <xdr:cNvSpPr/>
      </xdr:nvSpPr>
      <xdr:spPr>
        <a:xfrm>
          <a:off x="13843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157678</xdr:rowOff>
    </xdr:from>
    <xdr:ext cx="762000" cy="259045"/>
    <xdr:sp macro="" textlink="">
      <xdr:nvSpPr>
        <xdr:cNvPr id="281" name="テキスト ボックス 280"/>
        <xdr:cNvSpPr txBox="1"/>
      </xdr:nvSpPr>
      <xdr:spPr>
        <a:xfrm>
          <a:off x="13512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170906</xdr:rowOff>
    </xdr:from>
    <xdr:to>
      <xdr:col>65</xdr:col>
      <xdr:colOff>53975</xdr:colOff>
      <xdr:row>57</xdr:row>
      <xdr:rowOff>101056</xdr:rowOff>
    </xdr:to>
    <xdr:sp macro="" textlink="">
      <xdr:nvSpPr>
        <xdr:cNvPr id="282" name="楕円 281"/>
        <xdr:cNvSpPr/>
      </xdr:nvSpPr>
      <xdr:spPr>
        <a:xfrm>
          <a:off x="12954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85833</xdr:rowOff>
    </xdr:from>
    <xdr:ext cx="762000" cy="259045"/>
    <xdr:sp macro="" textlink="">
      <xdr:nvSpPr>
        <xdr:cNvPr id="283" name="テキスト ボックス 282"/>
        <xdr:cNvSpPr txBox="1"/>
      </xdr:nvSpPr>
      <xdr:spPr>
        <a:xfrm>
          <a:off x="12623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消防の広域化に伴い、補助費等が大幅に増加した結果となっている。　　　　　　　　　　　　　　　　　　　　　　　　　　　　　　　　　　　　　　　　　　　　　　　集中改革プランに基づき整理合理化の取組を進め、抑制に努める。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37</xdr:row>
      <xdr:rowOff>10414</xdr:rowOff>
    </xdr:to>
    <xdr:cxnSp macro="">
      <xdr:nvCxnSpPr>
        <xdr:cNvPr id="313" name="直線コネクタ 312"/>
        <xdr:cNvCxnSpPr/>
      </xdr:nvCxnSpPr>
      <xdr:spPr>
        <a:xfrm>
          <a:off x="15671800" y="5960872"/>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131572</xdr:rowOff>
    </xdr:to>
    <xdr:cxnSp macro="">
      <xdr:nvCxnSpPr>
        <xdr:cNvPr id="316" name="直線コネクタ 315"/>
        <xdr:cNvCxnSpPr/>
      </xdr:nvCxnSpPr>
      <xdr:spPr>
        <a:xfrm>
          <a:off x="14782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127000</xdr:rowOff>
    </xdr:to>
    <xdr:cxnSp macro="">
      <xdr:nvCxnSpPr>
        <xdr:cNvPr id="319" name="直線コネクタ 318"/>
        <xdr:cNvCxnSpPr/>
      </xdr:nvCxnSpPr>
      <xdr:spPr>
        <a:xfrm>
          <a:off x="13893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131572</xdr:rowOff>
    </xdr:to>
    <xdr:cxnSp macro="">
      <xdr:nvCxnSpPr>
        <xdr:cNvPr id="322" name="直線コネクタ 321"/>
        <xdr:cNvCxnSpPr/>
      </xdr:nvCxnSpPr>
      <xdr:spPr>
        <a:xfrm flipV="1">
          <a:off x="13004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4" name="楕円 333"/>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5" name="テキスト ボックス 334"/>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6" name="楕円 33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7" name="テキスト ボックス 33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8" name="楕円 337"/>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9" name="テキスト ボックス 338"/>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40" name="楕円 339"/>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41" name="テキスト ボックス 340"/>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年々減少傾向にあり、類似団体平均を下回っている。　　　　　　　　　　　　　今後も緊急度や住民ニーズを的確に把握した事業選択により、起債に大きく頼ることのない財政運営に努める。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51888</xdr:rowOff>
    </xdr:from>
    <xdr:to>
      <xdr:col>24</xdr:col>
      <xdr:colOff>25400</xdr:colOff>
      <xdr:row>76</xdr:row>
      <xdr:rowOff>91077</xdr:rowOff>
    </xdr:to>
    <xdr:cxnSp macro="">
      <xdr:nvCxnSpPr>
        <xdr:cNvPr id="376" name="直線コネクタ 375"/>
        <xdr:cNvCxnSpPr/>
      </xdr:nvCxnSpPr>
      <xdr:spPr>
        <a:xfrm flipV="1">
          <a:off x="3987800" y="130820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117202</xdr:rowOff>
    </xdr:to>
    <xdr:cxnSp macro="">
      <xdr:nvCxnSpPr>
        <xdr:cNvPr id="379" name="直線コネクタ 378"/>
        <xdr:cNvCxnSpPr/>
      </xdr:nvCxnSpPr>
      <xdr:spPr>
        <a:xfrm flipV="1">
          <a:off x="3098800" y="131212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117202</xdr:rowOff>
    </xdr:from>
    <xdr:to>
      <xdr:col>15</xdr:col>
      <xdr:colOff>98425</xdr:colOff>
      <xdr:row>76</xdr:row>
      <xdr:rowOff>130266</xdr:rowOff>
    </xdr:to>
    <xdr:cxnSp macro="">
      <xdr:nvCxnSpPr>
        <xdr:cNvPr id="382" name="直線コネクタ 381"/>
        <xdr:cNvCxnSpPr/>
      </xdr:nvCxnSpPr>
      <xdr:spPr>
        <a:xfrm flipV="1">
          <a:off x="2209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76</xdr:row>
      <xdr:rowOff>136798</xdr:rowOff>
    </xdr:to>
    <xdr:cxnSp macro="">
      <xdr:nvCxnSpPr>
        <xdr:cNvPr id="385" name="直線コネクタ 384"/>
        <xdr:cNvCxnSpPr/>
      </xdr:nvCxnSpPr>
      <xdr:spPr>
        <a:xfrm flipV="1">
          <a:off x="1320800" y="13160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95" name="楕円 394"/>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96" name="公債費該当値テキスト"/>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7" name="楕円 396"/>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8" name="テキスト ボックス 397"/>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66402</xdr:rowOff>
    </xdr:from>
    <xdr:to>
      <xdr:col>15</xdr:col>
      <xdr:colOff>149225</xdr:colOff>
      <xdr:row>76</xdr:row>
      <xdr:rowOff>168002</xdr:rowOff>
    </xdr:to>
    <xdr:sp macro="" textlink="">
      <xdr:nvSpPr>
        <xdr:cNvPr id="399" name="楕円 398"/>
        <xdr:cNvSpPr/>
      </xdr:nvSpPr>
      <xdr:spPr>
        <a:xfrm>
          <a:off x="3048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6730</xdr:rowOff>
    </xdr:from>
    <xdr:ext cx="762000" cy="259045"/>
    <xdr:sp macro="" textlink="">
      <xdr:nvSpPr>
        <xdr:cNvPr id="400" name="テキスト ボックス 399"/>
        <xdr:cNvSpPr txBox="1"/>
      </xdr:nvSpPr>
      <xdr:spPr>
        <a:xfrm>
          <a:off x="2717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401" name="楕円 400"/>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402" name="テキスト ボックス 401"/>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85998</xdr:rowOff>
    </xdr:from>
    <xdr:to>
      <xdr:col>6</xdr:col>
      <xdr:colOff>171450</xdr:colOff>
      <xdr:row>77</xdr:row>
      <xdr:rowOff>16148</xdr:rowOff>
    </xdr:to>
    <xdr:sp macro="" textlink="">
      <xdr:nvSpPr>
        <xdr:cNvPr id="403" name="楕円 402"/>
        <xdr:cNvSpPr/>
      </xdr:nvSpPr>
      <xdr:spPr>
        <a:xfrm>
          <a:off x="1270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26324</xdr:rowOff>
    </xdr:from>
    <xdr:ext cx="762000" cy="259045"/>
    <xdr:sp macro="" textlink="">
      <xdr:nvSpPr>
        <xdr:cNvPr id="404" name="テキスト ボックス 403"/>
        <xdr:cNvSpPr txBox="1"/>
      </xdr:nvSpPr>
      <xdr:spPr>
        <a:xfrm>
          <a:off x="939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類似団体平均を上回っており、人件費及び扶助費に係る経常収支比率の高さによるものと推測される。　　　　　　　　　　　　　　　　　　　　　　　　　　　　　　　　　　　　　　　　　これらの経費について抑制の取組を進める。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24130</xdr:rowOff>
    </xdr:to>
    <xdr:cxnSp macro="">
      <xdr:nvCxnSpPr>
        <xdr:cNvPr id="435" name="直線コネクタ 434"/>
        <xdr:cNvCxnSpPr/>
      </xdr:nvCxnSpPr>
      <xdr:spPr>
        <a:xfrm>
          <a:off x="15671800" y="134726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78</xdr:row>
      <xdr:rowOff>136144</xdr:rowOff>
    </xdr:to>
    <xdr:cxnSp macro="">
      <xdr:nvCxnSpPr>
        <xdr:cNvPr id="438" name="直線コネクタ 437"/>
        <xdr:cNvCxnSpPr/>
      </xdr:nvCxnSpPr>
      <xdr:spPr>
        <a:xfrm flipV="1">
          <a:off x="14782800" y="13472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136144</xdr:rowOff>
    </xdr:to>
    <xdr:cxnSp macro="">
      <xdr:nvCxnSpPr>
        <xdr:cNvPr id="441" name="直線コネクタ 440"/>
        <xdr:cNvCxnSpPr/>
      </xdr:nvCxnSpPr>
      <xdr:spPr>
        <a:xfrm>
          <a:off x="13893800" y="133720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8128</xdr:rowOff>
    </xdr:to>
    <xdr:cxnSp macro="">
      <xdr:nvCxnSpPr>
        <xdr:cNvPr id="444" name="直線コネクタ 443"/>
        <xdr:cNvCxnSpPr/>
      </xdr:nvCxnSpPr>
      <xdr:spPr>
        <a:xfrm flipV="1">
          <a:off x="13004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4" name="楕円 453"/>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5"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56" name="楕円 455"/>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57" name="テキスト ボックス 456"/>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8" name="楕円 457"/>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9" name="テキスト ボックス 458"/>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60" name="楕円 459"/>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61" name="テキスト ボックス 460"/>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62" name="楕円 461"/>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63" name="テキスト ボックス 462"/>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113801</xdr:rowOff>
    </xdr:from>
    <xdr:to>
      <xdr:col>29</xdr:col>
      <xdr:colOff>127000</xdr:colOff>
      <xdr:row>16</xdr:row>
      <xdr:rowOff>123810</xdr:rowOff>
    </xdr:to>
    <xdr:cxnSp macro="">
      <xdr:nvCxnSpPr>
        <xdr:cNvPr id="52" name="直線コネクタ 51"/>
        <xdr:cNvCxnSpPr/>
      </xdr:nvCxnSpPr>
      <xdr:spPr bwMode="auto">
        <a:xfrm flipV="1">
          <a:off x="5003800" y="2904626"/>
          <a:ext cx="647700" cy="10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123810</xdr:rowOff>
    </xdr:from>
    <xdr:to>
      <xdr:col>26</xdr:col>
      <xdr:colOff>50800</xdr:colOff>
      <xdr:row>16</xdr:row>
      <xdr:rowOff>149724</xdr:rowOff>
    </xdr:to>
    <xdr:cxnSp macro="">
      <xdr:nvCxnSpPr>
        <xdr:cNvPr id="55" name="直線コネクタ 54"/>
        <xdr:cNvCxnSpPr/>
      </xdr:nvCxnSpPr>
      <xdr:spPr bwMode="auto">
        <a:xfrm flipV="1">
          <a:off x="4305300" y="2914635"/>
          <a:ext cx="698500" cy="25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149724</xdr:rowOff>
    </xdr:from>
    <xdr:to>
      <xdr:col>22</xdr:col>
      <xdr:colOff>114300</xdr:colOff>
      <xdr:row>17</xdr:row>
      <xdr:rowOff>19455</xdr:rowOff>
    </xdr:to>
    <xdr:cxnSp macro="">
      <xdr:nvCxnSpPr>
        <xdr:cNvPr id="58" name="直線コネクタ 57"/>
        <xdr:cNvCxnSpPr/>
      </xdr:nvCxnSpPr>
      <xdr:spPr bwMode="auto">
        <a:xfrm flipV="1">
          <a:off x="3606800" y="2940549"/>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13984</xdr:rowOff>
    </xdr:from>
    <xdr:to>
      <xdr:col>18</xdr:col>
      <xdr:colOff>177800</xdr:colOff>
      <xdr:row>17</xdr:row>
      <xdr:rowOff>19455</xdr:rowOff>
    </xdr:to>
    <xdr:cxnSp macro="">
      <xdr:nvCxnSpPr>
        <xdr:cNvPr id="61" name="直線コネクタ 60"/>
        <xdr:cNvCxnSpPr/>
      </xdr:nvCxnSpPr>
      <xdr:spPr bwMode="auto">
        <a:xfrm>
          <a:off x="2908300" y="2976259"/>
          <a:ext cx="698500" cy="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63001</xdr:rowOff>
    </xdr:from>
    <xdr:to>
      <xdr:col>29</xdr:col>
      <xdr:colOff>177800</xdr:colOff>
      <xdr:row>16</xdr:row>
      <xdr:rowOff>164601</xdr:rowOff>
    </xdr:to>
    <xdr:sp macro="" textlink="">
      <xdr:nvSpPr>
        <xdr:cNvPr id="71" name="楕円 70"/>
        <xdr:cNvSpPr/>
      </xdr:nvSpPr>
      <xdr:spPr bwMode="auto">
        <a:xfrm>
          <a:off x="5600700" y="28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35078</xdr:rowOff>
    </xdr:from>
    <xdr:ext cx="762000" cy="259045"/>
    <xdr:sp macro="" textlink="">
      <xdr:nvSpPr>
        <xdr:cNvPr id="72" name="人口1人当たり決算額の推移該当値テキスト130"/>
        <xdr:cNvSpPr txBox="1"/>
      </xdr:nvSpPr>
      <xdr:spPr>
        <a:xfrm>
          <a:off x="5740400" y="282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73010</xdr:rowOff>
    </xdr:from>
    <xdr:to>
      <xdr:col>26</xdr:col>
      <xdr:colOff>101600</xdr:colOff>
      <xdr:row>17</xdr:row>
      <xdr:rowOff>3160</xdr:rowOff>
    </xdr:to>
    <xdr:sp macro="" textlink="">
      <xdr:nvSpPr>
        <xdr:cNvPr id="73" name="楕円 72"/>
        <xdr:cNvSpPr/>
      </xdr:nvSpPr>
      <xdr:spPr bwMode="auto">
        <a:xfrm>
          <a:off x="49530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159387</xdr:rowOff>
    </xdr:from>
    <xdr:ext cx="736600" cy="259045"/>
    <xdr:sp macro="" textlink="">
      <xdr:nvSpPr>
        <xdr:cNvPr id="74" name="テキスト ボックス 73"/>
        <xdr:cNvSpPr txBox="1"/>
      </xdr:nvSpPr>
      <xdr:spPr>
        <a:xfrm>
          <a:off x="4622800" y="295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98924</xdr:rowOff>
    </xdr:from>
    <xdr:to>
      <xdr:col>22</xdr:col>
      <xdr:colOff>165100</xdr:colOff>
      <xdr:row>17</xdr:row>
      <xdr:rowOff>29074</xdr:rowOff>
    </xdr:to>
    <xdr:sp macro="" textlink="">
      <xdr:nvSpPr>
        <xdr:cNvPr id="75" name="楕円 74"/>
        <xdr:cNvSpPr/>
      </xdr:nvSpPr>
      <xdr:spPr bwMode="auto">
        <a:xfrm>
          <a:off x="4254500" y="288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13851</xdr:rowOff>
    </xdr:from>
    <xdr:ext cx="762000" cy="259045"/>
    <xdr:sp macro="" textlink="">
      <xdr:nvSpPr>
        <xdr:cNvPr id="76" name="テキスト ボックス 75"/>
        <xdr:cNvSpPr txBox="1"/>
      </xdr:nvSpPr>
      <xdr:spPr>
        <a:xfrm>
          <a:off x="3924300" y="297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140105</xdr:rowOff>
    </xdr:from>
    <xdr:to>
      <xdr:col>19</xdr:col>
      <xdr:colOff>38100</xdr:colOff>
      <xdr:row>17</xdr:row>
      <xdr:rowOff>70255</xdr:rowOff>
    </xdr:to>
    <xdr:sp macro="" textlink="">
      <xdr:nvSpPr>
        <xdr:cNvPr id="77" name="楕円 76"/>
        <xdr:cNvSpPr/>
      </xdr:nvSpPr>
      <xdr:spPr bwMode="auto">
        <a:xfrm>
          <a:off x="3556000" y="293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55032</xdr:rowOff>
    </xdr:from>
    <xdr:ext cx="762000" cy="259045"/>
    <xdr:sp macro="" textlink="">
      <xdr:nvSpPr>
        <xdr:cNvPr id="78" name="テキスト ボックス 77"/>
        <xdr:cNvSpPr txBox="1"/>
      </xdr:nvSpPr>
      <xdr:spPr>
        <a:xfrm>
          <a:off x="3225800" y="30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134634</xdr:rowOff>
    </xdr:from>
    <xdr:to>
      <xdr:col>15</xdr:col>
      <xdr:colOff>101600</xdr:colOff>
      <xdr:row>17</xdr:row>
      <xdr:rowOff>64784</xdr:rowOff>
    </xdr:to>
    <xdr:sp macro="" textlink="">
      <xdr:nvSpPr>
        <xdr:cNvPr id="79" name="楕円 78"/>
        <xdr:cNvSpPr/>
      </xdr:nvSpPr>
      <xdr:spPr bwMode="auto">
        <a:xfrm>
          <a:off x="2857500" y="292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49561</xdr:rowOff>
    </xdr:from>
    <xdr:ext cx="762000" cy="259045"/>
    <xdr:sp macro="" textlink="">
      <xdr:nvSpPr>
        <xdr:cNvPr id="80" name="テキスト ボックス 79"/>
        <xdr:cNvSpPr txBox="1"/>
      </xdr:nvSpPr>
      <xdr:spPr>
        <a:xfrm>
          <a:off x="2527300" y="30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51888</xdr:rowOff>
    </xdr:from>
    <xdr:to>
      <xdr:col>29</xdr:col>
      <xdr:colOff>127000</xdr:colOff>
      <xdr:row>36</xdr:row>
      <xdr:rowOff>63123</xdr:rowOff>
    </xdr:to>
    <xdr:cxnSp macro="">
      <xdr:nvCxnSpPr>
        <xdr:cNvPr id="116" name="直線コネクタ 115"/>
        <xdr:cNvCxnSpPr/>
      </xdr:nvCxnSpPr>
      <xdr:spPr bwMode="auto">
        <a:xfrm>
          <a:off x="5003800" y="7005138"/>
          <a:ext cx="647700" cy="1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33470</xdr:rowOff>
    </xdr:from>
    <xdr:to>
      <xdr:col>26</xdr:col>
      <xdr:colOff>50800</xdr:colOff>
      <xdr:row>36</xdr:row>
      <xdr:rowOff>51888</xdr:rowOff>
    </xdr:to>
    <xdr:cxnSp macro="">
      <xdr:nvCxnSpPr>
        <xdr:cNvPr id="119" name="直線コネクタ 118"/>
        <xdr:cNvCxnSpPr/>
      </xdr:nvCxnSpPr>
      <xdr:spPr bwMode="auto">
        <a:xfrm>
          <a:off x="4305300" y="6986720"/>
          <a:ext cx="698500" cy="1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33470</xdr:rowOff>
    </xdr:from>
    <xdr:to>
      <xdr:col>22</xdr:col>
      <xdr:colOff>114300</xdr:colOff>
      <xdr:row>36</xdr:row>
      <xdr:rowOff>60085</xdr:rowOff>
    </xdr:to>
    <xdr:cxnSp macro="">
      <xdr:nvCxnSpPr>
        <xdr:cNvPr id="122" name="直線コネクタ 121"/>
        <xdr:cNvCxnSpPr/>
      </xdr:nvCxnSpPr>
      <xdr:spPr bwMode="auto">
        <a:xfrm flipV="1">
          <a:off x="3606800" y="6986720"/>
          <a:ext cx="698500" cy="2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47284</xdr:rowOff>
    </xdr:from>
    <xdr:to>
      <xdr:col>18</xdr:col>
      <xdr:colOff>177800</xdr:colOff>
      <xdr:row>36</xdr:row>
      <xdr:rowOff>60085</xdr:rowOff>
    </xdr:to>
    <xdr:cxnSp macro="">
      <xdr:nvCxnSpPr>
        <xdr:cNvPr id="125" name="直線コネクタ 124"/>
        <xdr:cNvCxnSpPr/>
      </xdr:nvCxnSpPr>
      <xdr:spPr bwMode="auto">
        <a:xfrm>
          <a:off x="2908300" y="7000534"/>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12323</xdr:rowOff>
    </xdr:from>
    <xdr:to>
      <xdr:col>29</xdr:col>
      <xdr:colOff>177800</xdr:colOff>
      <xdr:row>36</xdr:row>
      <xdr:rowOff>113923</xdr:rowOff>
    </xdr:to>
    <xdr:sp macro="" textlink="">
      <xdr:nvSpPr>
        <xdr:cNvPr id="135" name="楕円 134"/>
        <xdr:cNvSpPr/>
      </xdr:nvSpPr>
      <xdr:spPr bwMode="auto">
        <a:xfrm>
          <a:off x="5600700" y="696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327300</xdr:rowOff>
    </xdr:from>
    <xdr:ext cx="762000" cy="259045"/>
    <xdr:sp macro="" textlink="">
      <xdr:nvSpPr>
        <xdr:cNvPr id="136" name="人口1人当たり決算額の推移該当値テキスト445"/>
        <xdr:cNvSpPr txBox="1"/>
      </xdr:nvSpPr>
      <xdr:spPr>
        <a:xfrm>
          <a:off x="5740400" y="693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1088</xdr:rowOff>
    </xdr:from>
    <xdr:to>
      <xdr:col>26</xdr:col>
      <xdr:colOff>101600</xdr:colOff>
      <xdr:row>36</xdr:row>
      <xdr:rowOff>102688</xdr:rowOff>
    </xdr:to>
    <xdr:sp macro="" textlink="">
      <xdr:nvSpPr>
        <xdr:cNvPr id="137" name="楕円 136"/>
        <xdr:cNvSpPr/>
      </xdr:nvSpPr>
      <xdr:spPr bwMode="auto">
        <a:xfrm>
          <a:off x="4953000" y="695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87465</xdr:rowOff>
    </xdr:from>
    <xdr:ext cx="736600" cy="259045"/>
    <xdr:sp macro="" textlink="">
      <xdr:nvSpPr>
        <xdr:cNvPr id="138" name="テキスト ボックス 137"/>
        <xdr:cNvSpPr txBox="1"/>
      </xdr:nvSpPr>
      <xdr:spPr>
        <a:xfrm>
          <a:off x="4622800" y="704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325570</xdr:rowOff>
    </xdr:from>
    <xdr:to>
      <xdr:col>22</xdr:col>
      <xdr:colOff>165100</xdr:colOff>
      <xdr:row>36</xdr:row>
      <xdr:rowOff>84270</xdr:rowOff>
    </xdr:to>
    <xdr:sp macro="" textlink="">
      <xdr:nvSpPr>
        <xdr:cNvPr id="139" name="楕円 138"/>
        <xdr:cNvSpPr/>
      </xdr:nvSpPr>
      <xdr:spPr bwMode="auto">
        <a:xfrm>
          <a:off x="4254500" y="693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69047</xdr:rowOff>
    </xdr:from>
    <xdr:ext cx="762000" cy="259045"/>
    <xdr:sp macro="" textlink="">
      <xdr:nvSpPr>
        <xdr:cNvPr id="140" name="テキスト ボックス 139"/>
        <xdr:cNvSpPr txBox="1"/>
      </xdr:nvSpPr>
      <xdr:spPr>
        <a:xfrm>
          <a:off x="3924300" y="7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9285</xdr:rowOff>
    </xdr:from>
    <xdr:to>
      <xdr:col>19</xdr:col>
      <xdr:colOff>38100</xdr:colOff>
      <xdr:row>36</xdr:row>
      <xdr:rowOff>110885</xdr:rowOff>
    </xdr:to>
    <xdr:sp macro="" textlink="">
      <xdr:nvSpPr>
        <xdr:cNvPr id="141" name="楕円 140"/>
        <xdr:cNvSpPr/>
      </xdr:nvSpPr>
      <xdr:spPr bwMode="auto">
        <a:xfrm>
          <a:off x="3556000" y="6962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95662</xdr:rowOff>
    </xdr:from>
    <xdr:ext cx="762000" cy="259045"/>
    <xdr:sp macro="" textlink="">
      <xdr:nvSpPr>
        <xdr:cNvPr id="142" name="テキスト ボックス 141"/>
        <xdr:cNvSpPr txBox="1"/>
      </xdr:nvSpPr>
      <xdr:spPr>
        <a:xfrm>
          <a:off x="3225800" y="704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339384</xdr:rowOff>
    </xdr:from>
    <xdr:to>
      <xdr:col>15</xdr:col>
      <xdr:colOff>101600</xdr:colOff>
      <xdr:row>36</xdr:row>
      <xdr:rowOff>98084</xdr:rowOff>
    </xdr:to>
    <xdr:sp macro="" textlink="">
      <xdr:nvSpPr>
        <xdr:cNvPr id="143" name="楕円 142"/>
        <xdr:cNvSpPr/>
      </xdr:nvSpPr>
      <xdr:spPr bwMode="auto">
        <a:xfrm>
          <a:off x="2857500" y="694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82861</xdr:rowOff>
    </xdr:from>
    <xdr:ext cx="762000" cy="259045"/>
    <xdr:sp macro="" textlink="">
      <xdr:nvSpPr>
        <xdr:cNvPr id="144" name="テキスト ボックス 143"/>
        <xdr:cNvSpPr txBox="1"/>
      </xdr:nvSpPr>
      <xdr:spPr>
        <a:xfrm>
          <a:off x="2527300" y="703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33782</xdr:rowOff>
    </xdr:from>
    <xdr:to>
      <xdr:col>24</xdr:col>
      <xdr:colOff>63500</xdr:colOff>
      <xdr:row>35</xdr:row>
      <xdr:rowOff>158617</xdr:rowOff>
    </xdr:to>
    <xdr:cxnSp macro="">
      <xdr:nvCxnSpPr>
        <xdr:cNvPr id="61" name="直線コネクタ 60"/>
        <xdr:cNvCxnSpPr/>
      </xdr:nvCxnSpPr>
      <xdr:spPr>
        <a:xfrm>
          <a:off x="3797300" y="6034532"/>
          <a:ext cx="838200" cy="1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14313</xdr:rowOff>
    </xdr:from>
    <xdr:to>
      <xdr:col>19</xdr:col>
      <xdr:colOff>177800</xdr:colOff>
      <xdr:row>35</xdr:row>
      <xdr:rowOff>33782</xdr:rowOff>
    </xdr:to>
    <xdr:cxnSp macro="">
      <xdr:nvCxnSpPr>
        <xdr:cNvPr id="64" name="直線コネクタ 63"/>
        <xdr:cNvCxnSpPr/>
      </xdr:nvCxnSpPr>
      <xdr:spPr>
        <a:xfrm>
          <a:off x="2908300" y="6015063"/>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14313</xdr:rowOff>
    </xdr:from>
    <xdr:to>
      <xdr:col>15</xdr:col>
      <xdr:colOff>50800</xdr:colOff>
      <xdr:row>35</xdr:row>
      <xdr:rowOff>111830</xdr:rowOff>
    </xdr:to>
    <xdr:cxnSp macro="">
      <xdr:nvCxnSpPr>
        <xdr:cNvPr id="67" name="直線コネクタ 66"/>
        <xdr:cNvCxnSpPr/>
      </xdr:nvCxnSpPr>
      <xdr:spPr>
        <a:xfrm flipV="1">
          <a:off x="2019300" y="6015063"/>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67024</xdr:rowOff>
    </xdr:from>
    <xdr:to>
      <xdr:col>10</xdr:col>
      <xdr:colOff>114300</xdr:colOff>
      <xdr:row>35</xdr:row>
      <xdr:rowOff>111830</xdr:rowOff>
    </xdr:to>
    <xdr:cxnSp macro="">
      <xdr:nvCxnSpPr>
        <xdr:cNvPr id="70" name="直線コネクタ 69"/>
        <xdr:cNvCxnSpPr/>
      </xdr:nvCxnSpPr>
      <xdr:spPr>
        <a:xfrm>
          <a:off x="1130300" y="606777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107817</xdr:rowOff>
    </xdr:from>
    <xdr:to>
      <xdr:col>24</xdr:col>
      <xdr:colOff>114300</xdr:colOff>
      <xdr:row>36</xdr:row>
      <xdr:rowOff>37967</xdr:rowOff>
    </xdr:to>
    <xdr:sp macro="" textlink="">
      <xdr:nvSpPr>
        <xdr:cNvPr id="80" name="楕円 79"/>
        <xdr:cNvSpPr/>
      </xdr:nvSpPr>
      <xdr:spPr>
        <a:xfrm>
          <a:off x="4584700" y="6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86244</xdr:rowOff>
    </xdr:from>
    <xdr:ext cx="534377" cy="259045"/>
    <xdr:sp macro="" textlink="">
      <xdr:nvSpPr>
        <xdr:cNvPr id="81" name="人件費該当値テキスト"/>
        <xdr:cNvSpPr txBox="1"/>
      </xdr:nvSpPr>
      <xdr:spPr>
        <a:xfrm>
          <a:off x="4686300" y="6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154432</xdr:rowOff>
    </xdr:from>
    <xdr:to>
      <xdr:col>20</xdr:col>
      <xdr:colOff>38100</xdr:colOff>
      <xdr:row>35</xdr:row>
      <xdr:rowOff>84582</xdr:rowOff>
    </xdr:to>
    <xdr:sp macro="" textlink="">
      <xdr:nvSpPr>
        <xdr:cNvPr id="82" name="楕円 81"/>
        <xdr:cNvSpPr/>
      </xdr:nvSpPr>
      <xdr:spPr>
        <a:xfrm>
          <a:off x="37465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101109</xdr:rowOff>
    </xdr:from>
    <xdr:ext cx="534377" cy="259045"/>
    <xdr:sp macro="" textlink="">
      <xdr:nvSpPr>
        <xdr:cNvPr id="83" name="テキスト ボックス 82"/>
        <xdr:cNvSpPr txBox="1"/>
      </xdr:nvSpPr>
      <xdr:spPr>
        <a:xfrm>
          <a:off x="3530111"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134963</xdr:rowOff>
    </xdr:from>
    <xdr:to>
      <xdr:col>15</xdr:col>
      <xdr:colOff>101600</xdr:colOff>
      <xdr:row>35</xdr:row>
      <xdr:rowOff>65113</xdr:rowOff>
    </xdr:to>
    <xdr:sp macro="" textlink="">
      <xdr:nvSpPr>
        <xdr:cNvPr id="84" name="楕円 83"/>
        <xdr:cNvSpPr/>
      </xdr:nvSpPr>
      <xdr:spPr>
        <a:xfrm>
          <a:off x="2857500" y="59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81640</xdr:rowOff>
    </xdr:from>
    <xdr:ext cx="534377" cy="259045"/>
    <xdr:sp macro="" textlink="">
      <xdr:nvSpPr>
        <xdr:cNvPr id="85" name="テキスト ボックス 84"/>
        <xdr:cNvSpPr txBox="1"/>
      </xdr:nvSpPr>
      <xdr:spPr>
        <a:xfrm>
          <a:off x="2641111" y="573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61030</xdr:rowOff>
    </xdr:from>
    <xdr:to>
      <xdr:col>10</xdr:col>
      <xdr:colOff>165100</xdr:colOff>
      <xdr:row>35</xdr:row>
      <xdr:rowOff>162630</xdr:rowOff>
    </xdr:to>
    <xdr:sp macro="" textlink="">
      <xdr:nvSpPr>
        <xdr:cNvPr id="86" name="楕円 85"/>
        <xdr:cNvSpPr/>
      </xdr:nvSpPr>
      <xdr:spPr>
        <a:xfrm>
          <a:off x="1968500" y="60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7707</xdr:rowOff>
    </xdr:from>
    <xdr:ext cx="534377" cy="259045"/>
    <xdr:sp macro="" textlink="">
      <xdr:nvSpPr>
        <xdr:cNvPr id="87" name="テキスト ボックス 86"/>
        <xdr:cNvSpPr txBox="1"/>
      </xdr:nvSpPr>
      <xdr:spPr>
        <a:xfrm>
          <a:off x="1752111" y="58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16224</xdr:rowOff>
    </xdr:from>
    <xdr:to>
      <xdr:col>6</xdr:col>
      <xdr:colOff>38100</xdr:colOff>
      <xdr:row>35</xdr:row>
      <xdr:rowOff>117824</xdr:rowOff>
    </xdr:to>
    <xdr:sp macro="" textlink="">
      <xdr:nvSpPr>
        <xdr:cNvPr id="88" name="楕円 87"/>
        <xdr:cNvSpPr/>
      </xdr:nvSpPr>
      <xdr:spPr>
        <a:xfrm>
          <a:off x="1079500" y="60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134351</xdr:rowOff>
    </xdr:from>
    <xdr:ext cx="534377" cy="259045"/>
    <xdr:sp macro="" textlink="">
      <xdr:nvSpPr>
        <xdr:cNvPr id="89" name="テキスト ボックス 88"/>
        <xdr:cNvSpPr txBox="1"/>
      </xdr:nvSpPr>
      <xdr:spPr>
        <a:xfrm>
          <a:off x="863111" y="57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132243</xdr:rowOff>
    </xdr:from>
    <xdr:to>
      <xdr:col>24</xdr:col>
      <xdr:colOff>63500</xdr:colOff>
      <xdr:row>58</xdr:row>
      <xdr:rowOff>24703</xdr:rowOff>
    </xdr:to>
    <xdr:cxnSp macro="">
      <xdr:nvCxnSpPr>
        <xdr:cNvPr id="121" name="直線コネクタ 120"/>
        <xdr:cNvCxnSpPr/>
      </xdr:nvCxnSpPr>
      <xdr:spPr>
        <a:xfrm flipV="1">
          <a:off x="3797300" y="9904893"/>
          <a:ext cx="8382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24703</xdr:rowOff>
    </xdr:from>
    <xdr:to>
      <xdr:col>19</xdr:col>
      <xdr:colOff>177800</xdr:colOff>
      <xdr:row>58</xdr:row>
      <xdr:rowOff>37973</xdr:rowOff>
    </xdr:to>
    <xdr:cxnSp macro="">
      <xdr:nvCxnSpPr>
        <xdr:cNvPr id="124" name="直線コネクタ 123"/>
        <xdr:cNvCxnSpPr/>
      </xdr:nvCxnSpPr>
      <xdr:spPr>
        <a:xfrm flipV="1">
          <a:off x="2908300" y="9968803"/>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37973</xdr:rowOff>
    </xdr:from>
    <xdr:to>
      <xdr:col>15</xdr:col>
      <xdr:colOff>50800</xdr:colOff>
      <xdr:row>58</xdr:row>
      <xdr:rowOff>59723</xdr:rowOff>
    </xdr:to>
    <xdr:cxnSp macro="">
      <xdr:nvCxnSpPr>
        <xdr:cNvPr id="127" name="直線コネクタ 126"/>
        <xdr:cNvCxnSpPr/>
      </xdr:nvCxnSpPr>
      <xdr:spPr>
        <a:xfrm flipV="1">
          <a:off x="2019300" y="9982073"/>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59723</xdr:rowOff>
    </xdr:from>
    <xdr:to>
      <xdr:col>10</xdr:col>
      <xdr:colOff>114300</xdr:colOff>
      <xdr:row>58</xdr:row>
      <xdr:rowOff>99227</xdr:rowOff>
    </xdr:to>
    <xdr:cxnSp macro="">
      <xdr:nvCxnSpPr>
        <xdr:cNvPr id="130" name="直線コネクタ 129"/>
        <xdr:cNvCxnSpPr/>
      </xdr:nvCxnSpPr>
      <xdr:spPr>
        <a:xfrm flipV="1">
          <a:off x="1130300" y="10003823"/>
          <a:ext cx="889000" cy="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81443</xdr:rowOff>
    </xdr:from>
    <xdr:to>
      <xdr:col>24</xdr:col>
      <xdr:colOff>114300</xdr:colOff>
      <xdr:row>58</xdr:row>
      <xdr:rowOff>11593</xdr:rowOff>
    </xdr:to>
    <xdr:sp macro="" textlink="">
      <xdr:nvSpPr>
        <xdr:cNvPr id="140" name="楕円 139"/>
        <xdr:cNvSpPr/>
      </xdr:nvSpPr>
      <xdr:spPr>
        <a:xfrm>
          <a:off x="4584700" y="98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167820</xdr:rowOff>
    </xdr:from>
    <xdr:ext cx="534377" cy="259045"/>
    <xdr:sp macro="" textlink="">
      <xdr:nvSpPr>
        <xdr:cNvPr id="141" name="物件費該当値テキスト"/>
        <xdr:cNvSpPr txBox="1"/>
      </xdr:nvSpPr>
      <xdr:spPr>
        <a:xfrm>
          <a:off x="4686300" y="976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145353</xdr:rowOff>
    </xdr:from>
    <xdr:to>
      <xdr:col>20</xdr:col>
      <xdr:colOff>38100</xdr:colOff>
      <xdr:row>58</xdr:row>
      <xdr:rowOff>75503</xdr:rowOff>
    </xdr:to>
    <xdr:sp macro="" textlink="">
      <xdr:nvSpPr>
        <xdr:cNvPr id="142" name="楕円 141"/>
        <xdr:cNvSpPr/>
      </xdr:nvSpPr>
      <xdr:spPr>
        <a:xfrm>
          <a:off x="3746500" y="99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66630</xdr:rowOff>
    </xdr:from>
    <xdr:ext cx="534377" cy="259045"/>
    <xdr:sp macro="" textlink="">
      <xdr:nvSpPr>
        <xdr:cNvPr id="143" name="テキスト ボックス 142"/>
        <xdr:cNvSpPr txBox="1"/>
      </xdr:nvSpPr>
      <xdr:spPr>
        <a:xfrm>
          <a:off x="3530111" y="100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158623</xdr:rowOff>
    </xdr:from>
    <xdr:to>
      <xdr:col>15</xdr:col>
      <xdr:colOff>101600</xdr:colOff>
      <xdr:row>58</xdr:row>
      <xdr:rowOff>88773</xdr:rowOff>
    </xdr:to>
    <xdr:sp macro="" textlink="">
      <xdr:nvSpPr>
        <xdr:cNvPr id="144" name="楕円 143"/>
        <xdr:cNvSpPr/>
      </xdr:nvSpPr>
      <xdr:spPr>
        <a:xfrm>
          <a:off x="2857500" y="99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79900</xdr:rowOff>
    </xdr:from>
    <xdr:ext cx="534377" cy="259045"/>
    <xdr:sp macro="" textlink="">
      <xdr:nvSpPr>
        <xdr:cNvPr id="145" name="テキスト ボックス 144"/>
        <xdr:cNvSpPr txBox="1"/>
      </xdr:nvSpPr>
      <xdr:spPr>
        <a:xfrm>
          <a:off x="2641111" y="100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8923</xdr:rowOff>
    </xdr:from>
    <xdr:to>
      <xdr:col>10</xdr:col>
      <xdr:colOff>165100</xdr:colOff>
      <xdr:row>58</xdr:row>
      <xdr:rowOff>110523</xdr:rowOff>
    </xdr:to>
    <xdr:sp macro="" textlink="">
      <xdr:nvSpPr>
        <xdr:cNvPr id="146" name="楕円 145"/>
        <xdr:cNvSpPr/>
      </xdr:nvSpPr>
      <xdr:spPr>
        <a:xfrm>
          <a:off x="1968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101650</xdr:rowOff>
    </xdr:from>
    <xdr:ext cx="534377" cy="259045"/>
    <xdr:sp macro="" textlink="">
      <xdr:nvSpPr>
        <xdr:cNvPr id="147" name="テキスト ボックス 146"/>
        <xdr:cNvSpPr txBox="1"/>
      </xdr:nvSpPr>
      <xdr:spPr>
        <a:xfrm>
          <a:off x="1752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48427</xdr:rowOff>
    </xdr:from>
    <xdr:to>
      <xdr:col>6</xdr:col>
      <xdr:colOff>38100</xdr:colOff>
      <xdr:row>58</xdr:row>
      <xdr:rowOff>150027</xdr:rowOff>
    </xdr:to>
    <xdr:sp macro="" textlink="">
      <xdr:nvSpPr>
        <xdr:cNvPr id="148" name="楕円 147"/>
        <xdr:cNvSpPr/>
      </xdr:nvSpPr>
      <xdr:spPr>
        <a:xfrm>
          <a:off x="1079500" y="99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141154</xdr:rowOff>
    </xdr:from>
    <xdr:ext cx="534377" cy="259045"/>
    <xdr:sp macro="" textlink="">
      <xdr:nvSpPr>
        <xdr:cNvPr id="149" name="テキスト ボックス 148"/>
        <xdr:cNvSpPr txBox="1"/>
      </xdr:nvSpPr>
      <xdr:spPr>
        <a:xfrm>
          <a:off x="863111" y="100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50127</xdr:rowOff>
    </xdr:from>
    <xdr:to>
      <xdr:col>24</xdr:col>
      <xdr:colOff>63500</xdr:colOff>
      <xdr:row>78</xdr:row>
      <xdr:rowOff>56642</xdr:rowOff>
    </xdr:to>
    <xdr:cxnSp macro="">
      <xdr:nvCxnSpPr>
        <xdr:cNvPr id="178" name="直線コネクタ 177"/>
        <xdr:cNvCxnSpPr/>
      </xdr:nvCxnSpPr>
      <xdr:spPr>
        <a:xfrm flipV="1">
          <a:off x="3797300" y="13423227"/>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56642</xdr:rowOff>
    </xdr:from>
    <xdr:to>
      <xdr:col>19</xdr:col>
      <xdr:colOff>177800</xdr:colOff>
      <xdr:row>78</xdr:row>
      <xdr:rowOff>57099</xdr:rowOff>
    </xdr:to>
    <xdr:cxnSp macro="">
      <xdr:nvCxnSpPr>
        <xdr:cNvPr id="181" name="直線コネクタ 180"/>
        <xdr:cNvCxnSpPr/>
      </xdr:nvCxnSpPr>
      <xdr:spPr>
        <a:xfrm flipV="1">
          <a:off x="2908300" y="134297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55423</xdr:rowOff>
    </xdr:from>
    <xdr:to>
      <xdr:col>15</xdr:col>
      <xdr:colOff>50800</xdr:colOff>
      <xdr:row>78</xdr:row>
      <xdr:rowOff>57099</xdr:rowOff>
    </xdr:to>
    <xdr:cxnSp macro="">
      <xdr:nvCxnSpPr>
        <xdr:cNvPr id="184" name="直線コネクタ 183"/>
        <xdr:cNvCxnSpPr/>
      </xdr:nvCxnSpPr>
      <xdr:spPr>
        <a:xfrm>
          <a:off x="2019300" y="1342852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55423</xdr:rowOff>
    </xdr:from>
    <xdr:to>
      <xdr:col>10</xdr:col>
      <xdr:colOff>114300</xdr:colOff>
      <xdr:row>78</xdr:row>
      <xdr:rowOff>55880</xdr:rowOff>
    </xdr:to>
    <xdr:cxnSp macro="">
      <xdr:nvCxnSpPr>
        <xdr:cNvPr id="187" name="直線コネクタ 186"/>
        <xdr:cNvCxnSpPr/>
      </xdr:nvCxnSpPr>
      <xdr:spPr>
        <a:xfrm flipV="1">
          <a:off x="1130300" y="134285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170777</xdr:rowOff>
    </xdr:from>
    <xdr:to>
      <xdr:col>24</xdr:col>
      <xdr:colOff>114300</xdr:colOff>
      <xdr:row>78</xdr:row>
      <xdr:rowOff>100927</xdr:rowOff>
    </xdr:to>
    <xdr:sp macro="" textlink="">
      <xdr:nvSpPr>
        <xdr:cNvPr id="197" name="楕円 196"/>
        <xdr:cNvSpPr/>
      </xdr:nvSpPr>
      <xdr:spPr>
        <a:xfrm>
          <a:off x="4584700" y="133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149204</xdr:rowOff>
    </xdr:from>
    <xdr:ext cx="469744" cy="259045"/>
    <xdr:sp macro="" textlink="">
      <xdr:nvSpPr>
        <xdr:cNvPr id="198" name="維持補修費該当値テキスト"/>
        <xdr:cNvSpPr txBox="1"/>
      </xdr:nvSpPr>
      <xdr:spPr>
        <a:xfrm>
          <a:off x="4686300" y="133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5842</xdr:rowOff>
    </xdr:from>
    <xdr:to>
      <xdr:col>20</xdr:col>
      <xdr:colOff>38100</xdr:colOff>
      <xdr:row>78</xdr:row>
      <xdr:rowOff>107442</xdr:rowOff>
    </xdr:to>
    <xdr:sp macro="" textlink="">
      <xdr:nvSpPr>
        <xdr:cNvPr id="199" name="楕円 198"/>
        <xdr:cNvSpPr/>
      </xdr:nvSpPr>
      <xdr:spPr>
        <a:xfrm>
          <a:off x="3746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98569</xdr:rowOff>
    </xdr:from>
    <xdr:ext cx="469744" cy="259045"/>
    <xdr:sp macro="" textlink="">
      <xdr:nvSpPr>
        <xdr:cNvPr id="200" name="テキスト ボックス 199"/>
        <xdr:cNvSpPr txBox="1"/>
      </xdr:nvSpPr>
      <xdr:spPr>
        <a:xfrm>
          <a:off x="3562428"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6299</xdr:rowOff>
    </xdr:from>
    <xdr:to>
      <xdr:col>15</xdr:col>
      <xdr:colOff>101600</xdr:colOff>
      <xdr:row>78</xdr:row>
      <xdr:rowOff>107899</xdr:rowOff>
    </xdr:to>
    <xdr:sp macro="" textlink="">
      <xdr:nvSpPr>
        <xdr:cNvPr id="201" name="楕円 200"/>
        <xdr:cNvSpPr/>
      </xdr:nvSpPr>
      <xdr:spPr>
        <a:xfrm>
          <a:off x="2857500" y="133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99026</xdr:rowOff>
    </xdr:from>
    <xdr:ext cx="469744" cy="259045"/>
    <xdr:sp macro="" textlink="">
      <xdr:nvSpPr>
        <xdr:cNvPr id="202" name="テキスト ボックス 201"/>
        <xdr:cNvSpPr txBox="1"/>
      </xdr:nvSpPr>
      <xdr:spPr>
        <a:xfrm>
          <a:off x="2673428" y="1347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4623</xdr:rowOff>
    </xdr:from>
    <xdr:to>
      <xdr:col>10</xdr:col>
      <xdr:colOff>165100</xdr:colOff>
      <xdr:row>78</xdr:row>
      <xdr:rowOff>106223</xdr:rowOff>
    </xdr:to>
    <xdr:sp macro="" textlink="">
      <xdr:nvSpPr>
        <xdr:cNvPr id="203" name="楕円 202"/>
        <xdr:cNvSpPr/>
      </xdr:nvSpPr>
      <xdr:spPr>
        <a:xfrm>
          <a:off x="1968500" y="133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97350</xdr:rowOff>
    </xdr:from>
    <xdr:ext cx="469744" cy="259045"/>
    <xdr:sp macro="" textlink="">
      <xdr:nvSpPr>
        <xdr:cNvPr id="204" name="テキスト ボックス 203"/>
        <xdr:cNvSpPr txBox="1"/>
      </xdr:nvSpPr>
      <xdr:spPr>
        <a:xfrm>
          <a:off x="1784428" y="134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5080</xdr:rowOff>
    </xdr:from>
    <xdr:to>
      <xdr:col>6</xdr:col>
      <xdr:colOff>38100</xdr:colOff>
      <xdr:row>78</xdr:row>
      <xdr:rowOff>106680</xdr:rowOff>
    </xdr:to>
    <xdr:sp macro="" textlink="">
      <xdr:nvSpPr>
        <xdr:cNvPr id="205" name="楕円 204"/>
        <xdr:cNvSpPr/>
      </xdr:nvSpPr>
      <xdr:spPr>
        <a:xfrm>
          <a:off x="1079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97807</xdr:rowOff>
    </xdr:from>
    <xdr:ext cx="469744" cy="259045"/>
    <xdr:sp macro="" textlink="">
      <xdr:nvSpPr>
        <xdr:cNvPr id="206" name="テキスト ボックス 205"/>
        <xdr:cNvSpPr txBox="1"/>
      </xdr:nvSpPr>
      <xdr:spPr>
        <a:xfrm>
          <a:off x="895428"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29904</xdr:rowOff>
    </xdr:from>
    <xdr:to>
      <xdr:col>24</xdr:col>
      <xdr:colOff>63500</xdr:colOff>
      <xdr:row>91</xdr:row>
      <xdr:rowOff>119469</xdr:rowOff>
    </xdr:to>
    <xdr:cxnSp macro="">
      <xdr:nvCxnSpPr>
        <xdr:cNvPr id="234" name="直線コネクタ 233"/>
        <xdr:cNvCxnSpPr/>
      </xdr:nvCxnSpPr>
      <xdr:spPr>
        <a:xfrm flipV="1">
          <a:off x="3797300" y="15631854"/>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77293</xdr:rowOff>
    </xdr:from>
    <xdr:to>
      <xdr:col>19</xdr:col>
      <xdr:colOff>177800</xdr:colOff>
      <xdr:row>91</xdr:row>
      <xdr:rowOff>119469</xdr:rowOff>
    </xdr:to>
    <xdr:cxnSp macro="">
      <xdr:nvCxnSpPr>
        <xdr:cNvPr id="237" name="直線コネクタ 236"/>
        <xdr:cNvCxnSpPr/>
      </xdr:nvCxnSpPr>
      <xdr:spPr>
        <a:xfrm>
          <a:off x="2908300" y="15679243"/>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77293</xdr:rowOff>
    </xdr:from>
    <xdr:to>
      <xdr:col>15</xdr:col>
      <xdr:colOff>50800</xdr:colOff>
      <xdr:row>91</xdr:row>
      <xdr:rowOff>164801</xdr:rowOff>
    </xdr:to>
    <xdr:cxnSp macro="">
      <xdr:nvCxnSpPr>
        <xdr:cNvPr id="240" name="直線コネクタ 239"/>
        <xdr:cNvCxnSpPr/>
      </xdr:nvCxnSpPr>
      <xdr:spPr>
        <a:xfrm flipV="1">
          <a:off x="2019300" y="15679243"/>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164801</xdr:rowOff>
    </xdr:from>
    <xdr:to>
      <xdr:col>10</xdr:col>
      <xdr:colOff>114300</xdr:colOff>
      <xdr:row>93</xdr:row>
      <xdr:rowOff>54432</xdr:rowOff>
    </xdr:to>
    <xdr:cxnSp macro="">
      <xdr:nvCxnSpPr>
        <xdr:cNvPr id="243" name="直線コネクタ 242"/>
        <xdr:cNvCxnSpPr/>
      </xdr:nvCxnSpPr>
      <xdr:spPr>
        <a:xfrm flipV="1">
          <a:off x="1130300" y="15766751"/>
          <a:ext cx="889000" cy="2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150554</xdr:rowOff>
    </xdr:from>
    <xdr:to>
      <xdr:col>24</xdr:col>
      <xdr:colOff>114300</xdr:colOff>
      <xdr:row>91</xdr:row>
      <xdr:rowOff>80704</xdr:rowOff>
    </xdr:to>
    <xdr:sp macro="" textlink="">
      <xdr:nvSpPr>
        <xdr:cNvPr id="253" name="楕円 252"/>
        <xdr:cNvSpPr/>
      </xdr:nvSpPr>
      <xdr:spPr>
        <a:xfrm>
          <a:off x="4584700" y="155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1981</xdr:rowOff>
    </xdr:from>
    <xdr:ext cx="599010" cy="259045"/>
    <xdr:sp macro="" textlink="">
      <xdr:nvSpPr>
        <xdr:cNvPr id="254" name="扶助費該当値テキスト"/>
        <xdr:cNvSpPr txBox="1"/>
      </xdr:nvSpPr>
      <xdr:spPr>
        <a:xfrm>
          <a:off x="4686300" y="1543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68669</xdr:rowOff>
    </xdr:from>
    <xdr:to>
      <xdr:col>20</xdr:col>
      <xdr:colOff>38100</xdr:colOff>
      <xdr:row>91</xdr:row>
      <xdr:rowOff>170269</xdr:rowOff>
    </xdr:to>
    <xdr:sp macro="" textlink="">
      <xdr:nvSpPr>
        <xdr:cNvPr id="255" name="楕円 254"/>
        <xdr:cNvSpPr/>
      </xdr:nvSpPr>
      <xdr:spPr>
        <a:xfrm>
          <a:off x="3746500" y="1567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15346</xdr:rowOff>
    </xdr:from>
    <xdr:ext cx="599010" cy="259045"/>
    <xdr:sp macro="" textlink="">
      <xdr:nvSpPr>
        <xdr:cNvPr id="256" name="テキスト ボックス 255"/>
        <xdr:cNvSpPr txBox="1"/>
      </xdr:nvSpPr>
      <xdr:spPr>
        <a:xfrm>
          <a:off x="3497795" y="1544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26493</xdr:rowOff>
    </xdr:from>
    <xdr:to>
      <xdr:col>15</xdr:col>
      <xdr:colOff>101600</xdr:colOff>
      <xdr:row>91</xdr:row>
      <xdr:rowOff>128093</xdr:rowOff>
    </xdr:to>
    <xdr:sp macro="" textlink="">
      <xdr:nvSpPr>
        <xdr:cNvPr id="257" name="楕円 256"/>
        <xdr:cNvSpPr/>
      </xdr:nvSpPr>
      <xdr:spPr>
        <a:xfrm>
          <a:off x="2857500" y="156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144620</xdr:rowOff>
    </xdr:from>
    <xdr:ext cx="599010" cy="259045"/>
    <xdr:sp macro="" textlink="">
      <xdr:nvSpPr>
        <xdr:cNvPr id="258" name="テキスト ボックス 257"/>
        <xdr:cNvSpPr txBox="1"/>
      </xdr:nvSpPr>
      <xdr:spPr>
        <a:xfrm>
          <a:off x="2608795" y="154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114001</xdr:rowOff>
    </xdr:from>
    <xdr:to>
      <xdr:col>10</xdr:col>
      <xdr:colOff>165100</xdr:colOff>
      <xdr:row>92</xdr:row>
      <xdr:rowOff>44151</xdr:rowOff>
    </xdr:to>
    <xdr:sp macro="" textlink="">
      <xdr:nvSpPr>
        <xdr:cNvPr id="259" name="楕円 258"/>
        <xdr:cNvSpPr/>
      </xdr:nvSpPr>
      <xdr:spPr>
        <a:xfrm>
          <a:off x="1968500" y="157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60678</xdr:rowOff>
    </xdr:from>
    <xdr:ext cx="599010" cy="259045"/>
    <xdr:sp macro="" textlink="">
      <xdr:nvSpPr>
        <xdr:cNvPr id="260" name="テキスト ボックス 259"/>
        <xdr:cNvSpPr txBox="1"/>
      </xdr:nvSpPr>
      <xdr:spPr>
        <a:xfrm>
          <a:off x="1719795" y="1549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3632</xdr:rowOff>
    </xdr:from>
    <xdr:to>
      <xdr:col>6</xdr:col>
      <xdr:colOff>38100</xdr:colOff>
      <xdr:row>93</xdr:row>
      <xdr:rowOff>105232</xdr:rowOff>
    </xdr:to>
    <xdr:sp macro="" textlink="">
      <xdr:nvSpPr>
        <xdr:cNvPr id="261" name="楕円 260"/>
        <xdr:cNvSpPr/>
      </xdr:nvSpPr>
      <xdr:spPr>
        <a:xfrm>
          <a:off x="1079500" y="159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121759</xdr:rowOff>
    </xdr:from>
    <xdr:ext cx="599010" cy="259045"/>
    <xdr:sp macro="" textlink="">
      <xdr:nvSpPr>
        <xdr:cNvPr id="262" name="テキスト ボックス 261"/>
        <xdr:cNvSpPr txBox="1"/>
      </xdr:nvSpPr>
      <xdr:spPr>
        <a:xfrm>
          <a:off x="830795" y="157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15829</xdr:rowOff>
    </xdr:from>
    <xdr:to>
      <xdr:col>55</xdr:col>
      <xdr:colOff>0</xdr:colOff>
      <xdr:row>38</xdr:row>
      <xdr:rowOff>14526</xdr:rowOff>
    </xdr:to>
    <xdr:cxnSp macro="">
      <xdr:nvCxnSpPr>
        <xdr:cNvPr id="291" name="直線コネクタ 290"/>
        <xdr:cNvCxnSpPr/>
      </xdr:nvCxnSpPr>
      <xdr:spPr>
        <a:xfrm flipV="1">
          <a:off x="9639300" y="6359479"/>
          <a:ext cx="838200" cy="1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151945</xdr:rowOff>
    </xdr:from>
    <xdr:to>
      <xdr:col>50</xdr:col>
      <xdr:colOff>114300</xdr:colOff>
      <xdr:row>38</xdr:row>
      <xdr:rowOff>14526</xdr:rowOff>
    </xdr:to>
    <xdr:cxnSp macro="">
      <xdr:nvCxnSpPr>
        <xdr:cNvPr id="294" name="直線コネクタ 293"/>
        <xdr:cNvCxnSpPr/>
      </xdr:nvCxnSpPr>
      <xdr:spPr>
        <a:xfrm>
          <a:off x="8750300" y="6495595"/>
          <a:ext cx="889000" cy="3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151945</xdr:rowOff>
    </xdr:from>
    <xdr:to>
      <xdr:col>45</xdr:col>
      <xdr:colOff>177800</xdr:colOff>
      <xdr:row>38</xdr:row>
      <xdr:rowOff>9406</xdr:rowOff>
    </xdr:to>
    <xdr:cxnSp macro="">
      <xdr:nvCxnSpPr>
        <xdr:cNvPr id="297" name="直線コネクタ 296"/>
        <xdr:cNvCxnSpPr/>
      </xdr:nvCxnSpPr>
      <xdr:spPr>
        <a:xfrm flipV="1">
          <a:off x="7861300" y="6495595"/>
          <a:ext cx="8890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9406</xdr:rowOff>
    </xdr:from>
    <xdr:to>
      <xdr:col>41</xdr:col>
      <xdr:colOff>50800</xdr:colOff>
      <xdr:row>38</xdr:row>
      <xdr:rowOff>16607</xdr:rowOff>
    </xdr:to>
    <xdr:cxnSp macro="">
      <xdr:nvCxnSpPr>
        <xdr:cNvPr id="300" name="直線コネクタ 299"/>
        <xdr:cNvCxnSpPr/>
      </xdr:nvCxnSpPr>
      <xdr:spPr>
        <a:xfrm flipV="1">
          <a:off x="6972300" y="652450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136479</xdr:rowOff>
    </xdr:from>
    <xdr:to>
      <xdr:col>55</xdr:col>
      <xdr:colOff>50800</xdr:colOff>
      <xdr:row>37</xdr:row>
      <xdr:rowOff>66629</xdr:rowOff>
    </xdr:to>
    <xdr:sp macro="" textlink="">
      <xdr:nvSpPr>
        <xdr:cNvPr id="310" name="楕円 309"/>
        <xdr:cNvSpPr/>
      </xdr:nvSpPr>
      <xdr:spPr>
        <a:xfrm>
          <a:off x="10426700" y="63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114906</xdr:rowOff>
    </xdr:from>
    <xdr:ext cx="534377" cy="259045"/>
    <xdr:sp macro="" textlink="">
      <xdr:nvSpPr>
        <xdr:cNvPr id="311" name="補助費等該当値テキスト"/>
        <xdr:cNvSpPr txBox="1"/>
      </xdr:nvSpPr>
      <xdr:spPr>
        <a:xfrm>
          <a:off x="10528300" y="62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135176</xdr:rowOff>
    </xdr:from>
    <xdr:to>
      <xdr:col>50</xdr:col>
      <xdr:colOff>165100</xdr:colOff>
      <xdr:row>38</xdr:row>
      <xdr:rowOff>65326</xdr:rowOff>
    </xdr:to>
    <xdr:sp macro="" textlink="">
      <xdr:nvSpPr>
        <xdr:cNvPr id="312" name="楕円 311"/>
        <xdr:cNvSpPr/>
      </xdr:nvSpPr>
      <xdr:spPr>
        <a:xfrm>
          <a:off x="9588500" y="64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56453</xdr:rowOff>
    </xdr:from>
    <xdr:ext cx="534377" cy="259045"/>
    <xdr:sp macro="" textlink="">
      <xdr:nvSpPr>
        <xdr:cNvPr id="313" name="テキスト ボックス 312"/>
        <xdr:cNvSpPr txBox="1"/>
      </xdr:nvSpPr>
      <xdr:spPr>
        <a:xfrm>
          <a:off x="9372111" y="65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101145</xdr:rowOff>
    </xdr:from>
    <xdr:to>
      <xdr:col>46</xdr:col>
      <xdr:colOff>38100</xdr:colOff>
      <xdr:row>38</xdr:row>
      <xdr:rowOff>31296</xdr:rowOff>
    </xdr:to>
    <xdr:sp macro="" textlink="">
      <xdr:nvSpPr>
        <xdr:cNvPr id="314" name="楕円 313"/>
        <xdr:cNvSpPr/>
      </xdr:nvSpPr>
      <xdr:spPr>
        <a:xfrm>
          <a:off x="8699500" y="6444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22422</xdr:rowOff>
    </xdr:from>
    <xdr:ext cx="534377" cy="259045"/>
    <xdr:sp macro="" textlink="">
      <xdr:nvSpPr>
        <xdr:cNvPr id="315" name="テキスト ボックス 314"/>
        <xdr:cNvSpPr txBox="1"/>
      </xdr:nvSpPr>
      <xdr:spPr>
        <a:xfrm>
          <a:off x="8483111" y="65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130056</xdr:rowOff>
    </xdr:from>
    <xdr:to>
      <xdr:col>41</xdr:col>
      <xdr:colOff>101600</xdr:colOff>
      <xdr:row>38</xdr:row>
      <xdr:rowOff>60206</xdr:rowOff>
    </xdr:to>
    <xdr:sp macro="" textlink="">
      <xdr:nvSpPr>
        <xdr:cNvPr id="316" name="楕円 315"/>
        <xdr:cNvSpPr/>
      </xdr:nvSpPr>
      <xdr:spPr>
        <a:xfrm>
          <a:off x="7810500" y="64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51333</xdr:rowOff>
    </xdr:from>
    <xdr:ext cx="534377" cy="259045"/>
    <xdr:sp macro="" textlink="">
      <xdr:nvSpPr>
        <xdr:cNvPr id="317" name="テキスト ボックス 316"/>
        <xdr:cNvSpPr txBox="1"/>
      </xdr:nvSpPr>
      <xdr:spPr>
        <a:xfrm>
          <a:off x="7594111" y="65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137256</xdr:rowOff>
    </xdr:from>
    <xdr:to>
      <xdr:col>36</xdr:col>
      <xdr:colOff>165100</xdr:colOff>
      <xdr:row>38</xdr:row>
      <xdr:rowOff>67407</xdr:rowOff>
    </xdr:to>
    <xdr:sp macro="" textlink="">
      <xdr:nvSpPr>
        <xdr:cNvPr id="318" name="楕円 317"/>
        <xdr:cNvSpPr/>
      </xdr:nvSpPr>
      <xdr:spPr>
        <a:xfrm>
          <a:off x="6921500" y="6480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58534</xdr:rowOff>
    </xdr:from>
    <xdr:ext cx="534377" cy="259045"/>
    <xdr:sp macro="" textlink="">
      <xdr:nvSpPr>
        <xdr:cNvPr id="319" name="テキスト ボックス 318"/>
        <xdr:cNvSpPr txBox="1"/>
      </xdr:nvSpPr>
      <xdr:spPr>
        <a:xfrm>
          <a:off x="6705111" y="65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25638</xdr:rowOff>
    </xdr:from>
    <xdr:to>
      <xdr:col>55</xdr:col>
      <xdr:colOff>0</xdr:colOff>
      <xdr:row>57</xdr:row>
      <xdr:rowOff>150298</xdr:rowOff>
    </xdr:to>
    <xdr:cxnSp macro="">
      <xdr:nvCxnSpPr>
        <xdr:cNvPr id="346" name="直線コネクタ 345"/>
        <xdr:cNvCxnSpPr/>
      </xdr:nvCxnSpPr>
      <xdr:spPr>
        <a:xfrm flipV="1">
          <a:off x="9639300" y="9798288"/>
          <a:ext cx="838200" cy="1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150298</xdr:rowOff>
    </xdr:from>
    <xdr:to>
      <xdr:col>50</xdr:col>
      <xdr:colOff>114300</xdr:colOff>
      <xdr:row>58</xdr:row>
      <xdr:rowOff>43112</xdr:rowOff>
    </xdr:to>
    <xdr:cxnSp macro="">
      <xdr:nvCxnSpPr>
        <xdr:cNvPr id="349" name="直線コネクタ 348"/>
        <xdr:cNvCxnSpPr/>
      </xdr:nvCxnSpPr>
      <xdr:spPr>
        <a:xfrm flipV="1">
          <a:off x="8750300" y="9922948"/>
          <a:ext cx="889000" cy="6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43112</xdr:rowOff>
    </xdr:from>
    <xdr:to>
      <xdr:col>45</xdr:col>
      <xdr:colOff>177800</xdr:colOff>
      <xdr:row>58</xdr:row>
      <xdr:rowOff>55244</xdr:rowOff>
    </xdr:to>
    <xdr:cxnSp macro="">
      <xdr:nvCxnSpPr>
        <xdr:cNvPr id="352" name="直線コネクタ 351"/>
        <xdr:cNvCxnSpPr/>
      </xdr:nvCxnSpPr>
      <xdr:spPr>
        <a:xfrm flipV="1">
          <a:off x="7861300" y="998721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55244</xdr:rowOff>
    </xdr:from>
    <xdr:to>
      <xdr:col>41</xdr:col>
      <xdr:colOff>50800</xdr:colOff>
      <xdr:row>58</xdr:row>
      <xdr:rowOff>68816</xdr:rowOff>
    </xdr:to>
    <xdr:cxnSp macro="">
      <xdr:nvCxnSpPr>
        <xdr:cNvPr id="355" name="直線コネクタ 354"/>
        <xdr:cNvCxnSpPr/>
      </xdr:nvCxnSpPr>
      <xdr:spPr>
        <a:xfrm flipV="1">
          <a:off x="6972300" y="9999344"/>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146288</xdr:rowOff>
    </xdr:from>
    <xdr:to>
      <xdr:col>55</xdr:col>
      <xdr:colOff>50800</xdr:colOff>
      <xdr:row>57</xdr:row>
      <xdr:rowOff>76438</xdr:rowOff>
    </xdr:to>
    <xdr:sp macro="" textlink="">
      <xdr:nvSpPr>
        <xdr:cNvPr id="365" name="楕円 364"/>
        <xdr:cNvSpPr/>
      </xdr:nvSpPr>
      <xdr:spPr>
        <a:xfrm>
          <a:off x="10426700" y="97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169165</xdr:rowOff>
    </xdr:from>
    <xdr:ext cx="599010" cy="259045"/>
    <xdr:sp macro="" textlink="">
      <xdr:nvSpPr>
        <xdr:cNvPr id="366" name="普通建設事業費該当値テキスト"/>
        <xdr:cNvSpPr txBox="1"/>
      </xdr:nvSpPr>
      <xdr:spPr>
        <a:xfrm>
          <a:off x="10528300" y="959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99498</xdr:rowOff>
    </xdr:from>
    <xdr:to>
      <xdr:col>50</xdr:col>
      <xdr:colOff>165100</xdr:colOff>
      <xdr:row>58</xdr:row>
      <xdr:rowOff>29648</xdr:rowOff>
    </xdr:to>
    <xdr:sp macro="" textlink="">
      <xdr:nvSpPr>
        <xdr:cNvPr id="367" name="楕円 366"/>
        <xdr:cNvSpPr/>
      </xdr:nvSpPr>
      <xdr:spPr>
        <a:xfrm>
          <a:off x="9588500" y="98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46175</xdr:rowOff>
    </xdr:from>
    <xdr:ext cx="534377" cy="259045"/>
    <xdr:sp macro="" textlink="">
      <xdr:nvSpPr>
        <xdr:cNvPr id="368" name="テキスト ボックス 367"/>
        <xdr:cNvSpPr txBox="1"/>
      </xdr:nvSpPr>
      <xdr:spPr>
        <a:xfrm>
          <a:off x="9372111" y="96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163762</xdr:rowOff>
    </xdr:from>
    <xdr:to>
      <xdr:col>46</xdr:col>
      <xdr:colOff>38100</xdr:colOff>
      <xdr:row>58</xdr:row>
      <xdr:rowOff>93912</xdr:rowOff>
    </xdr:to>
    <xdr:sp macro="" textlink="">
      <xdr:nvSpPr>
        <xdr:cNvPr id="369" name="楕円 368"/>
        <xdr:cNvSpPr/>
      </xdr:nvSpPr>
      <xdr:spPr>
        <a:xfrm>
          <a:off x="8699500" y="99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85039</xdr:rowOff>
    </xdr:from>
    <xdr:ext cx="534377" cy="259045"/>
    <xdr:sp macro="" textlink="">
      <xdr:nvSpPr>
        <xdr:cNvPr id="370" name="テキスト ボックス 369"/>
        <xdr:cNvSpPr txBox="1"/>
      </xdr:nvSpPr>
      <xdr:spPr>
        <a:xfrm>
          <a:off x="8483111" y="100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4444</xdr:rowOff>
    </xdr:from>
    <xdr:to>
      <xdr:col>41</xdr:col>
      <xdr:colOff>101600</xdr:colOff>
      <xdr:row>58</xdr:row>
      <xdr:rowOff>106044</xdr:rowOff>
    </xdr:to>
    <xdr:sp macro="" textlink="">
      <xdr:nvSpPr>
        <xdr:cNvPr id="371" name="楕円 370"/>
        <xdr:cNvSpPr/>
      </xdr:nvSpPr>
      <xdr:spPr>
        <a:xfrm>
          <a:off x="7810500" y="99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97171</xdr:rowOff>
    </xdr:from>
    <xdr:ext cx="534377" cy="259045"/>
    <xdr:sp macro="" textlink="">
      <xdr:nvSpPr>
        <xdr:cNvPr id="372" name="テキスト ボックス 371"/>
        <xdr:cNvSpPr txBox="1"/>
      </xdr:nvSpPr>
      <xdr:spPr>
        <a:xfrm>
          <a:off x="7594111" y="100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18016</xdr:rowOff>
    </xdr:from>
    <xdr:to>
      <xdr:col>36</xdr:col>
      <xdr:colOff>165100</xdr:colOff>
      <xdr:row>58</xdr:row>
      <xdr:rowOff>119616</xdr:rowOff>
    </xdr:to>
    <xdr:sp macro="" textlink="">
      <xdr:nvSpPr>
        <xdr:cNvPr id="373" name="楕円 372"/>
        <xdr:cNvSpPr/>
      </xdr:nvSpPr>
      <xdr:spPr>
        <a:xfrm>
          <a:off x="6921500" y="99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110743</xdr:rowOff>
    </xdr:from>
    <xdr:ext cx="534377" cy="259045"/>
    <xdr:sp macro="" textlink="">
      <xdr:nvSpPr>
        <xdr:cNvPr id="374" name="テキスト ボックス 373"/>
        <xdr:cNvSpPr txBox="1"/>
      </xdr:nvSpPr>
      <xdr:spPr>
        <a:xfrm>
          <a:off x="6705111" y="100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28200</xdr:rowOff>
    </xdr:from>
    <xdr:to>
      <xdr:col>55</xdr:col>
      <xdr:colOff>0</xdr:colOff>
      <xdr:row>79</xdr:row>
      <xdr:rowOff>43394</xdr:rowOff>
    </xdr:to>
    <xdr:cxnSp macro="">
      <xdr:nvCxnSpPr>
        <xdr:cNvPr id="403" name="直線コネクタ 402"/>
        <xdr:cNvCxnSpPr/>
      </xdr:nvCxnSpPr>
      <xdr:spPr>
        <a:xfrm flipV="1">
          <a:off x="9639300" y="13572750"/>
          <a:ext cx="838200" cy="1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43394</xdr:rowOff>
    </xdr:from>
    <xdr:to>
      <xdr:col>50</xdr:col>
      <xdr:colOff>114300</xdr:colOff>
      <xdr:row>79</xdr:row>
      <xdr:rowOff>44248</xdr:rowOff>
    </xdr:to>
    <xdr:cxnSp macro="">
      <xdr:nvCxnSpPr>
        <xdr:cNvPr id="406" name="直線コネクタ 405"/>
        <xdr:cNvCxnSpPr/>
      </xdr:nvCxnSpPr>
      <xdr:spPr>
        <a:xfrm flipV="1">
          <a:off x="8750300" y="13587944"/>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38385</xdr:rowOff>
    </xdr:from>
    <xdr:to>
      <xdr:col>45</xdr:col>
      <xdr:colOff>177800</xdr:colOff>
      <xdr:row>79</xdr:row>
      <xdr:rowOff>44248</xdr:rowOff>
    </xdr:to>
    <xdr:cxnSp macro="">
      <xdr:nvCxnSpPr>
        <xdr:cNvPr id="409" name="直線コネクタ 408"/>
        <xdr:cNvCxnSpPr/>
      </xdr:nvCxnSpPr>
      <xdr:spPr>
        <a:xfrm>
          <a:off x="7861300" y="13582935"/>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159218</xdr:rowOff>
    </xdr:from>
    <xdr:to>
      <xdr:col>41</xdr:col>
      <xdr:colOff>50800</xdr:colOff>
      <xdr:row>79</xdr:row>
      <xdr:rowOff>38385</xdr:rowOff>
    </xdr:to>
    <xdr:cxnSp macro="">
      <xdr:nvCxnSpPr>
        <xdr:cNvPr id="412" name="直線コネクタ 411"/>
        <xdr:cNvCxnSpPr/>
      </xdr:nvCxnSpPr>
      <xdr:spPr>
        <a:xfrm>
          <a:off x="6972300" y="13532318"/>
          <a:ext cx="889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148850</xdr:rowOff>
    </xdr:from>
    <xdr:to>
      <xdr:col>55</xdr:col>
      <xdr:colOff>50800</xdr:colOff>
      <xdr:row>79</xdr:row>
      <xdr:rowOff>79000</xdr:rowOff>
    </xdr:to>
    <xdr:sp macro="" textlink="">
      <xdr:nvSpPr>
        <xdr:cNvPr id="422" name="楕円 421"/>
        <xdr:cNvSpPr/>
      </xdr:nvSpPr>
      <xdr:spPr>
        <a:xfrm>
          <a:off x="10426700" y="13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164044</xdr:rowOff>
    </xdr:from>
    <xdr:to>
      <xdr:col>50</xdr:col>
      <xdr:colOff>165100</xdr:colOff>
      <xdr:row>79</xdr:row>
      <xdr:rowOff>94194</xdr:rowOff>
    </xdr:to>
    <xdr:sp macro="" textlink="">
      <xdr:nvSpPr>
        <xdr:cNvPr id="424" name="楕円 423"/>
        <xdr:cNvSpPr/>
      </xdr:nvSpPr>
      <xdr:spPr>
        <a:xfrm>
          <a:off x="9588500" y="13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85321</xdr:rowOff>
    </xdr:from>
    <xdr:ext cx="378565" cy="259045"/>
    <xdr:sp macro="" textlink="">
      <xdr:nvSpPr>
        <xdr:cNvPr id="425" name="テキスト ボックス 424"/>
        <xdr:cNvSpPr txBox="1"/>
      </xdr:nvSpPr>
      <xdr:spPr>
        <a:xfrm>
          <a:off x="9450017" y="1362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164898</xdr:rowOff>
    </xdr:from>
    <xdr:to>
      <xdr:col>46</xdr:col>
      <xdr:colOff>38100</xdr:colOff>
      <xdr:row>79</xdr:row>
      <xdr:rowOff>95048</xdr:rowOff>
    </xdr:to>
    <xdr:sp macro="" textlink="">
      <xdr:nvSpPr>
        <xdr:cNvPr id="426" name="楕円 425"/>
        <xdr:cNvSpPr/>
      </xdr:nvSpPr>
      <xdr:spPr>
        <a:xfrm>
          <a:off x="8699500" y="135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86175</xdr:rowOff>
    </xdr:from>
    <xdr:ext cx="313932" cy="259045"/>
    <xdr:sp macro="" textlink="">
      <xdr:nvSpPr>
        <xdr:cNvPr id="427" name="テキスト ボックス 426"/>
        <xdr:cNvSpPr txBox="1"/>
      </xdr:nvSpPr>
      <xdr:spPr>
        <a:xfrm>
          <a:off x="8593333" y="1363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159035</xdr:rowOff>
    </xdr:from>
    <xdr:to>
      <xdr:col>41</xdr:col>
      <xdr:colOff>101600</xdr:colOff>
      <xdr:row>79</xdr:row>
      <xdr:rowOff>89185</xdr:rowOff>
    </xdr:to>
    <xdr:sp macro="" textlink="">
      <xdr:nvSpPr>
        <xdr:cNvPr id="428" name="楕円 427"/>
        <xdr:cNvSpPr/>
      </xdr:nvSpPr>
      <xdr:spPr>
        <a:xfrm>
          <a:off x="7810500" y="135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80312</xdr:rowOff>
    </xdr:from>
    <xdr:ext cx="469744" cy="259045"/>
    <xdr:sp macro="" textlink="">
      <xdr:nvSpPr>
        <xdr:cNvPr id="429" name="テキスト ボックス 428"/>
        <xdr:cNvSpPr txBox="1"/>
      </xdr:nvSpPr>
      <xdr:spPr>
        <a:xfrm>
          <a:off x="7626428" y="1362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108418</xdr:rowOff>
    </xdr:from>
    <xdr:to>
      <xdr:col>36</xdr:col>
      <xdr:colOff>165100</xdr:colOff>
      <xdr:row>79</xdr:row>
      <xdr:rowOff>38568</xdr:rowOff>
    </xdr:to>
    <xdr:sp macro="" textlink="">
      <xdr:nvSpPr>
        <xdr:cNvPr id="430" name="楕円 429"/>
        <xdr:cNvSpPr/>
      </xdr:nvSpPr>
      <xdr:spPr>
        <a:xfrm>
          <a:off x="6921500" y="134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29695</xdr:rowOff>
    </xdr:from>
    <xdr:ext cx="534377" cy="259045"/>
    <xdr:sp macro="" textlink="">
      <xdr:nvSpPr>
        <xdr:cNvPr id="431" name="テキスト ボックス 430"/>
        <xdr:cNvSpPr txBox="1"/>
      </xdr:nvSpPr>
      <xdr:spPr>
        <a:xfrm>
          <a:off x="6705111" y="135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8396</xdr:rowOff>
    </xdr:from>
    <xdr:to>
      <xdr:col>55</xdr:col>
      <xdr:colOff>0</xdr:colOff>
      <xdr:row>95</xdr:row>
      <xdr:rowOff>113052</xdr:rowOff>
    </xdr:to>
    <xdr:cxnSp macro="">
      <xdr:nvCxnSpPr>
        <xdr:cNvPr id="462" name="直線コネクタ 461"/>
        <xdr:cNvCxnSpPr/>
      </xdr:nvCxnSpPr>
      <xdr:spPr>
        <a:xfrm flipV="1">
          <a:off x="9639300" y="15953246"/>
          <a:ext cx="838200" cy="44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113052</xdr:rowOff>
    </xdr:from>
    <xdr:to>
      <xdr:col>50</xdr:col>
      <xdr:colOff>114300</xdr:colOff>
      <xdr:row>97</xdr:row>
      <xdr:rowOff>85489</xdr:rowOff>
    </xdr:to>
    <xdr:cxnSp macro="">
      <xdr:nvCxnSpPr>
        <xdr:cNvPr id="465" name="直線コネクタ 464"/>
        <xdr:cNvCxnSpPr/>
      </xdr:nvCxnSpPr>
      <xdr:spPr>
        <a:xfrm flipV="1">
          <a:off x="8750300" y="16400802"/>
          <a:ext cx="889000" cy="3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85489</xdr:rowOff>
    </xdr:from>
    <xdr:to>
      <xdr:col>45</xdr:col>
      <xdr:colOff>177800</xdr:colOff>
      <xdr:row>98</xdr:row>
      <xdr:rowOff>65481</xdr:rowOff>
    </xdr:to>
    <xdr:cxnSp macro="">
      <xdr:nvCxnSpPr>
        <xdr:cNvPr id="468" name="直線コネクタ 467"/>
        <xdr:cNvCxnSpPr/>
      </xdr:nvCxnSpPr>
      <xdr:spPr>
        <a:xfrm flipV="1">
          <a:off x="7861300" y="16716139"/>
          <a:ext cx="889000" cy="15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65481</xdr:rowOff>
    </xdr:from>
    <xdr:to>
      <xdr:col>41</xdr:col>
      <xdr:colOff>50800</xdr:colOff>
      <xdr:row>99</xdr:row>
      <xdr:rowOff>46082</xdr:rowOff>
    </xdr:to>
    <xdr:cxnSp macro="">
      <xdr:nvCxnSpPr>
        <xdr:cNvPr id="471" name="直線コネクタ 470"/>
        <xdr:cNvCxnSpPr/>
      </xdr:nvCxnSpPr>
      <xdr:spPr>
        <a:xfrm flipV="1">
          <a:off x="6972300" y="16867581"/>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129046</xdr:rowOff>
    </xdr:from>
    <xdr:to>
      <xdr:col>55</xdr:col>
      <xdr:colOff>50800</xdr:colOff>
      <xdr:row>93</xdr:row>
      <xdr:rowOff>59196</xdr:rowOff>
    </xdr:to>
    <xdr:sp macro="" textlink="">
      <xdr:nvSpPr>
        <xdr:cNvPr id="481" name="楕円 480"/>
        <xdr:cNvSpPr/>
      </xdr:nvSpPr>
      <xdr:spPr>
        <a:xfrm>
          <a:off x="10426700" y="159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151923</xdr:rowOff>
    </xdr:from>
    <xdr:ext cx="599010" cy="259045"/>
    <xdr:sp macro="" textlink="">
      <xdr:nvSpPr>
        <xdr:cNvPr id="482" name="普通建設事業費 （ うち更新整備　）該当値テキスト"/>
        <xdr:cNvSpPr txBox="1"/>
      </xdr:nvSpPr>
      <xdr:spPr>
        <a:xfrm>
          <a:off x="10528300" y="1575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62252</xdr:rowOff>
    </xdr:from>
    <xdr:to>
      <xdr:col>50</xdr:col>
      <xdr:colOff>165100</xdr:colOff>
      <xdr:row>95</xdr:row>
      <xdr:rowOff>163852</xdr:rowOff>
    </xdr:to>
    <xdr:sp macro="" textlink="">
      <xdr:nvSpPr>
        <xdr:cNvPr id="483" name="楕円 482"/>
        <xdr:cNvSpPr/>
      </xdr:nvSpPr>
      <xdr:spPr>
        <a:xfrm>
          <a:off x="9588500" y="163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8929</xdr:rowOff>
    </xdr:from>
    <xdr:ext cx="534377" cy="259045"/>
    <xdr:sp macro="" textlink="">
      <xdr:nvSpPr>
        <xdr:cNvPr id="484" name="テキスト ボックス 483"/>
        <xdr:cNvSpPr txBox="1"/>
      </xdr:nvSpPr>
      <xdr:spPr>
        <a:xfrm>
          <a:off x="9372111" y="161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34689</xdr:rowOff>
    </xdr:from>
    <xdr:to>
      <xdr:col>46</xdr:col>
      <xdr:colOff>38100</xdr:colOff>
      <xdr:row>97</xdr:row>
      <xdr:rowOff>136289</xdr:rowOff>
    </xdr:to>
    <xdr:sp macro="" textlink="">
      <xdr:nvSpPr>
        <xdr:cNvPr id="485" name="楕円 484"/>
        <xdr:cNvSpPr/>
      </xdr:nvSpPr>
      <xdr:spPr>
        <a:xfrm>
          <a:off x="8699500" y="166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127416</xdr:rowOff>
    </xdr:from>
    <xdr:ext cx="534377" cy="259045"/>
    <xdr:sp macro="" textlink="">
      <xdr:nvSpPr>
        <xdr:cNvPr id="486" name="テキスト ボックス 485"/>
        <xdr:cNvSpPr txBox="1"/>
      </xdr:nvSpPr>
      <xdr:spPr>
        <a:xfrm>
          <a:off x="8483111" y="16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14681</xdr:rowOff>
    </xdr:from>
    <xdr:to>
      <xdr:col>41</xdr:col>
      <xdr:colOff>101600</xdr:colOff>
      <xdr:row>98</xdr:row>
      <xdr:rowOff>116281</xdr:rowOff>
    </xdr:to>
    <xdr:sp macro="" textlink="">
      <xdr:nvSpPr>
        <xdr:cNvPr id="487" name="楕円 486"/>
        <xdr:cNvSpPr/>
      </xdr:nvSpPr>
      <xdr:spPr>
        <a:xfrm>
          <a:off x="7810500" y="16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107408</xdr:rowOff>
    </xdr:from>
    <xdr:ext cx="534377" cy="259045"/>
    <xdr:sp macro="" textlink="">
      <xdr:nvSpPr>
        <xdr:cNvPr id="488" name="テキスト ボックス 487"/>
        <xdr:cNvSpPr txBox="1"/>
      </xdr:nvSpPr>
      <xdr:spPr>
        <a:xfrm>
          <a:off x="7594111" y="16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166732</xdr:rowOff>
    </xdr:from>
    <xdr:to>
      <xdr:col>36</xdr:col>
      <xdr:colOff>165100</xdr:colOff>
      <xdr:row>99</xdr:row>
      <xdr:rowOff>96882</xdr:rowOff>
    </xdr:to>
    <xdr:sp macro="" textlink="">
      <xdr:nvSpPr>
        <xdr:cNvPr id="489" name="楕円 488"/>
        <xdr:cNvSpPr/>
      </xdr:nvSpPr>
      <xdr:spPr>
        <a:xfrm>
          <a:off x="6921500" y="169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88009</xdr:rowOff>
    </xdr:from>
    <xdr:ext cx="469744" cy="259045"/>
    <xdr:sp macro="" textlink="">
      <xdr:nvSpPr>
        <xdr:cNvPr id="490" name="テキスト ボックス 489"/>
        <xdr:cNvSpPr txBox="1"/>
      </xdr:nvSpPr>
      <xdr:spPr>
        <a:xfrm>
          <a:off x="6737428" y="170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13767</xdr:rowOff>
    </xdr:from>
    <xdr:to>
      <xdr:col>85</xdr:col>
      <xdr:colOff>127000</xdr:colOff>
      <xdr:row>39</xdr:row>
      <xdr:rowOff>14974</xdr:rowOff>
    </xdr:to>
    <xdr:cxnSp macro="">
      <xdr:nvCxnSpPr>
        <xdr:cNvPr id="519" name="直線コネクタ 518"/>
        <xdr:cNvCxnSpPr/>
      </xdr:nvCxnSpPr>
      <xdr:spPr>
        <a:xfrm flipV="1">
          <a:off x="15481300" y="6700317"/>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164312</xdr:rowOff>
    </xdr:from>
    <xdr:to>
      <xdr:col>81</xdr:col>
      <xdr:colOff>50800</xdr:colOff>
      <xdr:row>39</xdr:row>
      <xdr:rowOff>14974</xdr:rowOff>
    </xdr:to>
    <xdr:cxnSp macro="">
      <xdr:nvCxnSpPr>
        <xdr:cNvPr id="522" name="直線コネクタ 521"/>
        <xdr:cNvCxnSpPr/>
      </xdr:nvCxnSpPr>
      <xdr:spPr>
        <a:xfrm>
          <a:off x="14592300" y="6679412"/>
          <a:ext cx="8890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164312</xdr:rowOff>
    </xdr:from>
    <xdr:to>
      <xdr:col>76</xdr:col>
      <xdr:colOff>114300</xdr:colOff>
      <xdr:row>39</xdr:row>
      <xdr:rowOff>18796</xdr:rowOff>
    </xdr:to>
    <xdr:cxnSp macro="">
      <xdr:nvCxnSpPr>
        <xdr:cNvPr id="525" name="直線コネクタ 524"/>
        <xdr:cNvCxnSpPr/>
      </xdr:nvCxnSpPr>
      <xdr:spPr>
        <a:xfrm flipV="1">
          <a:off x="13703300" y="6679412"/>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18796</xdr:rowOff>
    </xdr:from>
    <xdr:to>
      <xdr:col>71</xdr:col>
      <xdr:colOff>177800</xdr:colOff>
      <xdr:row>39</xdr:row>
      <xdr:rowOff>20434</xdr:rowOff>
    </xdr:to>
    <xdr:cxnSp macro="">
      <xdr:nvCxnSpPr>
        <xdr:cNvPr id="528" name="直線コネクタ 527"/>
        <xdr:cNvCxnSpPr/>
      </xdr:nvCxnSpPr>
      <xdr:spPr>
        <a:xfrm flipV="1">
          <a:off x="12814300" y="670534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134417</xdr:rowOff>
    </xdr:from>
    <xdr:to>
      <xdr:col>85</xdr:col>
      <xdr:colOff>177800</xdr:colOff>
      <xdr:row>39</xdr:row>
      <xdr:rowOff>64567</xdr:rowOff>
    </xdr:to>
    <xdr:sp macro="" textlink="">
      <xdr:nvSpPr>
        <xdr:cNvPr id="538" name="楕円 537"/>
        <xdr:cNvSpPr/>
      </xdr:nvSpPr>
      <xdr:spPr>
        <a:xfrm>
          <a:off x="16268700" y="66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135624</xdr:rowOff>
    </xdr:from>
    <xdr:to>
      <xdr:col>81</xdr:col>
      <xdr:colOff>101600</xdr:colOff>
      <xdr:row>39</xdr:row>
      <xdr:rowOff>65774</xdr:rowOff>
    </xdr:to>
    <xdr:sp macro="" textlink="">
      <xdr:nvSpPr>
        <xdr:cNvPr id="540" name="楕円 539"/>
        <xdr:cNvSpPr/>
      </xdr:nvSpPr>
      <xdr:spPr>
        <a:xfrm>
          <a:off x="15430500" y="66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56901</xdr:rowOff>
    </xdr:from>
    <xdr:ext cx="469744" cy="259045"/>
    <xdr:sp macro="" textlink="">
      <xdr:nvSpPr>
        <xdr:cNvPr id="541" name="テキスト ボックス 540"/>
        <xdr:cNvSpPr txBox="1"/>
      </xdr:nvSpPr>
      <xdr:spPr>
        <a:xfrm>
          <a:off x="15246428" y="6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113512</xdr:rowOff>
    </xdr:from>
    <xdr:to>
      <xdr:col>76</xdr:col>
      <xdr:colOff>165100</xdr:colOff>
      <xdr:row>39</xdr:row>
      <xdr:rowOff>43662</xdr:rowOff>
    </xdr:to>
    <xdr:sp macro="" textlink="">
      <xdr:nvSpPr>
        <xdr:cNvPr id="542" name="楕円 541"/>
        <xdr:cNvSpPr/>
      </xdr:nvSpPr>
      <xdr:spPr>
        <a:xfrm>
          <a:off x="14541500" y="6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34789</xdr:rowOff>
    </xdr:from>
    <xdr:ext cx="469744" cy="259045"/>
    <xdr:sp macro="" textlink="">
      <xdr:nvSpPr>
        <xdr:cNvPr id="543" name="テキスト ボックス 542"/>
        <xdr:cNvSpPr txBox="1"/>
      </xdr:nvSpPr>
      <xdr:spPr>
        <a:xfrm>
          <a:off x="14357428" y="672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139446</xdr:rowOff>
    </xdr:from>
    <xdr:to>
      <xdr:col>72</xdr:col>
      <xdr:colOff>38100</xdr:colOff>
      <xdr:row>39</xdr:row>
      <xdr:rowOff>69596</xdr:rowOff>
    </xdr:to>
    <xdr:sp macro="" textlink="">
      <xdr:nvSpPr>
        <xdr:cNvPr id="544" name="楕円 543"/>
        <xdr:cNvSpPr/>
      </xdr:nvSpPr>
      <xdr:spPr>
        <a:xfrm>
          <a:off x="13652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86123</xdr:rowOff>
    </xdr:from>
    <xdr:ext cx="469744" cy="259045"/>
    <xdr:sp macro="" textlink="">
      <xdr:nvSpPr>
        <xdr:cNvPr id="545" name="テキスト ボックス 544"/>
        <xdr:cNvSpPr txBox="1"/>
      </xdr:nvSpPr>
      <xdr:spPr>
        <a:xfrm>
          <a:off x="13468428" y="64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141084</xdr:rowOff>
    </xdr:from>
    <xdr:to>
      <xdr:col>67</xdr:col>
      <xdr:colOff>101600</xdr:colOff>
      <xdr:row>39</xdr:row>
      <xdr:rowOff>71234</xdr:rowOff>
    </xdr:to>
    <xdr:sp macro="" textlink="">
      <xdr:nvSpPr>
        <xdr:cNvPr id="546" name="楕円 545"/>
        <xdr:cNvSpPr/>
      </xdr:nvSpPr>
      <xdr:spPr>
        <a:xfrm>
          <a:off x="12763500" y="66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62361</xdr:rowOff>
    </xdr:from>
    <xdr:ext cx="469744" cy="259045"/>
    <xdr:sp macro="" textlink="">
      <xdr:nvSpPr>
        <xdr:cNvPr id="547" name="テキスト ボックス 546"/>
        <xdr:cNvSpPr txBox="1"/>
      </xdr:nvSpPr>
      <xdr:spPr>
        <a:xfrm>
          <a:off x="12579428" y="67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32944</xdr:rowOff>
    </xdr:from>
    <xdr:to>
      <xdr:col>85</xdr:col>
      <xdr:colOff>127000</xdr:colOff>
      <xdr:row>76</xdr:row>
      <xdr:rowOff>36246</xdr:rowOff>
    </xdr:to>
    <xdr:cxnSp macro="">
      <xdr:nvCxnSpPr>
        <xdr:cNvPr id="625" name="直線コネクタ 624"/>
        <xdr:cNvCxnSpPr/>
      </xdr:nvCxnSpPr>
      <xdr:spPr>
        <a:xfrm>
          <a:off x="15481300" y="13063144"/>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23571</xdr:rowOff>
    </xdr:from>
    <xdr:to>
      <xdr:col>81</xdr:col>
      <xdr:colOff>50800</xdr:colOff>
      <xdr:row>76</xdr:row>
      <xdr:rowOff>32944</xdr:rowOff>
    </xdr:to>
    <xdr:cxnSp macro="">
      <xdr:nvCxnSpPr>
        <xdr:cNvPr id="628" name="直線コネクタ 627"/>
        <xdr:cNvCxnSpPr/>
      </xdr:nvCxnSpPr>
      <xdr:spPr>
        <a:xfrm>
          <a:off x="14592300" y="1305377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23571</xdr:rowOff>
    </xdr:from>
    <xdr:to>
      <xdr:col>76</xdr:col>
      <xdr:colOff>114300</xdr:colOff>
      <xdr:row>76</xdr:row>
      <xdr:rowOff>33299</xdr:rowOff>
    </xdr:to>
    <xdr:cxnSp macro="">
      <xdr:nvCxnSpPr>
        <xdr:cNvPr id="631" name="直線コネクタ 630"/>
        <xdr:cNvCxnSpPr/>
      </xdr:nvCxnSpPr>
      <xdr:spPr>
        <a:xfrm flipV="1">
          <a:off x="13703300" y="13053771"/>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27800</xdr:rowOff>
    </xdr:from>
    <xdr:to>
      <xdr:col>71</xdr:col>
      <xdr:colOff>177800</xdr:colOff>
      <xdr:row>76</xdr:row>
      <xdr:rowOff>33299</xdr:rowOff>
    </xdr:to>
    <xdr:cxnSp macro="">
      <xdr:nvCxnSpPr>
        <xdr:cNvPr id="634" name="直線コネクタ 633"/>
        <xdr:cNvCxnSpPr/>
      </xdr:nvCxnSpPr>
      <xdr:spPr>
        <a:xfrm>
          <a:off x="12814300" y="1305800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156896</xdr:rowOff>
    </xdr:from>
    <xdr:to>
      <xdr:col>85</xdr:col>
      <xdr:colOff>177800</xdr:colOff>
      <xdr:row>76</xdr:row>
      <xdr:rowOff>87046</xdr:rowOff>
    </xdr:to>
    <xdr:sp macro="" textlink="">
      <xdr:nvSpPr>
        <xdr:cNvPr id="644" name="楕円 643"/>
        <xdr:cNvSpPr/>
      </xdr:nvSpPr>
      <xdr:spPr>
        <a:xfrm>
          <a:off x="16268700" y="130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135323</xdr:rowOff>
    </xdr:from>
    <xdr:ext cx="534377" cy="259045"/>
    <xdr:sp macro="" textlink="">
      <xdr:nvSpPr>
        <xdr:cNvPr id="645" name="公債費該当値テキスト"/>
        <xdr:cNvSpPr txBox="1"/>
      </xdr:nvSpPr>
      <xdr:spPr>
        <a:xfrm>
          <a:off x="16370300" y="129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153594</xdr:rowOff>
    </xdr:from>
    <xdr:to>
      <xdr:col>81</xdr:col>
      <xdr:colOff>101600</xdr:colOff>
      <xdr:row>76</xdr:row>
      <xdr:rowOff>83744</xdr:rowOff>
    </xdr:to>
    <xdr:sp macro="" textlink="">
      <xdr:nvSpPr>
        <xdr:cNvPr id="646" name="楕円 645"/>
        <xdr:cNvSpPr/>
      </xdr:nvSpPr>
      <xdr:spPr>
        <a:xfrm>
          <a:off x="154305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74871</xdr:rowOff>
    </xdr:from>
    <xdr:ext cx="534377" cy="259045"/>
    <xdr:sp macro="" textlink="">
      <xdr:nvSpPr>
        <xdr:cNvPr id="647" name="テキスト ボックス 646"/>
        <xdr:cNvSpPr txBox="1"/>
      </xdr:nvSpPr>
      <xdr:spPr>
        <a:xfrm>
          <a:off x="15214111" y="13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144221</xdr:rowOff>
    </xdr:from>
    <xdr:to>
      <xdr:col>76</xdr:col>
      <xdr:colOff>165100</xdr:colOff>
      <xdr:row>76</xdr:row>
      <xdr:rowOff>74371</xdr:rowOff>
    </xdr:to>
    <xdr:sp macro="" textlink="">
      <xdr:nvSpPr>
        <xdr:cNvPr id="648" name="楕円 647"/>
        <xdr:cNvSpPr/>
      </xdr:nvSpPr>
      <xdr:spPr>
        <a:xfrm>
          <a:off x="14541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65498</xdr:rowOff>
    </xdr:from>
    <xdr:ext cx="534377" cy="259045"/>
    <xdr:sp macro="" textlink="">
      <xdr:nvSpPr>
        <xdr:cNvPr id="649" name="テキスト ボックス 648"/>
        <xdr:cNvSpPr txBox="1"/>
      </xdr:nvSpPr>
      <xdr:spPr>
        <a:xfrm>
          <a:off x="14325111" y="130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153949</xdr:rowOff>
    </xdr:from>
    <xdr:to>
      <xdr:col>72</xdr:col>
      <xdr:colOff>38100</xdr:colOff>
      <xdr:row>76</xdr:row>
      <xdr:rowOff>84099</xdr:rowOff>
    </xdr:to>
    <xdr:sp macro="" textlink="">
      <xdr:nvSpPr>
        <xdr:cNvPr id="650" name="楕円 649"/>
        <xdr:cNvSpPr/>
      </xdr:nvSpPr>
      <xdr:spPr>
        <a:xfrm>
          <a:off x="13652500" y="130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75226</xdr:rowOff>
    </xdr:from>
    <xdr:ext cx="534377" cy="259045"/>
    <xdr:sp macro="" textlink="">
      <xdr:nvSpPr>
        <xdr:cNvPr id="651" name="テキスト ボックス 650"/>
        <xdr:cNvSpPr txBox="1"/>
      </xdr:nvSpPr>
      <xdr:spPr>
        <a:xfrm>
          <a:off x="13436111" y="131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148450</xdr:rowOff>
    </xdr:from>
    <xdr:to>
      <xdr:col>67</xdr:col>
      <xdr:colOff>101600</xdr:colOff>
      <xdr:row>76</xdr:row>
      <xdr:rowOff>78600</xdr:rowOff>
    </xdr:to>
    <xdr:sp macro="" textlink="">
      <xdr:nvSpPr>
        <xdr:cNvPr id="652" name="楕円 651"/>
        <xdr:cNvSpPr/>
      </xdr:nvSpPr>
      <xdr:spPr>
        <a:xfrm>
          <a:off x="12763500" y="130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69727</xdr:rowOff>
    </xdr:from>
    <xdr:ext cx="534377" cy="259045"/>
    <xdr:sp macro="" textlink="">
      <xdr:nvSpPr>
        <xdr:cNvPr id="653" name="テキスト ボックス 652"/>
        <xdr:cNvSpPr txBox="1"/>
      </xdr:nvSpPr>
      <xdr:spPr>
        <a:xfrm>
          <a:off x="12547111" y="130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71358</xdr:rowOff>
    </xdr:from>
    <xdr:to>
      <xdr:col>85</xdr:col>
      <xdr:colOff>127000</xdr:colOff>
      <xdr:row>98</xdr:row>
      <xdr:rowOff>93331</xdr:rowOff>
    </xdr:to>
    <xdr:cxnSp macro="">
      <xdr:nvCxnSpPr>
        <xdr:cNvPr id="680" name="直線コネクタ 679"/>
        <xdr:cNvCxnSpPr/>
      </xdr:nvCxnSpPr>
      <xdr:spPr>
        <a:xfrm flipV="1">
          <a:off x="15481300" y="16873458"/>
          <a:ext cx="8382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88804</xdr:rowOff>
    </xdr:from>
    <xdr:to>
      <xdr:col>81</xdr:col>
      <xdr:colOff>50800</xdr:colOff>
      <xdr:row>98</xdr:row>
      <xdr:rowOff>93331</xdr:rowOff>
    </xdr:to>
    <xdr:cxnSp macro="">
      <xdr:nvCxnSpPr>
        <xdr:cNvPr id="683" name="直線コネクタ 682"/>
        <xdr:cNvCxnSpPr/>
      </xdr:nvCxnSpPr>
      <xdr:spPr>
        <a:xfrm>
          <a:off x="14592300" y="1689090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88804</xdr:rowOff>
    </xdr:from>
    <xdr:to>
      <xdr:col>76</xdr:col>
      <xdr:colOff>114300</xdr:colOff>
      <xdr:row>98</xdr:row>
      <xdr:rowOff>95836</xdr:rowOff>
    </xdr:to>
    <xdr:cxnSp macro="">
      <xdr:nvCxnSpPr>
        <xdr:cNvPr id="686" name="直線コネクタ 685"/>
        <xdr:cNvCxnSpPr/>
      </xdr:nvCxnSpPr>
      <xdr:spPr>
        <a:xfrm flipV="1">
          <a:off x="13703300" y="16890904"/>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95836</xdr:rowOff>
    </xdr:from>
    <xdr:to>
      <xdr:col>71</xdr:col>
      <xdr:colOff>177800</xdr:colOff>
      <xdr:row>98</xdr:row>
      <xdr:rowOff>98409</xdr:rowOff>
    </xdr:to>
    <xdr:cxnSp macro="">
      <xdr:nvCxnSpPr>
        <xdr:cNvPr id="689" name="直線コネクタ 688"/>
        <xdr:cNvCxnSpPr/>
      </xdr:nvCxnSpPr>
      <xdr:spPr>
        <a:xfrm flipV="1">
          <a:off x="12814300" y="16897936"/>
          <a:ext cx="8890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20558</xdr:rowOff>
    </xdr:from>
    <xdr:to>
      <xdr:col>85</xdr:col>
      <xdr:colOff>177800</xdr:colOff>
      <xdr:row>98</xdr:row>
      <xdr:rowOff>122158</xdr:rowOff>
    </xdr:to>
    <xdr:sp macro="" textlink="">
      <xdr:nvSpPr>
        <xdr:cNvPr id="699" name="楕円 698"/>
        <xdr:cNvSpPr/>
      </xdr:nvSpPr>
      <xdr:spPr>
        <a:xfrm>
          <a:off x="16268700" y="168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42531</xdr:rowOff>
    </xdr:from>
    <xdr:to>
      <xdr:col>81</xdr:col>
      <xdr:colOff>101600</xdr:colOff>
      <xdr:row>98</xdr:row>
      <xdr:rowOff>144131</xdr:rowOff>
    </xdr:to>
    <xdr:sp macro="" textlink="">
      <xdr:nvSpPr>
        <xdr:cNvPr id="701" name="楕円 700"/>
        <xdr:cNvSpPr/>
      </xdr:nvSpPr>
      <xdr:spPr>
        <a:xfrm>
          <a:off x="15430500" y="168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135258</xdr:rowOff>
    </xdr:from>
    <xdr:ext cx="534377" cy="259045"/>
    <xdr:sp macro="" textlink="">
      <xdr:nvSpPr>
        <xdr:cNvPr id="702" name="テキスト ボックス 701"/>
        <xdr:cNvSpPr txBox="1"/>
      </xdr:nvSpPr>
      <xdr:spPr>
        <a:xfrm>
          <a:off x="15214111" y="1693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38004</xdr:rowOff>
    </xdr:from>
    <xdr:to>
      <xdr:col>76</xdr:col>
      <xdr:colOff>165100</xdr:colOff>
      <xdr:row>98</xdr:row>
      <xdr:rowOff>139604</xdr:rowOff>
    </xdr:to>
    <xdr:sp macro="" textlink="">
      <xdr:nvSpPr>
        <xdr:cNvPr id="703" name="楕円 702"/>
        <xdr:cNvSpPr/>
      </xdr:nvSpPr>
      <xdr:spPr>
        <a:xfrm>
          <a:off x="14541500" y="168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130731</xdr:rowOff>
    </xdr:from>
    <xdr:ext cx="534377" cy="259045"/>
    <xdr:sp macro="" textlink="">
      <xdr:nvSpPr>
        <xdr:cNvPr id="704" name="テキスト ボックス 703"/>
        <xdr:cNvSpPr txBox="1"/>
      </xdr:nvSpPr>
      <xdr:spPr>
        <a:xfrm>
          <a:off x="14325111" y="169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45036</xdr:rowOff>
    </xdr:from>
    <xdr:to>
      <xdr:col>72</xdr:col>
      <xdr:colOff>38100</xdr:colOff>
      <xdr:row>98</xdr:row>
      <xdr:rowOff>146636</xdr:rowOff>
    </xdr:to>
    <xdr:sp macro="" textlink="">
      <xdr:nvSpPr>
        <xdr:cNvPr id="705" name="楕円 704"/>
        <xdr:cNvSpPr/>
      </xdr:nvSpPr>
      <xdr:spPr>
        <a:xfrm>
          <a:off x="13652500" y="168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137763</xdr:rowOff>
    </xdr:from>
    <xdr:ext cx="469744" cy="259045"/>
    <xdr:sp macro="" textlink="">
      <xdr:nvSpPr>
        <xdr:cNvPr id="706" name="テキスト ボックス 705"/>
        <xdr:cNvSpPr txBox="1"/>
      </xdr:nvSpPr>
      <xdr:spPr>
        <a:xfrm>
          <a:off x="13468428" y="1693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47609</xdr:rowOff>
    </xdr:from>
    <xdr:to>
      <xdr:col>67</xdr:col>
      <xdr:colOff>101600</xdr:colOff>
      <xdr:row>98</xdr:row>
      <xdr:rowOff>149209</xdr:rowOff>
    </xdr:to>
    <xdr:sp macro="" textlink="">
      <xdr:nvSpPr>
        <xdr:cNvPr id="707" name="楕円 706"/>
        <xdr:cNvSpPr/>
      </xdr:nvSpPr>
      <xdr:spPr>
        <a:xfrm>
          <a:off x="12763500" y="16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140336</xdr:rowOff>
    </xdr:from>
    <xdr:ext cx="469744" cy="259045"/>
    <xdr:sp macro="" textlink="">
      <xdr:nvSpPr>
        <xdr:cNvPr id="708" name="テキスト ボックス 707"/>
        <xdr:cNvSpPr txBox="1"/>
      </xdr:nvSpPr>
      <xdr:spPr>
        <a:xfrm>
          <a:off x="12579428" y="169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34055</xdr:rowOff>
    </xdr:from>
    <xdr:to>
      <xdr:col>116</xdr:col>
      <xdr:colOff>63500</xdr:colOff>
      <xdr:row>39</xdr:row>
      <xdr:rowOff>48489</xdr:rowOff>
    </xdr:to>
    <xdr:cxnSp macro="">
      <xdr:nvCxnSpPr>
        <xdr:cNvPr id="739" name="直線コネクタ 738"/>
        <xdr:cNvCxnSpPr/>
      </xdr:nvCxnSpPr>
      <xdr:spPr>
        <a:xfrm>
          <a:off x="21323300" y="6720605"/>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26412</xdr:rowOff>
    </xdr:from>
    <xdr:to>
      <xdr:col>111</xdr:col>
      <xdr:colOff>177800</xdr:colOff>
      <xdr:row>39</xdr:row>
      <xdr:rowOff>34055</xdr:rowOff>
    </xdr:to>
    <xdr:cxnSp macro="">
      <xdr:nvCxnSpPr>
        <xdr:cNvPr id="742" name="直線コネクタ 741"/>
        <xdr:cNvCxnSpPr/>
      </xdr:nvCxnSpPr>
      <xdr:spPr>
        <a:xfrm>
          <a:off x="20434300" y="6712962"/>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26412</xdr:rowOff>
    </xdr:from>
    <xdr:to>
      <xdr:col>107</xdr:col>
      <xdr:colOff>50800</xdr:colOff>
      <xdr:row>39</xdr:row>
      <xdr:rowOff>35916</xdr:rowOff>
    </xdr:to>
    <xdr:cxnSp macro="">
      <xdr:nvCxnSpPr>
        <xdr:cNvPr id="745" name="直線コネクタ 744"/>
        <xdr:cNvCxnSpPr/>
      </xdr:nvCxnSpPr>
      <xdr:spPr>
        <a:xfrm flipV="1">
          <a:off x="19545300" y="6712962"/>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35916</xdr:rowOff>
    </xdr:from>
    <xdr:to>
      <xdr:col>102</xdr:col>
      <xdr:colOff>114300</xdr:colOff>
      <xdr:row>39</xdr:row>
      <xdr:rowOff>54497</xdr:rowOff>
    </xdr:to>
    <xdr:cxnSp macro="">
      <xdr:nvCxnSpPr>
        <xdr:cNvPr id="748" name="直線コネクタ 747"/>
        <xdr:cNvCxnSpPr/>
      </xdr:nvCxnSpPr>
      <xdr:spPr>
        <a:xfrm flipV="1">
          <a:off x="18656300" y="6722466"/>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169139</xdr:rowOff>
    </xdr:from>
    <xdr:to>
      <xdr:col>116</xdr:col>
      <xdr:colOff>114300</xdr:colOff>
      <xdr:row>39</xdr:row>
      <xdr:rowOff>99289</xdr:rowOff>
    </xdr:to>
    <xdr:sp macro="" textlink="">
      <xdr:nvSpPr>
        <xdr:cNvPr id="758" name="楕円 757"/>
        <xdr:cNvSpPr/>
      </xdr:nvSpPr>
      <xdr:spPr>
        <a:xfrm>
          <a:off x="22110700" y="66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84066</xdr:rowOff>
    </xdr:from>
    <xdr:ext cx="469744" cy="259045"/>
    <xdr:sp macro="" textlink="">
      <xdr:nvSpPr>
        <xdr:cNvPr id="759" name="投資及び出資金該当値テキスト"/>
        <xdr:cNvSpPr txBox="1"/>
      </xdr:nvSpPr>
      <xdr:spPr>
        <a:xfrm>
          <a:off x="22212300" y="65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154705</xdr:rowOff>
    </xdr:from>
    <xdr:to>
      <xdr:col>112</xdr:col>
      <xdr:colOff>38100</xdr:colOff>
      <xdr:row>39</xdr:row>
      <xdr:rowOff>84855</xdr:rowOff>
    </xdr:to>
    <xdr:sp macro="" textlink="">
      <xdr:nvSpPr>
        <xdr:cNvPr id="760" name="楕円 759"/>
        <xdr:cNvSpPr/>
      </xdr:nvSpPr>
      <xdr:spPr>
        <a:xfrm>
          <a:off x="21272500" y="66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75982</xdr:rowOff>
    </xdr:from>
    <xdr:ext cx="469744" cy="259045"/>
    <xdr:sp macro="" textlink="">
      <xdr:nvSpPr>
        <xdr:cNvPr id="761" name="テキスト ボックス 760"/>
        <xdr:cNvSpPr txBox="1"/>
      </xdr:nvSpPr>
      <xdr:spPr>
        <a:xfrm>
          <a:off x="21088428" y="67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147062</xdr:rowOff>
    </xdr:from>
    <xdr:to>
      <xdr:col>107</xdr:col>
      <xdr:colOff>101600</xdr:colOff>
      <xdr:row>39</xdr:row>
      <xdr:rowOff>77212</xdr:rowOff>
    </xdr:to>
    <xdr:sp macro="" textlink="">
      <xdr:nvSpPr>
        <xdr:cNvPr id="762" name="楕円 761"/>
        <xdr:cNvSpPr/>
      </xdr:nvSpPr>
      <xdr:spPr>
        <a:xfrm>
          <a:off x="20383500" y="66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68339</xdr:rowOff>
    </xdr:from>
    <xdr:ext cx="469744" cy="259045"/>
    <xdr:sp macro="" textlink="">
      <xdr:nvSpPr>
        <xdr:cNvPr id="763" name="テキスト ボックス 762"/>
        <xdr:cNvSpPr txBox="1"/>
      </xdr:nvSpPr>
      <xdr:spPr>
        <a:xfrm>
          <a:off x="20199428" y="675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156566</xdr:rowOff>
    </xdr:from>
    <xdr:to>
      <xdr:col>102</xdr:col>
      <xdr:colOff>165100</xdr:colOff>
      <xdr:row>39</xdr:row>
      <xdr:rowOff>86716</xdr:rowOff>
    </xdr:to>
    <xdr:sp macro="" textlink="">
      <xdr:nvSpPr>
        <xdr:cNvPr id="764" name="楕円 763"/>
        <xdr:cNvSpPr/>
      </xdr:nvSpPr>
      <xdr:spPr>
        <a:xfrm>
          <a:off x="194945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77843</xdr:rowOff>
    </xdr:from>
    <xdr:ext cx="469744" cy="259045"/>
    <xdr:sp macro="" textlink="">
      <xdr:nvSpPr>
        <xdr:cNvPr id="765" name="テキスト ボックス 764"/>
        <xdr:cNvSpPr txBox="1"/>
      </xdr:nvSpPr>
      <xdr:spPr>
        <a:xfrm>
          <a:off x="19310428" y="676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3697</xdr:rowOff>
    </xdr:from>
    <xdr:to>
      <xdr:col>98</xdr:col>
      <xdr:colOff>38100</xdr:colOff>
      <xdr:row>39</xdr:row>
      <xdr:rowOff>105297</xdr:rowOff>
    </xdr:to>
    <xdr:sp macro="" textlink="">
      <xdr:nvSpPr>
        <xdr:cNvPr id="766" name="楕円 765"/>
        <xdr:cNvSpPr/>
      </xdr:nvSpPr>
      <xdr:spPr>
        <a:xfrm>
          <a:off x="18605500" y="66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96424</xdr:rowOff>
    </xdr:from>
    <xdr:ext cx="469744" cy="259045"/>
    <xdr:sp macro="" textlink="">
      <xdr:nvSpPr>
        <xdr:cNvPr id="767" name="テキスト ボックス 766"/>
        <xdr:cNvSpPr txBox="1"/>
      </xdr:nvSpPr>
      <xdr:spPr>
        <a:xfrm>
          <a:off x="18421428" y="67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115194</xdr:rowOff>
    </xdr:from>
    <xdr:to>
      <xdr:col>116</xdr:col>
      <xdr:colOff>63500</xdr:colOff>
      <xdr:row>55</xdr:row>
      <xdr:rowOff>121869</xdr:rowOff>
    </xdr:to>
    <xdr:cxnSp macro="">
      <xdr:nvCxnSpPr>
        <xdr:cNvPr id="794" name="直線コネクタ 793"/>
        <xdr:cNvCxnSpPr/>
      </xdr:nvCxnSpPr>
      <xdr:spPr>
        <a:xfrm flipV="1">
          <a:off x="21323300" y="9544944"/>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121869</xdr:rowOff>
    </xdr:from>
    <xdr:to>
      <xdr:col>111</xdr:col>
      <xdr:colOff>177800</xdr:colOff>
      <xdr:row>55</xdr:row>
      <xdr:rowOff>129184</xdr:rowOff>
    </xdr:to>
    <xdr:cxnSp macro="">
      <xdr:nvCxnSpPr>
        <xdr:cNvPr id="797" name="直線コネクタ 796"/>
        <xdr:cNvCxnSpPr/>
      </xdr:nvCxnSpPr>
      <xdr:spPr>
        <a:xfrm flipV="1">
          <a:off x="20434300" y="955161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129184</xdr:rowOff>
    </xdr:from>
    <xdr:to>
      <xdr:col>107</xdr:col>
      <xdr:colOff>50800</xdr:colOff>
      <xdr:row>55</xdr:row>
      <xdr:rowOff>135723</xdr:rowOff>
    </xdr:to>
    <xdr:cxnSp macro="">
      <xdr:nvCxnSpPr>
        <xdr:cNvPr id="800" name="直線コネクタ 799"/>
        <xdr:cNvCxnSpPr/>
      </xdr:nvCxnSpPr>
      <xdr:spPr>
        <a:xfrm flipV="1">
          <a:off x="19545300" y="9558934"/>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166218</xdr:rowOff>
    </xdr:from>
    <xdr:to>
      <xdr:col>102</xdr:col>
      <xdr:colOff>114300</xdr:colOff>
      <xdr:row>55</xdr:row>
      <xdr:rowOff>135723</xdr:rowOff>
    </xdr:to>
    <xdr:cxnSp macro="">
      <xdr:nvCxnSpPr>
        <xdr:cNvPr id="803" name="直線コネクタ 802"/>
        <xdr:cNvCxnSpPr/>
      </xdr:nvCxnSpPr>
      <xdr:spPr>
        <a:xfrm>
          <a:off x="18656300" y="9424518"/>
          <a:ext cx="889000" cy="1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64394</xdr:rowOff>
    </xdr:from>
    <xdr:to>
      <xdr:col>116</xdr:col>
      <xdr:colOff>114300</xdr:colOff>
      <xdr:row>55</xdr:row>
      <xdr:rowOff>165994</xdr:rowOff>
    </xdr:to>
    <xdr:sp macro="" textlink="">
      <xdr:nvSpPr>
        <xdr:cNvPr id="813" name="楕円 812"/>
        <xdr:cNvSpPr/>
      </xdr:nvSpPr>
      <xdr:spPr>
        <a:xfrm>
          <a:off x="22110700" y="94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87271</xdr:rowOff>
    </xdr:from>
    <xdr:ext cx="534377" cy="259045"/>
    <xdr:sp macro="" textlink="">
      <xdr:nvSpPr>
        <xdr:cNvPr id="814" name="貸付金該当値テキスト"/>
        <xdr:cNvSpPr txBox="1"/>
      </xdr:nvSpPr>
      <xdr:spPr>
        <a:xfrm>
          <a:off x="22212300" y="93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71069</xdr:rowOff>
    </xdr:from>
    <xdr:to>
      <xdr:col>112</xdr:col>
      <xdr:colOff>38100</xdr:colOff>
      <xdr:row>56</xdr:row>
      <xdr:rowOff>1219</xdr:rowOff>
    </xdr:to>
    <xdr:sp macro="" textlink="">
      <xdr:nvSpPr>
        <xdr:cNvPr id="815" name="楕円 814"/>
        <xdr:cNvSpPr/>
      </xdr:nvSpPr>
      <xdr:spPr>
        <a:xfrm>
          <a:off x="21272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17746</xdr:rowOff>
    </xdr:from>
    <xdr:ext cx="534377" cy="259045"/>
    <xdr:sp macro="" textlink="">
      <xdr:nvSpPr>
        <xdr:cNvPr id="816" name="テキスト ボックス 815"/>
        <xdr:cNvSpPr txBox="1"/>
      </xdr:nvSpPr>
      <xdr:spPr>
        <a:xfrm>
          <a:off x="21056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78384</xdr:rowOff>
    </xdr:from>
    <xdr:to>
      <xdr:col>107</xdr:col>
      <xdr:colOff>101600</xdr:colOff>
      <xdr:row>56</xdr:row>
      <xdr:rowOff>8534</xdr:rowOff>
    </xdr:to>
    <xdr:sp macro="" textlink="">
      <xdr:nvSpPr>
        <xdr:cNvPr id="817" name="楕円 816"/>
        <xdr:cNvSpPr/>
      </xdr:nvSpPr>
      <xdr:spPr>
        <a:xfrm>
          <a:off x="20383500" y="95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25061</xdr:rowOff>
    </xdr:from>
    <xdr:ext cx="534377" cy="259045"/>
    <xdr:sp macro="" textlink="">
      <xdr:nvSpPr>
        <xdr:cNvPr id="818" name="テキスト ボックス 817"/>
        <xdr:cNvSpPr txBox="1"/>
      </xdr:nvSpPr>
      <xdr:spPr>
        <a:xfrm>
          <a:off x="20167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84923</xdr:rowOff>
    </xdr:from>
    <xdr:to>
      <xdr:col>102</xdr:col>
      <xdr:colOff>165100</xdr:colOff>
      <xdr:row>56</xdr:row>
      <xdr:rowOff>15073</xdr:rowOff>
    </xdr:to>
    <xdr:sp macro="" textlink="">
      <xdr:nvSpPr>
        <xdr:cNvPr id="819" name="楕円 818"/>
        <xdr:cNvSpPr/>
      </xdr:nvSpPr>
      <xdr:spPr>
        <a:xfrm>
          <a:off x="19494500" y="95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31600</xdr:rowOff>
    </xdr:from>
    <xdr:ext cx="534377" cy="259045"/>
    <xdr:sp macro="" textlink="">
      <xdr:nvSpPr>
        <xdr:cNvPr id="820" name="テキスト ボックス 819"/>
        <xdr:cNvSpPr txBox="1"/>
      </xdr:nvSpPr>
      <xdr:spPr>
        <a:xfrm>
          <a:off x="19278111" y="92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115418</xdr:rowOff>
    </xdr:from>
    <xdr:to>
      <xdr:col>98</xdr:col>
      <xdr:colOff>38100</xdr:colOff>
      <xdr:row>55</xdr:row>
      <xdr:rowOff>45568</xdr:rowOff>
    </xdr:to>
    <xdr:sp macro="" textlink="">
      <xdr:nvSpPr>
        <xdr:cNvPr id="821" name="楕円 820"/>
        <xdr:cNvSpPr/>
      </xdr:nvSpPr>
      <xdr:spPr>
        <a:xfrm>
          <a:off x="18605500" y="93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62095</xdr:rowOff>
    </xdr:from>
    <xdr:ext cx="534377" cy="259045"/>
    <xdr:sp macro="" textlink="">
      <xdr:nvSpPr>
        <xdr:cNvPr id="822" name="テキスト ボックス 821"/>
        <xdr:cNvSpPr txBox="1"/>
      </xdr:nvSpPr>
      <xdr:spPr>
        <a:xfrm>
          <a:off x="18389111" y="91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49994</xdr:rowOff>
    </xdr:from>
    <xdr:to>
      <xdr:col>116</xdr:col>
      <xdr:colOff>63500</xdr:colOff>
      <xdr:row>76</xdr:row>
      <xdr:rowOff>16218</xdr:rowOff>
    </xdr:to>
    <xdr:cxnSp macro="">
      <xdr:nvCxnSpPr>
        <xdr:cNvPr id="852" name="直線コネクタ 851"/>
        <xdr:cNvCxnSpPr/>
      </xdr:nvCxnSpPr>
      <xdr:spPr>
        <a:xfrm>
          <a:off x="21323300" y="12908744"/>
          <a:ext cx="838200" cy="1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49994</xdr:rowOff>
    </xdr:from>
    <xdr:to>
      <xdr:col>111</xdr:col>
      <xdr:colOff>177800</xdr:colOff>
      <xdr:row>75</xdr:row>
      <xdr:rowOff>81045</xdr:rowOff>
    </xdr:to>
    <xdr:cxnSp macro="">
      <xdr:nvCxnSpPr>
        <xdr:cNvPr id="855" name="直線コネクタ 854"/>
        <xdr:cNvCxnSpPr/>
      </xdr:nvCxnSpPr>
      <xdr:spPr>
        <a:xfrm flipV="1">
          <a:off x="20434300" y="12908744"/>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81045</xdr:rowOff>
    </xdr:from>
    <xdr:to>
      <xdr:col>107</xdr:col>
      <xdr:colOff>50800</xdr:colOff>
      <xdr:row>75</xdr:row>
      <xdr:rowOff>87865</xdr:rowOff>
    </xdr:to>
    <xdr:cxnSp macro="">
      <xdr:nvCxnSpPr>
        <xdr:cNvPr id="858" name="直線コネクタ 857"/>
        <xdr:cNvCxnSpPr/>
      </xdr:nvCxnSpPr>
      <xdr:spPr>
        <a:xfrm flipV="1">
          <a:off x="19545300" y="12939795"/>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87865</xdr:rowOff>
    </xdr:from>
    <xdr:to>
      <xdr:col>102</xdr:col>
      <xdr:colOff>114300</xdr:colOff>
      <xdr:row>75</xdr:row>
      <xdr:rowOff>166866</xdr:rowOff>
    </xdr:to>
    <xdr:cxnSp macro="">
      <xdr:nvCxnSpPr>
        <xdr:cNvPr id="861" name="直線コネクタ 860"/>
        <xdr:cNvCxnSpPr/>
      </xdr:nvCxnSpPr>
      <xdr:spPr>
        <a:xfrm flipV="1">
          <a:off x="18656300" y="12946615"/>
          <a:ext cx="889000" cy="7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136868</xdr:rowOff>
    </xdr:from>
    <xdr:to>
      <xdr:col>116</xdr:col>
      <xdr:colOff>114300</xdr:colOff>
      <xdr:row>76</xdr:row>
      <xdr:rowOff>67018</xdr:rowOff>
    </xdr:to>
    <xdr:sp macro="" textlink="">
      <xdr:nvSpPr>
        <xdr:cNvPr id="871" name="楕円 870"/>
        <xdr:cNvSpPr/>
      </xdr:nvSpPr>
      <xdr:spPr>
        <a:xfrm>
          <a:off x="22110700" y="129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115295</xdr:rowOff>
    </xdr:from>
    <xdr:ext cx="534377" cy="259045"/>
    <xdr:sp macro="" textlink="">
      <xdr:nvSpPr>
        <xdr:cNvPr id="872" name="繰出金該当値テキスト"/>
        <xdr:cNvSpPr txBox="1"/>
      </xdr:nvSpPr>
      <xdr:spPr>
        <a:xfrm>
          <a:off x="22212300" y="129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170644</xdr:rowOff>
    </xdr:from>
    <xdr:to>
      <xdr:col>112</xdr:col>
      <xdr:colOff>38100</xdr:colOff>
      <xdr:row>75</xdr:row>
      <xdr:rowOff>100794</xdr:rowOff>
    </xdr:to>
    <xdr:sp macro="" textlink="">
      <xdr:nvSpPr>
        <xdr:cNvPr id="873" name="楕円 872"/>
        <xdr:cNvSpPr/>
      </xdr:nvSpPr>
      <xdr:spPr>
        <a:xfrm>
          <a:off x="21272500" y="128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117321</xdr:rowOff>
    </xdr:from>
    <xdr:ext cx="534377" cy="259045"/>
    <xdr:sp macro="" textlink="">
      <xdr:nvSpPr>
        <xdr:cNvPr id="874" name="テキスト ボックス 873"/>
        <xdr:cNvSpPr txBox="1"/>
      </xdr:nvSpPr>
      <xdr:spPr>
        <a:xfrm>
          <a:off x="21056111" y="126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30245</xdr:rowOff>
    </xdr:from>
    <xdr:to>
      <xdr:col>107</xdr:col>
      <xdr:colOff>101600</xdr:colOff>
      <xdr:row>75</xdr:row>
      <xdr:rowOff>131845</xdr:rowOff>
    </xdr:to>
    <xdr:sp macro="" textlink="">
      <xdr:nvSpPr>
        <xdr:cNvPr id="875" name="楕円 874"/>
        <xdr:cNvSpPr/>
      </xdr:nvSpPr>
      <xdr:spPr>
        <a:xfrm>
          <a:off x="20383500" y="12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148372</xdr:rowOff>
    </xdr:from>
    <xdr:ext cx="534377" cy="259045"/>
    <xdr:sp macro="" textlink="">
      <xdr:nvSpPr>
        <xdr:cNvPr id="876" name="テキスト ボックス 875"/>
        <xdr:cNvSpPr txBox="1"/>
      </xdr:nvSpPr>
      <xdr:spPr>
        <a:xfrm>
          <a:off x="20167111" y="126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37065</xdr:rowOff>
    </xdr:from>
    <xdr:to>
      <xdr:col>102</xdr:col>
      <xdr:colOff>165100</xdr:colOff>
      <xdr:row>75</xdr:row>
      <xdr:rowOff>138665</xdr:rowOff>
    </xdr:to>
    <xdr:sp macro="" textlink="">
      <xdr:nvSpPr>
        <xdr:cNvPr id="877" name="楕円 876"/>
        <xdr:cNvSpPr/>
      </xdr:nvSpPr>
      <xdr:spPr>
        <a:xfrm>
          <a:off x="19494500" y="12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155192</xdr:rowOff>
    </xdr:from>
    <xdr:ext cx="534377" cy="259045"/>
    <xdr:sp macro="" textlink="">
      <xdr:nvSpPr>
        <xdr:cNvPr id="878" name="テキスト ボックス 877"/>
        <xdr:cNvSpPr txBox="1"/>
      </xdr:nvSpPr>
      <xdr:spPr>
        <a:xfrm>
          <a:off x="19278111" y="126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116065</xdr:rowOff>
    </xdr:from>
    <xdr:to>
      <xdr:col>98</xdr:col>
      <xdr:colOff>38100</xdr:colOff>
      <xdr:row>76</xdr:row>
      <xdr:rowOff>46214</xdr:rowOff>
    </xdr:to>
    <xdr:sp macro="" textlink="">
      <xdr:nvSpPr>
        <xdr:cNvPr id="879" name="楕円 878"/>
        <xdr:cNvSpPr/>
      </xdr:nvSpPr>
      <xdr:spPr>
        <a:xfrm>
          <a:off x="18605500" y="12974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37343</xdr:rowOff>
    </xdr:from>
    <xdr:ext cx="534377" cy="259045"/>
    <xdr:sp macro="" textlink="">
      <xdr:nvSpPr>
        <xdr:cNvPr id="880" name="テキスト ボックス 879"/>
        <xdr:cNvSpPr txBox="1"/>
      </xdr:nvSpPr>
      <xdr:spPr>
        <a:xfrm>
          <a:off x="18389111" y="130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消防の広域化に伴い、人件費が減となり、補助費等が増となった。　　　　　　　　　　　　　　　　　　　　　　　　　　　　　　　　　　　　　　　　　　　　　　　　　　　　　　　　　　　　　　　　　　　　　　　　　　　　　　　　　　　　　　　　　　　　　　　　　　　　　　　　　　　　　　　　　　　　　　　　　　　　　　　　　　　　　　　　　　　　　　　　　　　　　　　　　　　　　　　　　　　　　　　　　　　　　　　　　　　　　　　　　　　　　　　　　　　　　　　　　　　　　　　　　　　　　　　　　　　　　　　　　　　　　　　　　　　　　　　　　　　　　　　　　　　　　　　　　　　　　　　　　　　　　　　　　　　　　　　　　　　　　　　　　扶助費については、増加傾向は続き、類似団体平均を大きく上回っている。主因としては、障害者自立支援事業や施設型給付費、児童扶養手当等の子育て関連経費の増加があげられるが、社会保障施策全般において経費抑制の取組が必要。　　　　　　　　　　　　　　　　　　　　　　　　　　　　　　　　　　　　　　　　　　　　　　　　　　　　　　また、普通建設事業費（うち更新整備）について、近年の伸びにより類似団体平均を上回っている。これは、統合中学校整備事業（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校の市立中学校を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校に統合）に着手したためであり、公共施設等総合管理計画に基き計画的な取組を進める。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33,940
33,694
33.62
18,640,866
18,465,693
114,424
8,088,968
14,955,428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581</xdr:rowOff>
    </xdr:from>
    <xdr:to>
      <xdr:col>24</xdr:col>
      <xdr:colOff>63500</xdr:colOff>
      <xdr:row>36</xdr:row>
      <xdr:rowOff>103777</xdr:rowOff>
    </xdr:to>
    <xdr:cxnSp macro="">
      <xdr:nvCxnSpPr>
        <xdr:cNvPr id="63" name="直線コネクタ 62"/>
        <xdr:cNvCxnSpPr/>
      </xdr:nvCxnSpPr>
      <xdr:spPr>
        <a:xfrm>
          <a:off x="3797300" y="6172781"/>
          <a:ext cx="838200" cy="10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161580</xdr:rowOff>
    </xdr:from>
    <xdr:to>
      <xdr:col>19</xdr:col>
      <xdr:colOff>177800</xdr:colOff>
      <xdr:row>36</xdr:row>
      <xdr:rowOff>581</xdr:rowOff>
    </xdr:to>
    <xdr:cxnSp macro="">
      <xdr:nvCxnSpPr>
        <xdr:cNvPr id="66" name="直線コネクタ 65"/>
        <xdr:cNvCxnSpPr/>
      </xdr:nvCxnSpPr>
      <xdr:spPr>
        <a:xfrm>
          <a:off x="2908300" y="616233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161580</xdr:rowOff>
    </xdr:from>
    <xdr:to>
      <xdr:col>15</xdr:col>
      <xdr:colOff>50800</xdr:colOff>
      <xdr:row>36</xdr:row>
      <xdr:rowOff>65568</xdr:rowOff>
    </xdr:to>
    <xdr:cxnSp macro="">
      <xdr:nvCxnSpPr>
        <xdr:cNvPr id="69" name="直線コネクタ 68"/>
        <xdr:cNvCxnSpPr/>
      </xdr:nvCxnSpPr>
      <xdr:spPr>
        <a:xfrm flipV="1">
          <a:off x="2019300" y="616233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120432</xdr:rowOff>
    </xdr:from>
    <xdr:to>
      <xdr:col>10</xdr:col>
      <xdr:colOff>114300</xdr:colOff>
      <xdr:row>36</xdr:row>
      <xdr:rowOff>65568</xdr:rowOff>
    </xdr:to>
    <xdr:cxnSp macro="">
      <xdr:nvCxnSpPr>
        <xdr:cNvPr id="72" name="直線コネクタ 71"/>
        <xdr:cNvCxnSpPr/>
      </xdr:nvCxnSpPr>
      <xdr:spPr>
        <a:xfrm>
          <a:off x="1130300" y="612118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52977</xdr:rowOff>
    </xdr:from>
    <xdr:to>
      <xdr:col>24</xdr:col>
      <xdr:colOff>114300</xdr:colOff>
      <xdr:row>36</xdr:row>
      <xdr:rowOff>154577</xdr:rowOff>
    </xdr:to>
    <xdr:sp macro="" textlink="">
      <xdr:nvSpPr>
        <xdr:cNvPr id="82" name="楕円 81"/>
        <xdr:cNvSpPr/>
      </xdr:nvSpPr>
      <xdr:spPr>
        <a:xfrm>
          <a:off x="45847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31404</xdr:rowOff>
    </xdr:from>
    <xdr:ext cx="469744" cy="259045"/>
    <xdr:sp macro="" textlink="">
      <xdr:nvSpPr>
        <xdr:cNvPr id="83" name="議会費該当値テキスト"/>
        <xdr:cNvSpPr txBox="1"/>
      </xdr:nvSpPr>
      <xdr:spPr>
        <a:xfrm>
          <a:off x="4686300"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121231</xdr:rowOff>
    </xdr:from>
    <xdr:to>
      <xdr:col>20</xdr:col>
      <xdr:colOff>38100</xdr:colOff>
      <xdr:row>36</xdr:row>
      <xdr:rowOff>51381</xdr:rowOff>
    </xdr:to>
    <xdr:sp macro="" textlink="">
      <xdr:nvSpPr>
        <xdr:cNvPr id="84" name="楕円 83"/>
        <xdr:cNvSpPr/>
      </xdr:nvSpPr>
      <xdr:spPr>
        <a:xfrm>
          <a:off x="3746500" y="61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67908</xdr:rowOff>
    </xdr:from>
    <xdr:ext cx="469744" cy="259045"/>
    <xdr:sp macro="" textlink="">
      <xdr:nvSpPr>
        <xdr:cNvPr id="85" name="テキスト ボックス 84"/>
        <xdr:cNvSpPr txBox="1"/>
      </xdr:nvSpPr>
      <xdr:spPr>
        <a:xfrm>
          <a:off x="3562428" y="589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110780</xdr:rowOff>
    </xdr:from>
    <xdr:to>
      <xdr:col>15</xdr:col>
      <xdr:colOff>101600</xdr:colOff>
      <xdr:row>36</xdr:row>
      <xdr:rowOff>40930</xdr:rowOff>
    </xdr:to>
    <xdr:sp macro="" textlink="">
      <xdr:nvSpPr>
        <xdr:cNvPr id="86" name="楕円 85"/>
        <xdr:cNvSpPr/>
      </xdr:nvSpPr>
      <xdr:spPr>
        <a:xfrm>
          <a:off x="2857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57457</xdr:rowOff>
    </xdr:from>
    <xdr:ext cx="469744" cy="259045"/>
    <xdr:sp macro="" textlink="">
      <xdr:nvSpPr>
        <xdr:cNvPr id="87" name="テキスト ボックス 86"/>
        <xdr:cNvSpPr txBox="1"/>
      </xdr:nvSpPr>
      <xdr:spPr>
        <a:xfrm>
          <a:off x="2673428" y="58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14768</xdr:rowOff>
    </xdr:from>
    <xdr:to>
      <xdr:col>10</xdr:col>
      <xdr:colOff>165100</xdr:colOff>
      <xdr:row>36</xdr:row>
      <xdr:rowOff>116368</xdr:rowOff>
    </xdr:to>
    <xdr:sp macro="" textlink="">
      <xdr:nvSpPr>
        <xdr:cNvPr id="88" name="楕円 87"/>
        <xdr:cNvSpPr/>
      </xdr:nvSpPr>
      <xdr:spPr>
        <a:xfrm>
          <a:off x="1968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107495</xdr:rowOff>
    </xdr:from>
    <xdr:ext cx="469744" cy="259045"/>
    <xdr:sp macro="" textlink="">
      <xdr:nvSpPr>
        <xdr:cNvPr id="89" name="テキスト ボックス 88"/>
        <xdr:cNvSpPr txBox="1"/>
      </xdr:nvSpPr>
      <xdr:spPr>
        <a:xfrm>
          <a:off x="1784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69632</xdr:rowOff>
    </xdr:from>
    <xdr:to>
      <xdr:col>6</xdr:col>
      <xdr:colOff>38100</xdr:colOff>
      <xdr:row>35</xdr:row>
      <xdr:rowOff>171232</xdr:rowOff>
    </xdr:to>
    <xdr:sp macro="" textlink="">
      <xdr:nvSpPr>
        <xdr:cNvPr id="90" name="楕円 89"/>
        <xdr:cNvSpPr/>
      </xdr:nvSpPr>
      <xdr:spPr>
        <a:xfrm>
          <a:off x="1079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162359</xdr:rowOff>
    </xdr:from>
    <xdr:ext cx="469744" cy="259045"/>
    <xdr:sp macro="" textlink="">
      <xdr:nvSpPr>
        <xdr:cNvPr id="91" name="テキスト ボックス 90"/>
        <xdr:cNvSpPr txBox="1"/>
      </xdr:nvSpPr>
      <xdr:spPr>
        <a:xfrm>
          <a:off x="895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25230</xdr:rowOff>
    </xdr:from>
    <xdr:to>
      <xdr:col>24</xdr:col>
      <xdr:colOff>63500</xdr:colOff>
      <xdr:row>58</xdr:row>
      <xdr:rowOff>73572</xdr:rowOff>
    </xdr:to>
    <xdr:cxnSp macro="">
      <xdr:nvCxnSpPr>
        <xdr:cNvPr id="122" name="直線コネクタ 121"/>
        <xdr:cNvCxnSpPr/>
      </xdr:nvCxnSpPr>
      <xdr:spPr>
        <a:xfrm flipV="1">
          <a:off x="3797300" y="9969330"/>
          <a:ext cx="8382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63298</xdr:rowOff>
    </xdr:from>
    <xdr:to>
      <xdr:col>19</xdr:col>
      <xdr:colOff>177800</xdr:colOff>
      <xdr:row>58</xdr:row>
      <xdr:rowOff>73572</xdr:rowOff>
    </xdr:to>
    <xdr:cxnSp macro="">
      <xdr:nvCxnSpPr>
        <xdr:cNvPr id="125" name="直線コネクタ 124"/>
        <xdr:cNvCxnSpPr/>
      </xdr:nvCxnSpPr>
      <xdr:spPr>
        <a:xfrm>
          <a:off x="2908300" y="10007398"/>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63298</xdr:rowOff>
    </xdr:from>
    <xdr:to>
      <xdr:col>15</xdr:col>
      <xdr:colOff>50800</xdr:colOff>
      <xdr:row>58</xdr:row>
      <xdr:rowOff>77710</xdr:rowOff>
    </xdr:to>
    <xdr:cxnSp macro="">
      <xdr:nvCxnSpPr>
        <xdr:cNvPr id="128" name="直線コネクタ 127"/>
        <xdr:cNvCxnSpPr/>
      </xdr:nvCxnSpPr>
      <xdr:spPr>
        <a:xfrm flipV="1">
          <a:off x="2019300" y="10007398"/>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77710</xdr:rowOff>
    </xdr:from>
    <xdr:to>
      <xdr:col>10</xdr:col>
      <xdr:colOff>114300</xdr:colOff>
      <xdr:row>58</xdr:row>
      <xdr:rowOff>84222</xdr:rowOff>
    </xdr:to>
    <xdr:cxnSp macro="">
      <xdr:nvCxnSpPr>
        <xdr:cNvPr id="131" name="直線コネクタ 130"/>
        <xdr:cNvCxnSpPr/>
      </xdr:nvCxnSpPr>
      <xdr:spPr>
        <a:xfrm flipV="1">
          <a:off x="1130300" y="10021810"/>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145880</xdr:rowOff>
    </xdr:from>
    <xdr:to>
      <xdr:col>24</xdr:col>
      <xdr:colOff>114300</xdr:colOff>
      <xdr:row>58</xdr:row>
      <xdr:rowOff>76030</xdr:rowOff>
    </xdr:to>
    <xdr:sp macro="" textlink="">
      <xdr:nvSpPr>
        <xdr:cNvPr id="141" name="楕円 140"/>
        <xdr:cNvSpPr/>
      </xdr:nvSpPr>
      <xdr:spPr>
        <a:xfrm>
          <a:off x="4584700" y="9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124307</xdr:rowOff>
    </xdr:from>
    <xdr:ext cx="534377" cy="259045"/>
    <xdr:sp macro="" textlink="">
      <xdr:nvSpPr>
        <xdr:cNvPr id="142" name="総務費該当値テキスト"/>
        <xdr:cNvSpPr txBox="1"/>
      </xdr:nvSpPr>
      <xdr:spPr>
        <a:xfrm>
          <a:off x="4686300" y="98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22772</xdr:rowOff>
    </xdr:from>
    <xdr:to>
      <xdr:col>20</xdr:col>
      <xdr:colOff>38100</xdr:colOff>
      <xdr:row>58</xdr:row>
      <xdr:rowOff>124372</xdr:rowOff>
    </xdr:to>
    <xdr:sp macro="" textlink="">
      <xdr:nvSpPr>
        <xdr:cNvPr id="143" name="楕円 142"/>
        <xdr:cNvSpPr/>
      </xdr:nvSpPr>
      <xdr:spPr>
        <a:xfrm>
          <a:off x="3746500" y="9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115499</xdr:rowOff>
    </xdr:from>
    <xdr:ext cx="534377" cy="259045"/>
    <xdr:sp macro="" textlink="">
      <xdr:nvSpPr>
        <xdr:cNvPr id="144" name="テキスト ボックス 143"/>
        <xdr:cNvSpPr txBox="1"/>
      </xdr:nvSpPr>
      <xdr:spPr>
        <a:xfrm>
          <a:off x="3530111" y="10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12498</xdr:rowOff>
    </xdr:from>
    <xdr:to>
      <xdr:col>15</xdr:col>
      <xdr:colOff>101600</xdr:colOff>
      <xdr:row>58</xdr:row>
      <xdr:rowOff>114098</xdr:rowOff>
    </xdr:to>
    <xdr:sp macro="" textlink="">
      <xdr:nvSpPr>
        <xdr:cNvPr id="145" name="楕円 144"/>
        <xdr:cNvSpPr/>
      </xdr:nvSpPr>
      <xdr:spPr>
        <a:xfrm>
          <a:off x="2857500" y="99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105225</xdr:rowOff>
    </xdr:from>
    <xdr:ext cx="534377" cy="259045"/>
    <xdr:sp macro="" textlink="">
      <xdr:nvSpPr>
        <xdr:cNvPr id="146" name="テキスト ボックス 145"/>
        <xdr:cNvSpPr txBox="1"/>
      </xdr:nvSpPr>
      <xdr:spPr>
        <a:xfrm>
          <a:off x="2641111"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26910</xdr:rowOff>
    </xdr:from>
    <xdr:to>
      <xdr:col>10</xdr:col>
      <xdr:colOff>165100</xdr:colOff>
      <xdr:row>58</xdr:row>
      <xdr:rowOff>128510</xdr:rowOff>
    </xdr:to>
    <xdr:sp macro="" textlink="">
      <xdr:nvSpPr>
        <xdr:cNvPr id="147" name="楕円 146"/>
        <xdr:cNvSpPr/>
      </xdr:nvSpPr>
      <xdr:spPr>
        <a:xfrm>
          <a:off x="1968500" y="9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119637</xdr:rowOff>
    </xdr:from>
    <xdr:ext cx="534377" cy="259045"/>
    <xdr:sp macro="" textlink="">
      <xdr:nvSpPr>
        <xdr:cNvPr id="148" name="テキスト ボックス 147"/>
        <xdr:cNvSpPr txBox="1"/>
      </xdr:nvSpPr>
      <xdr:spPr>
        <a:xfrm>
          <a:off x="1752111" y="100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33422</xdr:rowOff>
    </xdr:from>
    <xdr:to>
      <xdr:col>6</xdr:col>
      <xdr:colOff>38100</xdr:colOff>
      <xdr:row>58</xdr:row>
      <xdr:rowOff>135022</xdr:rowOff>
    </xdr:to>
    <xdr:sp macro="" textlink="">
      <xdr:nvSpPr>
        <xdr:cNvPr id="149" name="楕円 148"/>
        <xdr:cNvSpPr/>
      </xdr:nvSpPr>
      <xdr:spPr>
        <a:xfrm>
          <a:off x="1079500" y="99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126149</xdr:rowOff>
    </xdr:from>
    <xdr:ext cx="534377" cy="259045"/>
    <xdr:sp macro="" textlink="">
      <xdr:nvSpPr>
        <xdr:cNvPr id="150" name="テキスト ボックス 149"/>
        <xdr:cNvSpPr txBox="1"/>
      </xdr:nvSpPr>
      <xdr:spPr>
        <a:xfrm>
          <a:off x="863111" y="10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40651</xdr:rowOff>
    </xdr:from>
    <xdr:to>
      <xdr:col>24</xdr:col>
      <xdr:colOff>63500</xdr:colOff>
      <xdr:row>74</xdr:row>
      <xdr:rowOff>17219</xdr:rowOff>
    </xdr:to>
    <xdr:cxnSp macro="">
      <xdr:nvCxnSpPr>
        <xdr:cNvPr id="182" name="直線コネクタ 181"/>
        <xdr:cNvCxnSpPr/>
      </xdr:nvCxnSpPr>
      <xdr:spPr>
        <a:xfrm flipV="1">
          <a:off x="3797300" y="12556501"/>
          <a:ext cx="8382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17219</xdr:rowOff>
    </xdr:from>
    <xdr:to>
      <xdr:col>19</xdr:col>
      <xdr:colOff>177800</xdr:colOff>
      <xdr:row>74</xdr:row>
      <xdr:rowOff>39524</xdr:rowOff>
    </xdr:to>
    <xdr:cxnSp macro="">
      <xdr:nvCxnSpPr>
        <xdr:cNvPr id="185" name="直線コネクタ 184"/>
        <xdr:cNvCxnSpPr/>
      </xdr:nvCxnSpPr>
      <xdr:spPr>
        <a:xfrm flipV="1">
          <a:off x="2908300" y="12704519"/>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39524</xdr:rowOff>
    </xdr:from>
    <xdr:to>
      <xdr:col>15</xdr:col>
      <xdr:colOff>50800</xdr:colOff>
      <xdr:row>74</xdr:row>
      <xdr:rowOff>141121</xdr:rowOff>
    </xdr:to>
    <xdr:cxnSp macro="">
      <xdr:nvCxnSpPr>
        <xdr:cNvPr id="188" name="直線コネクタ 187"/>
        <xdr:cNvCxnSpPr/>
      </xdr:nvCxnSpPr>
      <xdr:spPr>
        <a:xfrm flipV="1">
          <a:off x="2019300" y="12726824"/>
          <a:ext cx="889000" cy="1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141121</xdr:rowOff>
    </xdr:from>
    <xdr:to>
      <xdr:col>10</xdr:col>
      <xdr:colOff>114300</xdr:colOff>
      <xdr:row>76</xdr:row>
      <xdr:rowOff>43932</xdr:rowOff>
    </xdr:to>
    <xdr:cxnSp macro="">
      <xdr:nvCxnSpPr>
        <xdr:cNvPr id="191" name="直線コネクタ 190"/>
        <xdr:cNvCxnSpPr/>
      </xdr:nvCxnSpPr>
      <xdr:spPr>
        <a:xfrm flipV="1">
          <a:off x="1130300" y="12828421"/>
          <a:ext cx="889000" cy="24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161301</xdr:rowOff>
    </xdr:from>
    <xdr:to>
      <xdr:col>24</xdr:col>
      <xdr:colOff>114300</xdr:colOff>
      <xdr:row>73</xdr:row>
      <xdr:rowOff>91451</xdr:rowOff>
    </xdr:to>
    <xdr:sp macro="" textlink="">
      <xdr:nvSpPr>
        <xdr:cNvPr id="201" name="楕円 200"/>
        <xdr:cNvSpPr/>
      </xdr:nvSpPr>
      <xdr:spPr>
        <a:xfrm>
          <a:off x="4584700" y="125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12728</xdr:rowOff>
    </xdr:from>
    <xdr:ext cx="599010" cy="259045"/>
    <xdr:sp macro="" textlink="">
      <xdr:nvSpPr>
        <xdr:cNvPr id="202" name="民生費該当値テキスト"/>
        <xdr:cNvSpPr txBox="1"/>
      </xdr:nvSpPr>
      <xdr:spPr>
        <a:xfrm>
          <a:off x="4686300" y="1235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137869</xdr:rowOff>
    </xdr:from>
    <xdr:to>
      <xdr:col>20</xdr:col>
      <xdr:colOff>38100</xdr:colOff>
      <xdr:row>74</xdr:row>
      <xdr:rowOff>68019</xdr:rowOff>
    </xdr:to>
    <xdr:sp macro="" textlink="">
      <xdr:nvSpPr>
        <xdr:cNvPr id="203" name="楕円 202"/>
        <xdr:cNvSpPr/>
      </xdr:nvSpPr>
      <xdr:spPr>
        <a:xfrm>
          <a:off x="3746500" y="126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84546</xdr:rowOff>
    </xdr:from>
    <xdr:ext cx="599010" cy="259045"/>
    <xdr:sp macro="" textlink="">
      <xdr:nvSpPr>
        <xdr:cNvPr id="204" name="テキスト ボックス 203"/>
        <xdr:cNvSpPr txBox="1"/>
      </xdr:nvSpPr>
      <xdr:spPr>
        <a:xfrm>
          <a:off x="3497795" y="1242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160174</xdr:rowOff>
    </xdr:from>
    <xdr:to>
      <xdr:col>15</xdr:col>
      <xdr:colOff>101600</xdr:colOff>
      <xdr:row>74</xdr:row>
      <xdr:rowOff>90324</xdr:rowOff>
    </xdr:to>
    <xdr:sp macro="" textlink="">
      <xdr:nvSpPr>
        <xdr:cNvPr id="205" name="楕円 204"/>
        <xdr:cNvSpPr/>
      </xdr:nvSpPr>
      <xdr:spPr>
        <a:xfrm>
          <a:off x="2857500" y="12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106851</xdr:rowOff>
    </xdr:from>
    <xdr:ext cx="599010" cy="259045"/>
    <xdr:sp macro="" textlink="">
      <xdr:nvSpPr>
        <xdr:cNvPr id="206" name="テキスト ボックス 205"/>
        <xdr:cNvSpPr txBox="1"/>
      </xdr:nvSpPr>
      <xdr:spPr>
        <a:xfrm>
          <a:off x="2608795" y="1245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90321</xdr:rowOff>
    </xdr:from>
    <xdr:to>
      <xdr:col>10</xdr:col>
      <xdr:colOff>165100</xdr:colOff>
      <xdr:row>75</xdr:row>
      <xdr:rowOff>20471</xdr:rowOff>
    </xdr:to>
    <xdr:sp macro="" textlink="">
      <xdr:nvSpPr>
        <xdr:cNvPr id="207" name="楕円 206"/>
        <xdr:cNvSpPr/>
      </xdr:nvSpPr>
      <xdr:spPr>
        <a:xfrm>
          <a:off x="1968500" y="12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36998</xdr:rowOff>
    </xdr:from>
    <xdr:ext cx="599010" cy="259045"/>
    <xdr:sp macro="" textlink="">
      <xdr:nvSpPr>
        <xdr:cNvPr id="208" name="テキスト ボックス 207"/>
        <xdr:cNvSpPr txBox="1"/>
      </xdr:nvSpPr>
      <xdr:spPr>
        <a:xfrm>
          <a:off x="1719795" y="1255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164582</xdr:rowOff>
    </xdr:from>
    <xdr:to>
      <xdr:col>6</xdr:col>
      <xdr:colOff>38100</xdr:colOff>
      <xdr:row>76</xdr:row>
      <xdr:rowOff>94732</xdr:rowOff>
    </xdr:to>
    <xdr:sp macro="" textlink="">
      <xdr:nvSpPr>
        <xdr:cNvPr id="209" name="楕円 208"/>
        <xdr:cNvSpPr/>
      </xdr:nvSpPr>
      <xdr:spPr>
        <a:xfrm>
          <a:off x="1079500" y="130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111260</xdr:rowOff>
    </xdr:from>
    <xdr:ext cx="599010" cy="259045"/>
    <xdr:sp macro="" textlink="">
      <xdr:nvSpPr>
        <xdr:cNvPr id="210" name="テキスト ボックス 209"/>
        <xdr:cNvSpPr txBox="1"/>
      </xdr:nvSpPr>
      <xdr:spPr>
        <a:xfrm>
          <a:off x="830795" y="1279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7829</xdr:rowOff>
    </xdr:from>
    <xdr:to>
      <xdr:col>24</xdr:col>
      <xdr:colOff>63500</xdr:colOff>
      <xdr:row>98</xdr:row>
      <xdr:rowOff>11996</xdr:rowOff>
    </xdr:to>
    <xdr:cxnSp macro="">
      <xdr:nvCxnSpPr>
        <xdr:cNvPr id="239" name="直線コネクタ 238"/>
        <xdr:cNvCxnSpPr/>
      </xdr:nvCxnSpPr>
      <xdr:spPr>
        <a:xfrm>
          <a:off x="3797300" y="16809929"/>
          <a:ext cx="8382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7829</xdr:rowOff>
    </xdr:from>
    <xdr:to>
      <xdr:col>19</xdr:col>
      <xdr:colOff>177800</xdr:colOff>
      <xdr:row>98</xdr:row>
      <xdr:rowOff>9894</xdr:rowOff>
    </xdr:to>
    <xdr:cxnSp macro="">
      <xdr:nvCxnSpPr>
        <xdr:cNvPr id="242" name="直線コネクタ 241"/>
        <xdr:cNvCxnSpPr/>
      </xdr:nvCxnSpPr>
      <xdr:spPr>
        <a:xfrm flipV="1">
          <a:off x="2908300" y="16809929"/>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9894</xdr:rowOff>
    </xdr:from>
    <xdr:to>
      <xdr:col>15</xdr:col>
      <xdr:colOff>50800</xdr:colOff>
      <xdr:row>98</xdr:row>
      <xdr:rowOff>16630</xdr:rowOff>
    </xdr:to>
    <xdr:cxnSp macro="">
      <xdr:nvCxnSpPr>
        <xdr:cNvPr id="245" name="直線コネクタ 244"/>
        <xdr:cNvCxnSpPr/>
      </xdr:nvCxnSpPr>
      <xdr:spPr>
        <a:xfrm flipV="1">
          <a:off x="2019300" y="16811994"/>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16630</xdr:rowOff>
    </xdr:from>
    <xdr:to>
      <xdr:col>10</xdr:col>
      <xdr:colOff>114300</xdr:colOff>
      <xdr:row>98</xdr:row>
      <xdr:rowOff>23915</xdr:rowOff>
    </xdr:to>
    <xdr:cxnSp macro="">
      <xdr:nvCxnSpPr>
        <xdr:cNvPr id="248" name="直線コネクタ 247"/>
        <xdr:cNvCxnSpPr/>
      </xdr:nvCxnSpPr>
      <xdr:spPr>
        <a:xfrm flipV="1">
          <a:off x="1130300" y="16818730"/>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132646</xdr:rowOff>
    </xdr:from>
    <xdr:to>
      <xdr:col>24</xdr:col>
      <xdr:colOff>114300</xdr:colOff>
      <xdr:row>98</xdr:row>
      <xdr:rowOff>62796</xdr:rowOff>
    </xdr:to>
    <xdr:sp macro="" textlink="">
      <xdr:nvSpPr>
        <xdr:cNvPr id="258" name="楕円 257"/>
        <xdr:cNvSpPr/>
      </xdr:nvSpPr>
      <xdr:spPr>
        <a:xfrm>
          <a:off x="4584700" y="167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47573</xdr:rowOff>
    </xdr:from>
    <xdr:ext cx="534377" cy="259045"/>
    <xdr:sp macro="" textlink="">
      <xdr:nvSpPr>
        <xdr:cNvPr id="259" name="衛生費該当値テキスト"/>
        <xdr:cNvSpPr txBox="1"/>
      </xdr:nvSpPr>
      <xdr:spPr>
        <a:xfrm>
          <a:off x="4686300" y="166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128479</xdr:rowOff>
    </xdr:from>
    <xdr:to>
      <xdr:col>20</xdr:col>
      <xdr:colOff>38100</xdr:colOff>
      <xdr:row>98</xdr:row>
      <xdr:rowOff>58629</xdr:rowOff>
    </xdr:to>
    <xdr:sp macro="" textlink="">
      <xdr:nvSpPr>
        <xdr:cNvPr id="260" name="楕円 259"/>
        <xdr:cNvSpPr/>
      </xdr:nvSpPr>
      <xdr:spPr>
        <a:xfrm>
          <a:off x="3746500" y="167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49756</xdr:rowOff>
    </xdr:from>
    <xdr:ext cx="534377" cy="259045"/>
    <xdr:sp macro="" textlink="">
      <xdr:nvSpPr>
        <xdr:cNvPr id="261" name="テキスト ボックス 260"/>
        <xdr:cNvSpPr txBox="1"/>
      </xdr:nvSpPr>
      <xdr:spPr>
        <a:xfrm>
          <a:off x="3530111" y="168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130544</xdr:rowOff>
    </xdr:from>
    <xdr:to>
      <xdr:col>15</xdr:col>
      <xdr:colOff>101600</xdr:colOff>
      <xdr:row>98</xdr:row>
      <xdr:rowOff>60694</xdr:rowOff>
    </xdr:to>
    <xdr:sp macro="" textlink="">
      <xdr:nvSpPr>
        <xdr:cNvPr id="262" name="楕円 261"/>
        <xdr:cNvSpPr/>
      </xdr:nvSpPr>
      <xdr:spPr>
        <a:xfrm>
          <a:off x="2857500" y="167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51821</xdr:rowOff>
    </xdr:from>
    <xdr:ext cx="534377" cy="259045"/>
    <xdr:sp macro="" textlink="">
      <xdr:nvSpPr>
        <xdr:cNvPr id="263" name="テキスト ボックス 262"/>
        <xdr:cNvSpPr txBox="1"/>
      </xdr:nvSpPr>
      <xdr:spPr>
        <a:xfrm>
          <a:off x="2641111" y="168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137280</xdr:rowOff>
    </xdr:from>
    <xdr:to>
      <xdr:col>10</xdr:col>
      <xdr:colOff>165100</xdr:colOff>
      <xdr:row>98</xdr:row>
      <xdr:rowOff>67430</xdr:rowOff>
    </xdr:to>
    <xdr:sp macro="" textlink="">
      <xdr:nvSpPr>
        <xdr:cNvPr id="264" name="楕円 263"/>
        <xdr:cNvSpPr/>
      </xdr:nvSpPr>
      <xdr:spPr>
        <a:xfrm>
          <a:off x="1968500" y="167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58557</xdr:rowOff>
    </xdr:from>
    <xdr:ext cx="534377" cy="259045"/>
    <xdr:sp macro="" textlink="">
      <xdr:nvSpPr>
        <xdr:cNvPr id="265" name="テキスト ボックス 264"/>
        <xdr:cNvSpPr txBox="1"/>
      </xdr:nvSpPr>
      <xdr:spPr>
        <a:xfrm>
          <a:off x="1752111" y="168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144565</xdr:rowOff>
    </xdr:from>
    <xdr:to>
      <xdr:col>6</xdr:col>
      <xdr:colOff>38100</xdr:colOff>
      <xdr:row>98</xdr:row>
      <xdr:rowOff>74715</xdr:rowOff>
    </xdr:to>
    <xdr:sp macro="" textlink="">
      <xdr:nvSpPr>
        <xdr:cNvPr id="266" name="楕円 265"/>
        <xdr:cNvSpPr/>
      </xdr:nvSpPr>
      <xdr:spPr>
        <a:xfrm>
          <a:off x="1079500" y="167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65842</xdr:rowOff>
    </xdr:from>
    <xdr:ext cx="534377" cy="259045"/>
    <xdr:sp macro="" textlink="">
      <xdr:nvSpPr>
        <xdr:cNvPr id="267" name="テキスト ボックス 266"/>
        <xdr:cNvSpPr txBox="1"/>
      </xdr:nvSpPr>
      <xdr:spPr>
        <a:xfrm>
          <a:off x="863111" y="168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53485</xdr:rowOff>
    </xdr:from>
    <xdr:to>
      <xdr:col>55</xdr:col>
      <xdr:colOff>0</xdr:colOff>
      <xdr:row>37</xdr:row>
      <xdr:rowOff>54465</xdr:rowOff>
    </xdr:to>
    <xdr:cxnSp macro="">
      <xdr:nvCxnSpPr>
        <xdr:cNvPr id="298" name="直線コネクタ 297"/>
        <xdr:cNvCxnSpPr/>
      </xdr:nvCxnSpPr>
      <xdr:spPr>
        <a:xfrm>
          <a:off x="9639300" y="639713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25073</xdr:rowOff>
    </xdr:from>
    <xdr:to>
      <xdr:col>50</xdr:col>
      <xdr:colOff>114300</xdr:colOff>
      <xdr:row>37</xdr:row>
      <xdr:rowOff>53485</xdr:rowOff>
    </xdr:to>
    <xdr:cxnSp macro="">
      <xdr:nvCxnSpPr>
        <xdr:cNvPr id="301" name="直線コネクタ 300"/>
        <xdr:cNvCxnSpPr/>
      </xdr:nvCxnSpPr>
      <xdr:spPr>
        <a:xfrm>
          <a:off x="8750300" y="6197273"/>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25073</xdr:rowOff>
    </xdr:from>
    <xdr:to>
      <xdr:col>45</xdr:col>
      <xdr:colOff>177800</xdr:colOff>
      <xdr:row>37</xdr:row>
      <xdr:rowOff>15276</xdr:rowOff>
    </xdr:to>
    <xdr:cxnSp macro="">
      <xdr:nvCxnSpPr>
        <xdr:cNvPr id="304" name="直線コネクタ 303"/>
        <xdr:cNvCxnSpPr/>
      </xdr:nvCxnSpPr>
      <xdr:spPr>
        <a:xfrm flipV="1">
          <a:off x="7861300" y="6197273"/>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26380</xdr:rowOff>
    </xdr:from>
    <xdr:to>
      <xdr:col>41</xdr:col>
      <xdr:colOff>50800</xdr:colOff>
      <xdr:row>37</xdr:row>
      <xdr:rowOff>15276</xdr:rowOff>
    </xdr:to>
    <xdr:cxnSp macro="">
      <xdr:nvCxnSpPr>
        <xdr:cNvPr id="307" name="直線コネクタ 306"/>
        <xdr:cNvCxnSpPr/>
      </xdr:nvCxnSpPr>
      <xdr:spPr>
        <a:xfrm>
          <a:off x="6972300" y="6198580"/>
          <a:ext cx="8890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3665</xdr:rowOff>
    </xdr:from>
    <xdr:to>
      <xdr:col>55</xdr:col>
      <xdr:colOff>50800</xdr:colOff>
      <xdr:row>37</xdr:row>
      <xdr:rowOff>105265</xdr:rowOff>
    </xdr:to>
    <xdr:sp macro="" textlink="">
      <xdr:nvSpPr>
        <xdr:cNvPr id="317" name="楕円 316"/>
        <xdr:cNvSpPr/>
      </xdr:nvSpPr>
      <xdr:spPr>
        <a:xfrm>
          <a:off x="104267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26542</xdr:rowOff>
    </xdr:from>
    <xdr:ext cx="469744" cy="259045"/>
    <xdr:sp macro="" textlink="">
      <xdr:nvSpPr>
        <xdr:cNvPr id="318" name="労働費該当値テキスト"/>
        <xdr:cNvSpPr txBox="1"/>
      </xdr:nvSpPr>
      <xdr:spPr>
        <a:xfrm>
          <a:off x="10528300" y="61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2685</xdr:rowOff>
    </xdr:from>
    <xdr:to>
      <xdr:col>50</xdr:col>
      <xdr:colOff>165100</xdr:colOff>
      <xdr:row>37</xdr:row>
      <xdr:rowOff>104285</xdr:rowOff>
    </xdr:to>
    <xdr:sp macro="" textlink="">
      <xdr:nvSpPr>
        <xdr:cNvPr id="319" name="楕円 318"/>
        <xdr:cNvSpPr/>
      </xdr:nvSpPr>
      <xdr:spPr>
        <a:xfrm>
          <a:off x="95885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120812</xdr:rowOff>
    </xdr:from>
    <xdr:ext cx="469744" cy="259045"/>
    <xdr:sp macro="" textlink="">
      <xdr:nvSpPr>
        <xdr:cNvPr id="320" name="テキスト ボックス 319"/>
        <xdr:cNvSpPr txBox="1"/>
      </xdr:nvSpPr>
      <xdr:spPr>
        <a:xfrm>
          <a:off x="9404428" y="61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145723</xdr:rowOff>
    </xdr:from>
    <xdr:to>
      <xdr:col>46</xdr:col>
      <xdr:colOff>38100</xdr:colOff>
      <xdr:row>36</xdr:row>
      <xdr:rowOff>75873</xdr:rowOff>
    </xdr:to>
    <xdr:sp macro="" textlink="">
      <xdr:nvSpPr>
        <xdr:cNvPr id="321" name="楕円 320"/>
        <xdr:cNvSpPr/>
      </xdr:nvSpPr>
      <xdr:spPr>
        <a:xfrm>
          <a:off x="8699500" y="61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92400</xdr:rowOff>
    </xdr:from>
    <xdr:ext cx="469744" cy="259045"/>
    <xdr:sp macro="" textlink="">
      <xdr:nvSpPr>
        <xdr:cNvPr id="322" name="テキスト ボックス 321"/>
        <xdr:cNvSpPr txBox="1"/>
      </xdr:nvSpPr>
      <xdr:spPr>
        <a:xfrm>
          <a:off x="8515428" y="592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135926</xdr:rowOff>
    </xdr:from>
    <xdr:to>
      <xdr:col>41</xdr:col>
      <xdr:colOff>101600</xdr:colOff>
      <xdr:row>37</xdr:row>
      <xdr:rowOff>66076</xdr:rowOff>
    </xdr:to>
    <xdr:sp macro="" textlink="">
      <xdr:nvSpPr>
        <xdr:cNvPr id="323" name="楕円 322"/>
        <xdr:cNvSpPr/>
      </xdr:nvSpPr>
      <xdr:spPr>
        <a:xfrm>
          <a:off x="7810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82603</xdr:rowOff>
    </xdr:from>
    <xdr:ext cx="469744" cy="259045"/>
    <xdr:sp macro="" textlink="">
      <xdr:nvSpPr>
        <xdr:cNvPr id="324" name="テキスト ボックス 323"/>
        <xdr:cNvSpPr txBox="1"/>
      </xdr:nvSpPr>
      <xdr:spPr>
        <a:xfrm>
          <a:off x="7626428" y="60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147030</xdr:rowOff>
    </xdr:from>
    <xdr:to>
      <xdr:col>36</xdr:col>
      <xdr:colOff>165100</xdr:colOff>
      <xdr:row>36</xdr:row>
      <xdr:rowOff>77180</xdr:rowOff>
    </xdr:to>
    <xdr:sp macro="" textlink="">
      <xdr:nvSpPr>
        <xdr:cNvPr id="325" name="楕円 324"/>
        <xdr:cNvSpPr/>
      </xdr:nvSpPr>
      <xdr:spPr>
        <a:xfrm>
          <a:off x="6921500" y="61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93707</xdr:rowOff>
    </xdr:from>
    <xdr:ext cx="469744" cy="259045"/>
    <xdr:sp macro="" textlink="">
      <xdr:nvSpPr>
        <xdr:cNvPr id="326" name="テキスト ボックス 325"/>
        <xdr:cNvSpPr txBox="1"/>
      </xdr:nvSpPr>
      <xdr:spPr>
        <a:xfrm>
          <a:off x="6737428" y="592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31623</xdr:rowOff>
    </xdr:from>
    <xdr:to>
      <xdr:col>55</xdr:col>
      <xdr:colOff>0</xdr:colOff>
      <xdr:row>57</xdr:row>
      <xdr:rowOff>124537</xdr:rowOff>
    </xdr:to>
    <xdr:cxnSp macro="">
      <xdr:nvCxnSpPr>
        <xdr:cNvPr id="355" name="直線コネクタ 354"/>
        <xdr:cNvCxnSpPr/>
      </xdr:nvCxnSpPr>
      <xdr:spPr>
        <a:xfrm flipV="1">
          <a:off x="9639300" y="9804273"/>
          <a:ext cx="838200" cy="9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101588</xdr:rowOff>
    </xdr:from>
    <xdr:to>
      <xdr:col>50</xdr:col>
      <xdr:colOff>114300</xdr:colOff>
      <xdr:row>57</xdr:row>
      <xdr:rowOff>124537</xdr:rowOff>
    </xdr:to>
    <xdr:cxnSp macro="">
      <xdr:nvCxnSpPr>
        <xdr:cNvPr id="358" name="直線コネクタ 357"/>
        <xdr:cNvCxnSpPr/>
      </xdr:nvCxnSpPr>
      <xdr:spPr>
        <a:xfrm>
          <a:off x="8750300" y="9874238"/>
          <a:ext cx="8890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101588</xdr:rowOff>
    </xdr:from>
    <xdr:to>
      <xdr:col>45</xdr:col>
      <xdr:colOff>177800</xdr:colOff>
      <xdr:row>57</xdr:row>
      <xdr:rowOff>162763</xdr:rowOff>
    </xdr:to>
    <xdr:cxnSp macro="">
      <xdr:nvCxnSpPr>
        <xdr:cNvPr id="361" name="直線コネクタ 360"/>
        <xdr:cNvCxnSpPr/>
      </xdr:nvCxnSpPr>
      <xdr:spPr>
        <a:xfrm flipV="1">
          <a:off x="7861300" y="9874238"/>
          <a:ext cx="889000" cy="6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162763</xdr:rowOff>
    </xdr:from>
    <xdr:to>
      <xdr:col>41</xdr:col>
      <xdr:colOff>50800</xdr:colOff>
      <xdr:row>58</xdr:row>
      <xdr:rowOff>8179</xdr:rowOff>
    </xdr:to>
    <xdr:cxnSp macro="">
      <xdr:nvCxnSpPr>
        <xdr:cNvPr id="364" name="直線コネクタ 363"/>
        <xdr:cNvCxnSpPr/>
      </xdr:nvCxnSpPr>
      <xdr:spPr>
        <a:xfrm flipV="1">
          <a:off x="6972300" y="9935413"/>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152273</xdr:rowOff>
    </xdr:from>
    <xdr:to>
      <xdr:col>55</xdr:col>
      <xdr:colOff>50800</xdr:colOff>
      <xdr:row>57</xdr:row>
      <xdr:rowOff>82423</xdr:rowOff>
    </xdr:to>
    <xdr:sp macro="" textlink="">
      <xdr:nvSpPr>
        <xdr:cNvPr id="374" name="楕円 373"/>
        <xdr:cNvSpPr/>
      </xdr:nvSpPr>
      <xdr:spPr>
        <a:xfrm>
          <a:off x="10426700" y="97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3700</xdr:rowOff>
    </xdr:from>
    <xdr:ext cx="534377" cy="259045"/>
    <xdr:sp macro="" textlink="">
      <xdr:nvSpPr>
        <xdr:cNvPr id="375" name="農林水産業費該当値テキスト"/>
        <xdr:cNvSpPr txBox="1"/>
      </xdr:nvSpPr>
      <xdr:spPr>
        <a:xfrm>
          <a:off x="10528300" y="96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73737</xdr:rowOff>
    </xdr:from>
    <xdr:to>
      <xdr:col>50</xdr:col>
      <xdr:colOff>165100</xdr:colOff>
      <xdr:row>58</xdr:row>
      <xdr:rowOff>3887</xdr:rowOff>
    </xdr:to>
    <xdr:sp macro="" textlink="">
      <xdr:nvSpPr>
        <xdr:cNvPr id="376" name="楕円 375"/>
        <xdr:cNvSpPr/>
      </xdr:nvSpPr>
      <xdr:spPr>
        <a:xfrm>
          <a:off x="9588500" y="9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20414</xdr:rowOff>
    </xdr:from>
    <xdr:ext cx="534377" cy="259045"/>
    <xdr:sp macro="" textlink="">
      <xdr:nvSpPr>
        <xdr:cNvPr id="377" name="テキスト ボックス 376"/>
        <xdr:cNvSpPr txBox="1"/>
      </xdr:nvSpPr>
      <xdr:spPr>
        <a:xfrm>
          <a:off x="9372111" y="96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50788</xdr:rowOff>
    </xdr:from>
    <xdr:to>
      <xdr:col>46</xdr:col>
      <xdr:colOff>38100</xdr:colOff>
      <xdr:row>57</xdr:row>
      <xdr:rowOff>152388</xdr:rowOff>
    </xdr:to>
    <xdr:sp macro="" textlink="">
      <xdr:nvSpPr>
        <xdr:cNvPr id="378" name="楕円 377"/>
        <xdr:cNvSpPr/>
      </xdr:nvSpPr>
      <xdr:spPr>
        <a:xfrm>
          <a:off x="8699500" y="98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168915</xdr:rowOff>
    </xdr:from>
    <xdr:ext cx="534377" cy="259045"/>
    <xdr:sp macro="" textlink="">
      <xdr:nvSpPr>
        <xdr:cNvPr id="379" name="テキスト ボックス 378"/>
        <xdr:cNvSpPr txBox="1"/>
      </xdr:nvSpPr>
      <xdr:spPr>
        <a:xfrm>
          <a:off x="8483111" y="95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111963</xdr:rowOff>
    </xdr:from>
    <xdr:to>
      <xdr:col>41</xdr:col>
      <xdr:colOff>101600</xdr:colOff>
      <xdr:row>58</xdr:row>
      <xdr:rowOff>42113</xdr:rowOff>
    </xdr:to>
    <xdr:sp macro="" textlink="">
      <xdr:nvSpPr>
        <xdr:cNvPr id="380" name="楕円 379"/>
        <xdr:cNvSpPr/>
      </xdr:nvSpPr>
      <xdr:spPr>
        <a:xfrm>
          <a:off x="7810500" y="98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33240</xdr:rowOff>
    </xdr:from>
    <xdr:ext cx="534377" cy="259045"/>
    <xdr:sp macro="" textlink="">
      <xdr:nvSpPr>
        <xdr:cNvPr id="381" name="テキスト ボックス 380"/>
        <xdr:cNvSpPr txBox="1"/>
      </xdr:nvSpPr>
      <xdr:spPr>
        <a:xfrm>
          <a:off x="7594111" y="99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128829</xdr:rowOff>
    </xdr:from>
    <xdr:to>
      <xdr:col>36</xdr:col>
      <xdr:colOff>165100</xdr:colOff>
      <xdr:row>58</xdr:row>
      <xdr:rowOff>58979</xdr:rowOff>
    </xdr:to>
    <xdr:sp macro="" textlink="">
      <xdr:nvSpPr>
        <xdr:cNvPr id="382" name="楕円 381"/>
        <xdr:cNvSpPr/>
      </xdr:nvSpPr>
      <xdr:spPr>
        <a:xfrm>
          <a:off x="6921500" y="99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50106</xdr:rowOff>
    </xdr:from>
    <xdr:ext cx="534377" cy="259045"/>
    <xdr:sp macro="" textlink="">
      <xdr:nvSpPr>
        <xdr:cNvPr id="383" name="テキスト ボックス 382"/>
        <xdr:cNvSpPr txBox="1"/>
      </xdr:nvSpPr>
      <xdr:spPr>
        <a:xfrm>
          <a:off x="6705111" y="99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88461</xdr:rowOff>
    </xdr:from>
    <xdr:to>
      <xdr:col>55</xdr:col>
      <xdr:colOff>0</xdr:colOff>
      <xdr:row>75</xdr:row>
      <xdr:rowOff>121216</xdr:rowOff>
    </xdr:to>
    <xdr:cxnSp macro="">
      <xdr:nvCxnSpPr>
        <xdr:cNvPr id="414" name="直線コネクタ 413"/>
        <xdr:cNvCxnSpPr/>
      </xdr:nvCxnSpPr>
      <xdr:spPr>
        <a:xfrm flipV="1">
          <a:off x="9639300" y="12947211"/>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40684</xdr:rowOff>
    </xdr:from>
    <xdr:to>
      <xdr:col>50</xdr:col>
      <xdr:colOff>114300</xdr:colOff>
      <xdr:row>75</xdr:row>
      <xdr:rowOff>121216</xdr:rowOff>
    </xdr:to>
    <xdr:cxnSp macro="">
      <xdr:nvCxnSpPr>
        <xdr:cNvPr id="417" name="直線コネクタ 416"/>
        <xdr:cNvCxnSpPr/>
      </xdr:nvCxnSpPr>
      <xdr:spPr>
        <a:xfrm>
          <a:off x="8750300" y="12899434"/>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4173</xdr:rowOff>
    </xdr:from>
    <xdr:to>
      <xdr:col>45</xdr:col>
      <xdr:colOff>177800</xdr:colOff>
      <xdr:row>75</xdr:row>
      <xdr:rowOff>40684</xdr:rowOff>
    </xdr:to>
    <xdr:cxnSp macro="">
      <xdr:nvCxnSpPr>
        <xdr:cNvPr id="420" name="直線コネクタ 419"/>
        <xdr:cNvCxnSpPr/>
      </xdr:nvCxnSpPr>
      <xdr:spPr>
        <a:xfrm>
          <a:off x="7861300" y="12862923"/>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4173</xdr:rowOff>
    </xdr:from>
    <xdr:to>
      <xdr:col>41</xdr:col>
      <xdr:colOff>50800</xdr:colOff>
      <xdr:row>75</xdr:row>
      <xdr:rowOff>52898</xdr:rowOff>
    </xdr:to>
    <xdr:cxnSp macro="">
      <xdr:nvCxnSpPr>
        <xdr:cNvPr id="423" name="直線コネクタ 422"/>
        <xdr:cNvCxnSpPr/>
      </xdr:nvCxnSpPr>
      <xdr:spPr>
        <a:xfrm flipV="1">
          <a:off x="6972300" y="12862923"/>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37661</xdr:rowOff>
    </xdr:from>
    <xdr:to>
      <xdr:col>55</xdr:col>
      <xdr:colOff>50800</xdr:colOff>
      <xdr:row>75</xdr:row>
      <xdr:rowOff>139261</xdr:rowOff>
    </xdr:to>
    <xdr:sp macro="" textlink="">
      <xdr:nvSpPr>
        <xdr:cNvPr id="433" name="楕円 432"/>
        <xdr:cNvSpPr/>
      </xdr:nvSpPr>
      <xdr:spPr>
        <a:xfrm>
          <a:off x="10426700" y="12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60538</xdr:rowOff>
    </xdr:from>
    <xdr:ext cx="534377" cy="259045"/>
    <xdr:sp macro="" textlink="">
      <xdr:nvSpPr>
        <xdr:cNvPr id="434" name="商工費該当値テキスト"/>
        <xdr:cNvSpPr txBox="1"/>
      </xdr:nvSpPr>
      <xdr:spPr>
        <a:xfrm>
          <a:off x="10528300" y="127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70416</xdr:rowOff>
    </xdr:from>
    <xdr:to>
      <xdr:col>50</xdr:col>
      <xdr:colOff>165100</xdr:colOff>
      <xdr:row>76</xdr:row>
      <xdr:rowOff>566</xdr:rowOff>
    </xdr:to>
    <xdr:sp macro="" textlink="">
      <xdr:nvSpPr>
        <xdr:cNvPr id="435" name="楕円 434"/>
        <xdr:cNvSpPr/>
      </xdr:nvSpPr>
      <xdr:spPr>
        <a:xfrm>
          <a:off x="9588500" y="129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17093</xdr:rowOff>
    </xdr:from>
    <xdr:ext cx="534377" cy="259045"/>
    <xdr:sp macro="" textlink="">
      <xdr:nvSpPr>
        <xdr:cNvPr id="436" name="テキスト ボックス 435"/>
        <xdr:cNvSpPr txBox="1"/>
      </xdr:nvSpPr>
      <xdr:spPr>
        <a:xfrm>
          <a:off x="9372111" y="127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161334</xdr:rowOff>
    </xdr:from>
    <xdr:to>
      <xdr:col>46</xdr:col>
      <xdr:colOff>38100</xdr:colOff>
      <xdr:row>75</xdr:row>
      <xdr:rowOff>91484</xdr:rowOff>
    </xdr:to>
    <xdr:sp macro="" textlink="">
      <xdr:nvSpPr>
        <xdr:cNvPr id="437" name="楕円 436"/>
        <xdr:cNvSpPr/>
      </xdr:nvSpPr>
      <xdr:spPr>
        <a:xfrm>
          <a:off x="8699500" y="12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108011</xdr:rowOff>
    </xdr:from>
    <xdr:ext cx="534377" cy="259045"/>
    <xdr:sp macro="" textlink="">
      <xdr:nvSpPr>
        <xdr:cNvPr id="438" name="テキスト ボックス 437"/>
        <xdr:cNvSpPr txBox="1"/>
      </xdr:nvSpPr>
      <xdr:spPr>
        <a:xfrm>
          <a:off x="8483111" y="126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124823</xdr:rowOff>
    </xdr:from>
    <xdr:to>
      <xdr:col>41</xdr:col>
      <xdr:colOff>101600</xdr:colOff>
      <xdr:row>75</xdr:row>
      <xdr:rowOff>54973</xdr:rowOff>
    </xdr:to>
    <xdr:sp macro="" textlink="">
      <xdr:nvSpPr>
        <xdr:cNvPr id="439" name="楕円 438"/>
        <xdr:cNvSpPr/>
      </xdr:nvSpPr>
      <xdr:spPr>
        <a:xfrm>
          <a:off x="7810500" y="128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71500</xdr:rowOff>
    </xdr:from>
    <xdr:ext cx="534377" cy="259045"/>
    <xdr:sp macro="" textlink="">
      <xdr:nvSpPr>
        <xdr:cNvPr id="440" name="テキスト ボックス 439"/>
        <xdr:cNvSpPr txBox="1"/>
      </xdr:nvSpPr>
      <xdr:spPr>
        <a:xfrm>
          <a:off x="7594111" y="125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2098</xdr:rowOff>
    </xdr:from>
    <xdr:to>
      <xdr:col>36</xdr:col>
      <xdr:colOff>165100</xdr:colOff>
      <xdr:row>75</xdr:row>
      <xdr:rowOff>103698</xdr:rowOff>
    </xdr:to>
    <xdr:sp macro="" textlink="">
      <xdr:nvSpPr>
        <xdr:cNvPr id="441" name="楕円 440"/>
        <xdr:cNvSpPr/>
      </xdr:nvSpPr>
      <xdr:spPr>
        <a:xfrm>
          <a:off x="69215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120225</xdr:rowOff>
    </xdr:from>
    <xdr:ext cx="534377" cy="259045"/>
    <xdr:sp macro="" textlink="">
      <xdr:nvSpPr>
        <xdr:cNvPr id="442" name="テキスト ボックス 441"/>
        <xdr:cNvSpPr txBox="1"/>
      </xdr:nvSpPr>
      <xdr:spPr>
        <a:xfrm>
          <a:off x="6705111" y="126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169515</xdr:rowOff>
    </xdr:from>
    <xdr:to>
      <xdr:col>55</xdr:col>
      <xdr:colOff>0</xdr:colOff>
      <xdr:row>98</xdr:row>
      <xdr:rowOff>171332</xdr:rowOff>
    </xdr:to>
    <xdr:cxnSp macro="">
      <xdr:nvCxnSpPr>
        <xdr:cNvPr id="473" name="直線コネクタ 472"/>
        <xdr:cNvCxnSpPr/>
      </xdr:nvCxnSpPr>
      <xdr:spPr>
        <a:xfrm>
          <a:off x="9639300" y="16971615"/>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164249</xdr:rowOff>
    </xdr:from>
    <xdr:to>
      <xdr:col>50</xdr:col>
      <xdr:colOff>114300</xdr:colOff>
      <xdr:row>98</xdr:row>
      <xdr:rowOff>169515</xdr:rowOff>
    </xdr:to>
    <xdr:cxnSp macro="">
      <xdr:nvCxnSpPr>
        <xdr:cNvPr id="476" name="直線コネクタ 475"/>
        <xdr:cNvCxnSpPr/>
      </xdr:nvCxnSpPr>
      <xdr:spPr>
        <a:xfrm>
          <a:off x="8750300" y="16966349"/>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164249</xdr:rowOff>
    </xdr:from>
    <xdr:to>
      <xdr:col>45</xdr:col>
      <xdr:colOff>177800</xdr:colOff>
      <xdr:row>98</xdr:row>
      <xdr:rowOff>167008</xdr:rowOff>
    </xdr:to>
    <xdr:cxnSp macro="">
      <xdr:nvCxnSpPr>
        <xdr:cNvPr id="479" name="直線コネクタ 478"/>
        <xdr:cNvCxnSpPr/>
      </xdr:nvCxnSpPr>
      <xdr:spPr>
        <a:xfrm flipV="1">
          <a:off x="7861300" y="16966349"/>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167008</xdr:rowOff>
    </xdr:from>
    <xdr:to>
      <xdr:col>41</xdr:col>
      <xdr:colOff>50800</xdr:colOff>
      <xdr:row>99</xdr:row>
      <xdr:rowOff>6122</xdr:rowOff>
    </xdr:to>
    <xdr:cxnSp macro="">
      <xdr:nvCxnSpPr>
        <xdr:cNvPr id="482" name="直線コネクタ 481"/>
        <xdr:cNvCxnSpPr/>
      </xdr:nvCxnSpPr>
      <xdr:spPr>
        <a:xfrm flipV="1">
          <a:off x="6972300" y="16969108"/>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120532</xdr:rowOff>
    </xdr:from>
    <xdr:to>
      <xdr:col>55</xdr:col>
      <xdr:colOff>50800</xdr:colOff>
      <xdr:row>99</xdr:row>
      <xdr:rowOff>50682</xdr:rowOff>
    </xdr:to>
    <xdr:sp macro="" textlink="">
      <xdr:nvSpPr>
        <xdr:cNvPr id="492" name="楕円 491"/>
        <xdr:cNvSpPr/>
      </xdr:nvSpPr>
      <xdr:spPr>
        <a:xfrm>
          <a:off x="10426700" y="16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35459</xdr:rowOff>
    </xdr:from>
    <xdr:ext cx="534377" cy="259045"/>
    <xdr:sp macro="" textlink="">
      <xdr:nvSpPr>
        <xdr:cNvPr id="493" name="土木費該当値テキスト"/>
        <xdr:cNvSpPr txBox="1"/>
      </xdr:nvSpPr>
      <xdr:spPr>
        <a:xfrm>
          <a:off x="10528300" y="168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118715</xdr:rowOff>
    </xdr:from>
    <xdr:to>
      <xdr:col>50</xdr:col>
      <xdr:colOff>165100</xdr:colOff>
      <xdr:row>99</xdr:row>
      <xdr:rowOff>48865</xdr:rowOff>
    </xdr:to>
    <xdr:sp macro="" textlink="">
      <xdr:nvSpPr>
        <xdr:cNvPr id="494" name="楕円 493"/>
        <xdr:cNvSpPr/>
      </xdr:nvSpPr>
      <xdr:spPr>
        <a:xfrm>
          <a:off x="9588500" y="169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39992</xdr:rowOff>
    </xdr:from>
    <xdr:ext cx="534377" cy="259045"/>
    <xdr:sp macro="" textlink="">
      <xdr:nvSpPr>
        <xdr:cNvPr id="495" name="テキスト ボックス 494"/>
        <xdr:cNvSpPr txBox="1"/>
      </xdr:nvSpPr>
      <xdr:spPr>
        <a:xfrm>
          <a:off x="9372111" y="170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113449</xdr:rowOff>
    </xdr:from>
    <xdr:to>
      <xdr:col>46</xdr:col>
      <xdr:colOff>38100</xdr:colOff>
      <xdr:row>99</xdr:row>
      <xdr:rowOff>43599</xdr:rowOff>
    </xdr:to>
    <xdr:sp macro="" textlink="">
      <xdr:nvSpPr>
        <xdr:cNvPr id="496" name="楕円 495"/>
        <xdr:cNvSpPr/>
      </xdr:nvSpPr>
      <xdr:spPr>
        <a:xfrm>
          <a:off x="8699500" y="169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34726</xdr:rowOff>
    </xdr:from>
    <xdr:ext cx="534377" cy="259045"/>
    <xdr:sp macro="" textlink="">
      <xdr:nvSpPr>
        <xdr:cNvPr id="497" name="テキスト ボックス 496"/>
        <xdr:cNvSpPr txBox="1"/>
      </xdr:nvSpPr>
      <xdr:spPr>
        <a:xfrm>
          <a:off x="8483111" y="170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116208</xdr:rowOff>
    </xdr:from>
    <xdr:to>
      <xdr:col>41</xdr:col>
      <xdr:colOff>101600</xdr:colOff>
      <xdr:row>99</xdr:row>
      <xdr:rowOff>46358</xdr:rowOff>
    </xdr:to>
    <xdr:sp macro="" textlink="">
      <xdr:nvSpPr>
        <xdr:cNvPr id="498" name="楕円 497"/>
        <xdr:cNvSpPr/>
      </xdr:nvSpPr>
      <xdr:spPr>
        <a:xfrm>
          <a:off x="7810500" y="1691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37485</xdr:rowOff>
    </xdr:from>
    <xdr:ext cx="534377" cy="259045"/>
    <xdr:sp macro="" textlink="">
      <xdr:nvSpPr>
        <xdr:cNvPr id="499" name="テキスト ボックス 498"/>
        <xdr:cNvSpPr txBox="1"/>
      </xdr:nvSpPr>
      <xdr:spPr>
        <a:xfrm>
          <a:off x="7594111" y="1701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126772</xdr:rowOff>
    </xdr:from>
    <xdr:to>
      <xdr:col>36</xdr:col>
      <xdr:colOff>165100</xdr:colOff>
      <xdr:row>99</xdr:row>
      <xdr:rowOff>56922</xdr:rowOff>
    </xdr:to>
    <xdr:sp macro="" textlink="">
      <xdr:nvSpPr>
        <xdr:cNvPr id="500" name="楕円 499"/>
        <xdr:cNvSpPr/>
      </xdr:nvSpPr>
      <xdr:spPr>
        <a:xfrm>
          <a:off x="6921500" y="169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48049</xdr:rowOff>
    </xdr:from>
    <xdr:ext cx="534377" cy="259045"/>
    <xdr:sp macro="" textlink="">
      <xdr:nvSpPr>
        <xdr:cNvPr id="501" name="テキスト ボックス 500"/>
        <xdr:cNvSpPr txBox="1"/>
      </xdr:nvSpPr>
      <xdr:spPr>
        <a:xfrm>
          <a:off x="6705111" y="170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149497</xdr:rowOff>
    </xdr:from>
    <xdr:to>
      <xdr:col>85</xdr:col>
      <xdr:colOff>127000</xdr:colOff>
      <xdr:row>38</xdr:row>
      <xdr:rowOff>90877</xdr:rowOff>
    </xdr:to>
    <xdr:cxnSp macro="">
      <xdr:nvCxnSpPr>
        <xdr:cNvPr id="533" name="直線コネクタ 532"/>
        <xdr:cNvCxnSpPr/>
      </xdr:nvCxnSpPr>
      <xdr:spPr>
        <a:xfrm flipV="1">
          <a:off x="15481300" y="6493147"/>
          <a:ext cx="8382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90877</xdr:rowOff>
    </xdr:from>
    <xdr:to>
      <xdr:col>81</xdr:col>
      <xdr:colOff>50800</xdr:colOff>
      <xdr:row>38</xdr:row>
      <xdr:rowOff>154984</xdr:rowOff>
    </xdr:to>
    <xdr:cxnSp macro="">
      <xdr:nvCxnSpPr>
        <xdr:cNvPr id="536" name="直線コネクタ 535"/>
        <xdr:cNvCxnSpPr/>
      </xdr:nvCxnSpPr>
      <xdr:spPr>
        <a:xfrm flipV="1">
          <a:off x="14592300" y="6605977"/>
          <a:ext cx="8890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154984</xdr:rowOff>
    </xdr:from>
    <xdr:to>
      <xdr:col>76</xdr:col>
      <xdr:colOff>114300</xdr:colOff>
      <xdr:row>39</xdr:row>
      <xdr:rowOff>24910</xdr:rowOff>
    </xdr:to>
    <xdr:cxnSp macro="">
      <xdr:nvCxnSpPr>
        <xdr:cNvPr id="539" name="直線コネクタ 538"/>
        <xdr:cNvCxnSpPr/>
      </xdr:nvCxnSpPr>
      <xdr:spPr>
        <a:xfrm flipV="1">
          <a:off x="13703300" y="6670084"/>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127029</xdr:rowOff>
    </xdr:from>
    <xdr:to>
      <xdr:col>71</xdr:col>
      <xdr:colOff>177800</xdr:colOff>
      <xdr:row>39</xdr:row>
      <xdr:rowOff>24910</xdr:rowOff>
    </xdr:to>
    <xdr:cxnSp macro="">
      <xdr:nvCxnSpPr>
        <xdr:cNvPr id="542" name="直線コネクタ 541"/>
        <xdr:cNvCxnSpPr/>
      </xdr:nvCxnSpPr>
      <xdr:spPr>
        <a:xfrm>
          <a:off x="12814300" y="6642129"/>
          <a:ext cx="889000" cy="6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98697</xdr:rowOff>
    </xdr:from>
    <xdr:to>
      <xdr:col>85</xdr:col>
      <xdr:colOff>177800</xdr:colOff>
      <xdr:row>38</xdr:row>
      <xdr:rowOff>28847</xdr:rowOff>
    </xdr:to>
    <xdr:sp macro="" textlink="">
      <xdr:nvSpPr>
        <xdr:cNvPr id="552" name="楕円 551"/>
        <xdr:cNvSpPr/>
      </xdr:nvSpPr>
      <xdr:spPr>
        <a:xfrm>
          <a:off x="162687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77124</xdr:rowOff>
    </xdr:from>
    <xdr:ext cx="534377" cy="259045"/>
    <xdr:sp macro="" textlink="">
      <xdr:nvSpPr>
        <xdr:cNvPr id="553" name="消防費該当値テキスト"/>
        <xdr:cNvSpPr txBox="1"/>
      </xdr:nvSpPr>
      <xdr:spPr>
        <a:xfrm>
          <a:off x="16370300" y="64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40077</xdr:rowOff>
    </xdr:from>
    <xdr:to>
      <xdr:col>81</xdr:col>
      <xdr:colOff>101600</xdr:colOff>
      <xdr:row>38</xdr:row>
      <xdr:rowOff>141677</xdr:rowOff>
    </xdr:to>
    <xdr:sp macro="" textlink="">
      <xdr:nvSpPr>
        <xdr:cNvPr id="554" name="楕円 553"/>
        <xdr:cNvSpPr/>
      </xdr:nvSpPr>
      <xdr:spPr>
        <a:xfrm>
          <a:off x="15430500" y="65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132804</xdr:rowOff>
    </xdr:from>
    <xdr:ext cx="534377" cy="259045"/>
    <xdr:sp macro="" textlink="">
      <xdr:nvSpPr>
        <xdr:cNvPr id="555" name="テキスト ボックス 554"/>
        <xdr:cNvSpPr txBox="1"/>
      </xdr:nvSpPr>
      <xdr:spPr>
        <a:xfrm>
          <a:off x="15214111" y="66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104184</xdr:rowOff>
    </xdr:from>
    <xdr:to>
      <xdr:col>76</xdr:col>
      <xdr:colOff>165100</xdr:colOff>
      <xdr:row>39</xdr:row>
      <xdr:rowOff>34334</xdr:rowOff>
    </xdr:to>
    <xdr:sp macro="" textlink="">
      <xdr:nvSpPr>
        <xdr:cNvPr id="556" name="楕円 555"/>
        <xdr:cNvSpPr/>
      </xdr:nvSpPr>
      <xdr:spPr>
        <a:xfrm>
          <a:off x="14541500" y="66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25461</xdr:rowOff>
    </xdr:from>
    <xdr:ext cx="534377" cy="259045"/>
    <xdr:sp macro="" textlink="">
      <xdr:nvSpPr>
        <xdr:cNvPr id="557" name="テキスト ボックス 556"/>
        <xdr:cNvSpPr txBox="1"/>
      </xdr:nvSpPr>
      <xdr:spPr>
        <a:xfrm>
          <a:off x="14325111" y="67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145560</xdr:rowOff>
    </xdr:from>
    <xdr:to>
      <xdr:col>72</xdr:col>
      <xdr:colOff>38100</xdr:colOff>
      <xdr:row>39</xdr:row>
      <xdr:rowOff>75710</xdr:rowOff>
    </xdr:to>
    <xdr:sp macro="" textlink="">
      <xdr:nvSpPr>
        <xdr:cNvPr id="558" name="楕円 557"/>
        <xdr:cNvSpPr/>
      </xdr:nvSpPr>
      <xdr:spPr>
        <a:xfrm>
          <a:off x="13652500" y="66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66837</xdr:rowOff>
    </xdr:from>
    <xdr:ext cx="534377" cy="259045"/>
    <xdr:sp macro="" textlink="">
      <xdr:nvSpPr>
        <xdr:cNvPr id="559" name="テキスト ボックス 558"/>
        <xdr:cNvSpPr txBox="1"/>
      </xdr:nvSpPr>
      <xdr:spPr>
        <a:xfrm>
          <a:off x="13436111" y="67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76229</xdr:rowOff>
    </xdr:from>
    <xdr:to>
      <xdr:col>67</xdr:col>
      <xdr:colOff>101600</xdr:colOff>
      <xdr:row>39</xdr:row>
      <xdr:rowOff>6379</xdr:rowOff>
    </xdr:to>
    <xdr:sp macro="" textlink="">
      <xdr:nvSpPr>
        <xdr:cNvPr id="560" name="楕円 559"/>
        <xdr:cNvSpPr/>
      </xdr:nvSpPr>
      <xdr:spPr>
        <a:xfrm>
          <a:off x="12763500" y="65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168956</xdr:rowOff>
    </xdr:from>
    <xdr:ext cx="534377" cy="259045"/>
    <xdr:sp macro="" textlink="">
      <xdr:nvSpPr>
        <xdr:cNvPr id="561" name="テキスト ボックス 560"/>
        <xdr:cNvSpPr txBox="1"/>
      </xdr:nvSpPr>
      <xdr:spPr>
        <a:xfrm>
          <a:off x="12547111" y="66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85217</xdr:rowOff>
    </xdr:from>
    <xdr:to>
      <xdr:col>85</xdr:col>
      <xdr:colOff>127000</xdr:colOff>
      <xdr:row>56</xdr:row>
      <xdr:rowOff>121133</xdr:rowOff>
    </xdr:to>
    <xdr:cxnSp macro="">
      <xdr:nvCxnSpPr>
        <xdr:cNvPr id="591" name="直線コネクタ 590"/>
        <xdr:cNvCxnSpPr/>
      </xdr:nvCxnSpPr>
      <xdr:spPr>
        <a:xfrm flipV="1">
          <a:off x="15481300" y="9172067"/>
          <a:ext cx="838200" cy="5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121133</xdr:rowOff>
    </xdr:from>
    <xdr:to>
      <xdr:col>81</xdr:col>
      <xdr:colOff>50800</xdr:colOff>
      <xdr:row>58</xdr:row>
      <xdr:rowOff>142151</xdr:rowOff>
    </xdr:to>
    <xdr:cxnSp macro="">
      <xdr:nvCxnSpPr>
        <xdr:cNvPr id="594" name="直線コネクタ 593"/>
        <xdr:cNvCxnSpPr/>
      </xdr:nvCxnSpPr>
      <xdr:spPr>
        <a:xfrm flipV="1">
          <a:off x="14592300" y="9722333"/>
          <a:ext cx="889000" cy="3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142151</xdr:rowOff>
    </xdr:from>
    <xdr:to>
      <xdr:col>76</xdr:col>
      <xdr:colOff>114300</xdr:colOff>
      <xdr:row>59</xdr:row>
      <xdr:rowOff>35496</xdr:rowOff>
    </xdr:to>
    <xdr:cxnSp macro="">
      <xdr:nvCxnSpPr>
        <xdr:cNvPr id="597" name="直線コネクタ 596"/>
        <xdr:cNvCxnSpPr/>
      </xdr:nvCxnSpPr>
      <xdr:spPr>
        <a:xfrm flipV="1">
          <a:off x="13703300" y="10086251"/>
          <a:ext cx="889000" cy="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18097</xdr:rowOff>
    </xdr:from>
    <xdr:to>
      <xdr:col>71</xdr:col>
      <xdr:colOff>177800</xdr:colOff>
      <xdr:row>59</xdr:row>
      <xdr:rowOff>35496</xdr:rowOff>
    </xdr:to>
    <xdr:cxnSp macro="">
      <xdr:nvCxnSpPr>
        <xdr:cNvPr id="600" name="直線コネクタ 599"/>
        <xdr:cNvCxnSpPr/>
      </xdr:nvCxnSpPr>
      <xdr:spPr>
        <a:xfrm>
          <a:off x="12814300" y="10133647"/>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34417</xdr:rowOff>
    </xdr:from>
    <xdr:to>
      <xdr:col>85</xdr:col>
      <xdr:colOff>177800</xdr:colOff>
      <xdr:row>53</xdr:row>
      <xdr:rowOff>136017</xdr:rowOff>
    </xdr:to>
    <xdr:sp macro="" textlink="">
      <xdr:nvSpPr>
        <xdr:cNvPr id="610" name="楕円 609"/>
        <xdr:cNvSpPr/>
      </xdr:nvSpPr>
      <xdr:spPr>
        <a:xfrm>
          <a:off x="16268700" y="912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57294</xdr:rowOff>
    </xdr:from>
    <xdr:ext cx="599010" cy="259045"/>
    <xdr:sp macro="" textlink="">
      <xdr:nvSpPr>
        <xdr:cNvPr id="611" name="教育費該当値テキスト"/>
        <xdr:cNvSpPr txBox="1"/>
      </xdr:nvSpPr>
      <xdr:spPr>
        <a:xfrm>
          <a:off x="16370300" y="897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70333</xdr:rowOff>
    </xdr:from>
    <xdr:to>
      <xdr:col>81</xdr:col>
      <xdr:colOff>101600</xdr:colOff>
      <xdr:row>57</xdr:row>
      <xdr:rowOff>483</xdr:rowOff>
    </xdr:to>
    <xdr:sp macro="" textlink="">
      <xdr:nvSpPr>
        <xdr:cNvPr id="612" name="楕円 611"/>
        <xdr:cNvSpPr/>
      </xdr:nvSpPr>
      <xdr:spPr>
        <a:xfrm>
          <a:off x="15430500" y="96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17010</xdr:rowOff>
    </xdr:from>
    <xdr:ext cx="534377" cy="259045"/>
    <xdr:sp macro="" textlink="">
      <xdr:nvSpPr>
        <xdr:cNvPr id="613" name="テキスト ボックス 612"/>
        <xdr:cNvSpPr txBox="1"/>
      </xdr:nvSpPr>
      <xdr:spPr>
        <a:xfrm>
          <a:off x="15214111" y="9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91351</xdr:rowOff>
    </xdr:from>
    <xdr:to>
      <xdr:col>76</xdr:col>
      <xdr:colOff>165100</xdr:colOff>
      <xdr:row>59</xdr:row>
      <xdr:rowOff>21501</xdr:rowOff>
    </xdr:to>
    <xdr:sp macro="" textlink="">
      <xdr:nvSpPr>
        <xdr:cNvPr id="614" name="楕円 613"/>
        <xdr:cNvSpPr/>
      </xdr:nvSpPr>
      <xdr:spPr>
        <a:xfrm>
          <a:off x="14541500" y="100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12628</xdr:rowOff>
    </xdr:from>
    <xdr:ext cx="534377" cy="259045"/>
    <xdr:sp macro="" textlink="">
      <xdr:nvSpPr>
        <xdr:cNvPr id="615" name="テキスト ボックス 614"/>
        <xdr:cNvSpPr txBox="1"/>
      </xdr:nvSpPr>
      <xdr:spPr>
        <a:xfrm>
          <a:off x="14325111" y="101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156146</xdr:rowOff>
    </xdr:from>
    <xdr:to>
      <xdr:col>72</xdr:col>
      <xdr:colOff>38100</xdr:colOff>
      <xdr:row>59</xdr:row>
      <xdr:rowOff>86296</xdr:rowOff>
    </xdr:to>
    <xdr:sp macro="" textlink="">
      <xdr:nvSpPr>
        <xdr:cNvPr id="616" name="楕円 615"/>
        <xdr:cNvSpPr/>
      </xdr:nvSpPr>
      <xdr:spPr>
        <a:xfrm>
          <a:off x="13652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77423</xdr:rowOff>
    </xdr:from>
    <xdr:ext cx="534377" cy="259045"/>
    <xdr:sp macro="" textlink="">
      <xdr:nvSpPr>
        <xdr:cNvPr id="617" name="テキスト ボックス 616"/>
        <xdr:cNvSpPr txBox="1"/>
      </xdr:nvSpPr>
      <xdr:spPr>
        <a:xfrm>
          <a:off x="13436111" y="101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138747</xdr:rowOff>
    </xdr:from>
    <xdr:to>
      <xdr:col>67</xdr:col>
      <xdr:colOff>101600</xdr:colOff>
      <xdr:row>59</xdr:row>
      <xdr:rowOff>68897</xdr:rowOff>
    </xdr:to>
    <xdr:sp macro="" textlink="">
      <xdr:nvSpPr>
        <xdr:cNvPr id="618" name="楕円 617"/>
        <xdr:cNvSpPr/>
      </xdr:nvSpPr>
      <xdr:spPr>
        <a:xfrm>
          <a:off x="12763500" y="100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60024</xdr:rowOff>
    </xdr:from>
    <xdr:ext cx="534377" cy="259045"/>
    <xdr:sp macro="" textlink="">
      <xdr:nvSpPr>
        <xdr:cNvPr id="619" name="テキスト ボックス 618"/>
        <xdr:cNvSpPr txBox="1"/>
      </xdr:nvSpPr>
      <xdr:spPr>
        <a:xfrm>
          <a:off x="12547111" y="101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13767</xdr:rowOff>
    </xdr:from>
    <xdr:to>
      <xdr:col>85</xdr:col>
      <xdr:colOff>127000</xdr:colOff>
      <xdr:row>79</xdr:row>
      <xdr:rowOff>14973</xdr:rowOff>
    </xdr:to>
    <xdr:cxnSp macro="">
      <xdr:nvCxnSpPr>
        <xdr:cNvPr id="648" name="直線コネクタ 647"/>
        <xdr:cNvCxnSpPr/>
      </xdr:nvCxnSpPr>
      <xdr:spPr>
        <a:xfrm flipV="1">
          <a:off x="15481300" y="13558317"/>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164312</xdr:rowOff>
    </xdr:from>
    <xdr:to>
      <xdr:col>81</xdr:col>
      <xdr:colOff>50800</xdr:colOff>
      <xdr:row>79</xdr:row>
      <xdr:rowOff>14973</xdr:rowOff>
    </xdr:to>
    <xdr:cxnSp macro="">
      <xdr:nvCxnSpPr>
        <xdr:cNvPr id="651" name="直線コネクタ 650"/>
        <xdr:cNvCxnSpPr/>
      </xdr:nvCxnSpPr>
      <xdr:spPr>
        <a:xfrm>
          <a:off x="14592300" y="13537412"/>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164312</xdr:rowOff>
    </xdr:from>
    <xdr:to>
      <xdr:col>76</xdr:col>
      <xdr:colOff>114300</xdr:colOff>
      <xdr:row>79</xdr:row>
      <xdr:rowOff>18796</xdr:rowOff>
    </xdr:to>
    <xdr:cxnSp macro="">
      <xdr:nvCxnSpPr>
        <xdr:cNvPr id="654" name="直線コネクタ 653"/>
        <xdr:cNvCxnSpPr/>
      </xdr:nvCxnSpPr>
      <xdr:spPr>
        <a:xfrm flipV="1">
          <a:off x="13703300" y="13537412"/>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18796</xdr:rowOff>
    </xdr:from>
    <xdr:to>
      <xdr:col>71</xdr:col>
      <xdr:colOff>177800</xdr:colOff>
      <xdr:row>79</xdr:row>
      <xdr:rowOff>20434</xdr:rowOff>
    </xdr:to>
    <xdr:cxnSp macro="">
      <xdr:nvCxnSpPr>
        <xdr:cNvPr id="657" name="直線コネクタ 656"/>
        <xdr:cNvCxnSpPr/>
      </xdr:nvCxnSpPr>
      <xdr:spPr>
        <a:xfrm flipV="1">
          <a:off x="12814300" y="1356334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134417</xdr:rowOff>
    </xdr:from>
    <xdr:to>
      <xdr:col>85</xdr:col>
      <xdr:colOff>177800</xdr:colOff>
      <xdr:row>79</xdr:row>
      <xdr:rowOff>64567</xdr:rowOff>
    </xdr:to>
    <xdr:sp macro="" textlink="">
      <xdr:nvSpPr>
        <xdr:cNvPr id="667" name="楕円 666"/>
        <xdr:cNvSpPr/>
      </xdr:nvSpPr>
      <xdr:spPr>
        <a:xfrm>
          <a:off x="16268700" y="135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135623</xdr:rowOff>
    </xdr:from>
    <xdr:to>
      <xdr:col>81</xdr:col>
      <xdr:colOff>101600</xdr:colOff>
      <xdr:row>79</xdr:row>
      <xdr:rowOff>65773</xdr:rowOff>
    </xdr:to>
    <xdr:sp macro="" textlink="">
      <xdr:nvSpPr>
        <xdr:cNvPr id="669" name="楕円 668"/>
        <xdr:cNvSpPr/>
      </xdr:nvSpPr>
      <xdr:spPr>
        <a:xfrm>
          <a:off x="15430500" y="135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56900</xdr:rowOff>
    </xdr:from>
    <xdr:ext cx="469744" cy="259045"/>
    <xdr:sp macro="" textlink="">
      <xdr:nvSpPr>
        <xdr:cNvPr id="670" name="テキスト ボックス 669"/>
        <xdr:cNvSpPr txBox="1"/>
      </xdr:nvSpPr>
      <xdr:spPr>
        <a:xfrm>
          <a:off x="15246428" y="1360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113512</xdr:rowOff>
    </xdr:from>
    <xdr:to>
      <xdr:col>76</xdr:col>
      <xdr:colOff>165100</xdr:colOff>
      <xdr:row>79</xdr:row>
      <xdr:rowOff>43662</xdr:rowOff>
    </xdr:to>
    <xdr:sp macro="" textlink="">
      <xdr:nvSpPr>
        <xdr:cNvPr id="671" name="楕円 670"/>
        <xdr:cNvSpPr/>
      </xdr:nvSpPr>
      <xdr:spPr>
        <a:xfrm>
          <a:off x="14541500" y="134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34789</xdr:rowOff>
    </xdr:from>
    <xdr:ext cx="469744" cy="259045"/>
    <xdr:sp macro="" textlink="">
      <xdr:nvSpPr>
        <xdr:cNvPr id="672" name="テキスト ボックス 671"/>
        <xdr:cNvSpPr txBox="1"/>
      </xdr:nvSpPr>
      <xdr:spPr>
        <a:xfrm>
          <a:off x="14357428" y="135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139446</xdr:rowOff>
    </xdr:from>
    <xdr:to>
      <xdr:col>72</xdr:col>
      <xdr:colOff>38100</xdr:colOff>
      <xdr:row>79</xdr:row>
      <xdr:rowOff>69596</xdr:rowOff>
    </xdr:to>
    <xdr:sp macro="" textlink="">
      <xdr:nvSpPr>
        <xdr:cNvPr id="673" name="楕円 672"/>
        <xdr:cNvSpPr/>
      </xdr:nvSpPr>
      <xdr:spPr>
        <a:xfrm>
          <a:off x="13652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86123</xdr:rowOff>
    </xdr:from>
    <xdr:ext cx="469744" cy="259045"/>
    <xdr:sp macro="" textlink="">
      <xdr:nvSpPr>
        <xdr:cNvPr id="674" name="テキスト ボックス 673"/>
        <xdr:cNvSpPr txBox="1"/>
      </xdr:nvSpPr>
      <xdr:spPr>
        <a:xfrm>
          <a:off x="13468428"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141084</xdr:rowOff>
    </xdr:from>
    <xdr:to>
      <xdr:col>67</xdr:col>
      <xdr:colOff>101600</xdr:colOff>
      <xdr:row>79</xdr:row>
      <xdr:rowOff>71234</xdr:rowOff>
    </xdr:to>
    <xdr:sp macro="" textlink="">
      <xdr:nvSpPr>
        <xdr:cNvPr id="675" name="楕円 674"/>
        <xdr:cNvSpPr/>
      </xdr:nvSpPr>
      <xdr:spPr>
        <a:xfrm>
          <a:off x="12763500" y="135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62361</xdr:rowOff>
    </xdr:from>
    <xdr:ext cx="469744" cy="259045"/>
    <xdr:sp macro="" textlink="">
      <xdr:nvSpPr>
        <xdr:cNvPr id="676" name="テキスト ボックス 675"/>
        <xdr:cNvSpPr txBox="1"/>
      </xdr:nvSpPr>
      <xdr:spPr>
        <a:xfrm>
          <a:off x="12579428" y="1360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32944</xdr:rowOff>
    </xdr:from>
    <xdr:to>
      <xdr:col>85</xdr:col>
      <xdr:colOff>127000</xdr:colOff>
      <xdr:row>96</xdr:row>
      <xdr:rowOff>36246</xdr:rowOff>
    </xdr:to>
    <xdr:cxnSp macro="">
      <xdr:nvCxnSpPr>
        <xdr:cNvPr id="705" name="直線コネクタ 704"/>
        <xdr:cNvCxnSpPr/>
      </xdr:nvCxnSpPr>
      <xdr:spPr>
        <a:xfrm>
          <a:off x="15481300" y="16492144"/>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23571</xdr:rowOff>
    </xdr:from>
    <xdr:to>
      <xdr:col>81</xdr:col>
      <xdr:colOff>50800</xdr:colOff>
      <xdr:row>96</xdr:row>
      <xdr:rowOff>32944</xdr:rowOff>
    </xdr:to>
    <xdr:cxnSp macro="">
      <xdr:nvCxnSpPr>
        <xdr:cNvPr id="708" name="直線コネクタ 707"/>
        <xdr:cNvCxnSpPr/>
      </xdr:nvCxnSpPr>
      <xdr:spPr>
        <a:xfrm>
          <a:off x="14592300" y="1648277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23571</xdr:rowOff>
    </xdr:from>
    <xdr:to>
      <xdr:col>76</xdr:col>
      <xdr:colOff>114300</xdr:colOff>
      <xdr:row>96</xdr:row>
      <xdr:rowOff>33299</xdr:rowOff>
    </xdr:to>
    <xdr:cxnSp macro="">
      <xdr:nvCxnSpPr>
        <xdr:cNvPr id="711" name="直線コネクタ 710"/>
        <xdr:cNvCxnSpPr/>
      </xdr:nvCxnSpPr>
      <xdr:spPr>
        <a:xfrm flipV="1">
          <a:off x="13703300" y="16482771"/>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27800</xdr:rowOff>
    </xdr:from>
    <xdr:to>
      <xdr:col>71</xdr:col>
      <xdr:colOff>177800</xdr:colOff>
      <xdr:row>96</xdr:row>
      <xdr:rowOff>33299</xdr:rowOff>
    </xdr:to>
    <xdr:cxnSp macro="">
      <xdr:nvCxnSpPr>
        <xdr:cNvPr id="714" name="直線コネクタ 713"/>
        <xdr:cNvCxnSpPr/>
      </xdr:nvCxnSpPr>
      <xdr:spPr>
        <a:xfrm>
          <a:off x="12814300" y="1648700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156896</xdr:rowOff>
    </xdr:from>
    <xdr:to>
      <xdr:col>85</xdr:col>
      <xdr:colOff>177800</xdr:colOff>
      <xdr:row>96</xdr:row>
      <xdr:rowOff>87046</xdr:rowOff>
    </xdr:to>
    <xdr:sp macro="" textlink="">
      <xdr:nvSpPr>
        <xdr:cNvPr id="724" name="楕円 723"/>
        <xdr:cNvSpPr/>
      </xdr:nvSpPr>
      <xdr:spPr>
        <a:xfrm>
          <a:off x="16268700" y="16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135323</xdr:rowOff>
    </xdr:from>
    <xdr:ext cx="534377" cy="259045"/>
    <xdr:sp macro="" textlink="">
      <xdr:nvSpPr>
        <xdr:cNvPr id="725" name="公債費該当値テキスト"/>
        <xdr:cNvSpPr txBox="1"/>
      </xdr:nvSpPr>
      <xdr:spPr>
        <a:xfrm>
          <a:off x="16370300" y="164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153594</xdr:rowOff>
    </xdr:from>
    <xdr:to>
      <xdr:col>81</xdr:col>
      <xdr:colOff>101600</xdr:colOff>
      <xdr:row>96</xdr:row>
      <xdr:rowOff>83744</xdr:rowOff>
    </xdr:to>
    <xdr:sp macro="" textlink="">
      <xdr:nvSpPr>
        <xdr:cNvPr id="726" name="楕円 725"/>
        <xdr:cNvSpPr/>
      </xdr:nvSpPr>
      <xdr:spPr>
        <a:xfrm>
          <a:off x="15430500" y="16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74871</xdr:rowOff>
    </xdr:from>
    <xdr:ext cx="534377" cy="259045"/>
    <xdr:sp macro="" textlink="">
      <xdr:nvSpPr>
        <xdr:cNvPr id="727" name="テキスト ボックス 726"/>
        <xdr:cNvSpPr txBox="1"/>
      </xdr:nvSpPr>
      <xdr:spPr>
        <a:xfrm>
          <a:off x="15214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144221</xdr:rowOff>
    </xdr:from>
    <xdr:to>
      <xdr:col>76</xdr:col>
      <xdr:colOff>165100</xdr:colOff>
      <xdr:row>96</xdr:row>
      <xdr:rowOff>74371</xdr:rowOff>
    </xdr:to>
    <xdr:sp macro="" textlink="">
      <xdr:nvSpPr>
        <xdr:cNvPr id="728" name="楕円 727"/>
        <xdr:cNvSpPr/>
      </xdr:nvSpPr>
      <xdr:spPr>
        <a:xfrm>
          <a:off x="14541500" y="164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65498</xdr:rowOff>
    </xdr:from>
    <xdr:ext cx="534377" cy="259045"/>
    <xdr:sp macro="" textlink="">
      <xdr:nvSpPr>
        <xdr:cNvPr id="729" name="テキスト ボックス 728"/>
        <xdr:cNvSpPr txBox="1"/>
      </xdr:nvSpPr>
      <xdr:spPr>
        <a:xfrm>
          <a:off x="14325111" y="165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153949</xdr:rowOff>
    </xdr:from>
    <xdr:to>
      <xdr:col>72</xdr:col>
      <xdr:colOff>38100</xdr:colOff>
      <xdr:row>96</xdr:row>
      <xdr:rowOff>84099</xdr:rowOff>
    </xdr:to>
    <xdr:sp macro="" textlink="">
      <xdr:nvSpPr>
        <xdr:cNvPr id="730" name="楕円 729"/>
        <xdr:cNvSpPr/>
      </xdr:nvSpPr>
      <xdr:spPr>
        <a:xfrm>
          <a:off x="13652500" y="164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75226</xdr:rowOff>
    </xdr:from>
    <xdr:ext cx="534377" cy="259045"/>
    <xdr:sp macro="" textlink="">
      <xdr:nvSpPr>
        <xdr:cNvPr id="731" name="テキスト ボックス 730"/>
        <xdr:cNvSpPr txBox="1"/>
      </xdr:nvSpPr>
      <xdr:spPr>
        <a:xfrm>
          <a:off x="13436111" y="165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148450</xdr:rowOff>
    </xdr:from>
    <xdr:to>
      <xdr:col>67</xdr:col>
      <xdr:colOff>101600</xdr:colOff>
      <xdr:row>96</xdr:row>
      <xdr:rowOff>78600</xdr:rowOff>
    </xdr:to>
    <xdr:sp macro="" textlink="">
      <xdr:nvSpPr>
        <xdr:cNvPr id="732" name="楕円 731"/>
        <xdr:cNvSpPr/>
      </xdr:nvSpPr>
      <xdr:spPr>
        <a:xfrm>
          <a:off x="127635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69727</xdr:rowOff>
    </xdr:from>
    <xdr:ext cx="534377" cy="259045"/>
    <xdr:sp macro="" textlink="">
      <xdr:nvSpPr>
        <xdr:cNvPr id="733" name="テキスト ボックス 732"/>
        <xdr:cNvSpPr txBox="1"/>
      </xdr:nvSpPr>
      <xdr:spPr>
        <a:xfrm>
          <a:off x="12547111" y="165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71120</xdr:rowOff>
    </xdr:from>
    <xdr:to>
      <xdr:col>107</xdr:col>
      <xdr:colOff>50800</xdr:colOff>
      <xdr:row>38</xdr:row>
      <xdr:rowOff>139700</xdr:rowOff>
    </xdr:to>
    <xdr:cxnSp macro="">
      <xdr:nvCxnSpPr>
        <xdr:cNvPr id="766" name="直線コネクタ 765"/>
        <xdr:cNvCxnSpPr/>
      </xdr:nvCxnSpPr>
      <xdr:spPr>
        <a:xfrm>
          <a:off x="19545300" y="590042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71120</xdr:rowOff>
    </xdr:from>
    <xdr:to>
      <xdr:col>102</xdr:col>
      <xdr:colOff>114300</xdr:colOff>
      <xdr:row>38</xdr:row>
      <xdr:rowOff>139700</xdr:rowOff>
    </xdr:to>
    <xdr:cxnSp macro="">
      <xdr:nvCxnSpPr>
        <xdr:cNvPr id="769" name="直線コネクタ 768"/>
        <xdr:cNvCxnSpPr/>
      </xdr:nvCxnSpPr>
      <xdr:spPr>
        <a:xfrm flipV="1">
          <a:off x="18656300" y="590042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61384</xdr:rowOff>
    </xdr:from>
    <xdr:ext cx="378565" cy="259045"/>
    <xdr:sp macro="" textlink="">
      <xdr:nvSpPr>
        <xdr:cNvPr id="771" name="テキスト ボックス 770"/>
        <xdr:cNvSpPr txBox="1"/>
      </xdr:nvSpPr>
      <xdr:spPr>
        <a:xfrm>
          <a:off x="19356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20320</xdr:rowOff>
    </xdr:from>
    <xdr:to>
      <xdr:col>102</xdr:col>
      <xdr:colOff>165100</xdr:colOff>
      <xdr:row>34</xdr:row>
      <xdr:rowOff>121920</xdr:rowOff>
    </xdr:to>
    <xdr:sp macro="" textlink="">
      <xdr:nvSpPr>
        <xdr:cNvPr id="785" name="楕円 784"/>
        <xdr:cNvSpPr/>
      </xdr:nvSpPr>
      <xdr:spPr>
        <a:xfrm>
          <a:off x="19494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138447</xdr:rowOff>
    </xdr:from>
    <xdr:ext cx="378565" cy="259045"/>
    <xdr:sp macro="" textlink="">
      <xdr:nvSpPr>
        <xdr:cNvPr id="786" name="テキスト ボックス 785"/>
        <xdr:cNvSpPr txBox="1"/>
      </xdr:nvSpPr>
      <xdr:spPr>
        <a:xfrm>
          <a:off x="19356017" y="562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民生費は社会福祉費及び児童福祉費の扶助費増が続いている事等により、類似団体平均を上回り、その差は年々拡大傾向にある。　　　　　　　　　　　　　　　　　　　　　　　　　　　　　　　　　　　　　　　　　　　　　　　　　　　　　　　　　　　　　　　　　　　　　　　　　　　　　　　　　　　　　　　　　　　　　　　　　　　　　　　　　　　　　　　　　　　　　　　　　　　　消防費は広域化に伴う一組負担金の増が要因となっている。　　　　　　　　　　　　　　　　　　　　　　　　　　　　　　　　　　　　　　　　　　　　　　　　　　　　　　　　　　　　　　　　　　　　　　　　　　　　　　　　　　　　　　　　　　　　　　　　　　　　　　　　　　　　　　　　　　　　　　　　　　　　　　　　　　　　　　　　　　　　　　　　　　　　　　　　　　　　　　　　　　　　　　　　　　　　　また、教育費は統合中学校施設整備事業に着手したことから、大きく伸びている。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年度から続く単年度収支の赤字により、実質収支額は減少を続け、令和元年度においては財政調整基金の取り崩しをおこなった。                                                                              引き続き単年度収支黒字化に向け、歳入歳出両面で、自主財源の確保・経常経費削減に努める。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年度以降、医療費の増大及び保険税収入の減少により赤字が続いており、繰上充用及び平成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年度より開始した地方単独事業波及分に係る繰出しにより赤字額は減少してきている。　　　　　　　　　　　　　　　　　　　　　　　　　　　　　　　　　　　　　　　　　　　　　　　　　　　　　　　引き続き給付の適正化等、収支改善に向けた取り組みが必要。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下水道事業については、平成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年度より法適化したことに伴い繰出金が増加した。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18640866</v>
      </c>
      <c r="BO4" s="431"/>
      <c r="BP4" s="431"/>
      <c r="BQ4" s="431"/>
      <c r="BR4" s="431"/>
      <c r="BS4" s="431"/>
      <c r="BT4" s="431"/>
      <c r="BU4" s="432"/>
      <c r="BV4" s="430">
        <v>16163987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1.4</v>
      </c>
      <c r="CU4" s="437"/>
      <c r="CV4" s="437"/>
      <c r="CW4" s="437"/>
      <c r="CX4" s="437"/>
      <c r="CY4" s="437"/>
      <c r="CZ4" s="437"/>
      <c r="DA4" s="438"/>
      <c r="DB4" s="436">
        <v>1.5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18465693</v>
      </c>
      <c r="BO5" s="468"/>
      <c r="BP5" s="468"/>
      <c r="BQ5" s="468"/>
      <c r="BR5" s="468"/>
      <c r="BS5" s="468"/>
      <c r="BT5" s="468"/>
      <c r="BU5" s="469"/>
      <c r="BV5" s="467">
        <v>16036682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96.1</v>
      </c>
      <c r="CU5" s="465"/>
      <c r="CV5" s="465"/>
      <c r="CW5" s="465"/>
      <c r="CX5" s="465"/>
      <c r="CY5" s="465"/>
      <c r="CZ5" s="465"/>
      <c r="DA5" s="466"/>
      <c r="DB5" s="464">
        <v>94.6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175173</v>
      </c>
      <c r="BO6" s="468"/>
      <c r="BP6" s="468"/>
      <c r="BQ6" s="468"/>
      <c r="BR6" s="468"/>
      <c r="BS6" s="468"/>
      <c r="BT6" s="468"/>
      <c r="BU6" s="469"/>
      <c r="BV6" s="467">
        <v>127305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100.8</v>
      </c>
      <c r="CU6" s="505"/>
      <c r="CV6" s="505"/>
      <c r="CW6" s="505"/>
      <c r="CX6" s="505"/>
      <c r="CY6" s="505"/>
      <c r="CZ6" s="505"/>
      <c r="DA6" s="506"/>
      <c r="DB6" s="504">
        <v>100.5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60749</v>
      </c>
      <c r="BO7" s="468"/>
      <c r="BP7" s="468"/>
      <c r="BQ7" s="468"/>
      <c r="BR7" s="468"/>
      <c r="BS7" s="468"/>
      <c r="BT7" s="468"/>
      <c r="BU7" s="469"/>
      <c r="BV7" s="467">
        <v>5680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8088968</v>
      </c>
      <c r="CU7" s="468"/>
      <c r="CV7" s="468"/>
      <c r="CW7" s="468"/>
      <c r="CX7" s="468"/>
      <c r="CY7" s="468"/>
      <c r="CZ7" s="468"/>
      <c r="DA7" s="469"/>
      <c r="DB7" s="467">
        <v>8113160</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114424</v>
      </c>
      <c r="BO8" s="468"/>
      <c r="BP8" s="468"/>
      <c r="BQ8" s="468"/>
      <c r="BR8" s="468"/>
      <c r="BS8" s="468"/>
      <c r="BT8" s="468"/>
      <c r="BU8" s="469"/>
      <c r="BV8" s="467">
        <v>121625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0.53</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34838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-7201</v>
      </c>
      <c r="BO9" s="468"/>
      <c r="BP9" s="468"/>
      <c r="BQ9" s="468"/>
      <c r="BR9" s="468"/>
      <c r="BS9" s="468"/>
      <c r="BT9" s="468"/>
      <c r="BU9" s="469"/>
      <c r="BV9" s="467">
        <v>28221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12.6</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37448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53563</v>
      </c>
      <c r="BO10" s="468"/>
      <c r="BP10" s="468"/>
      <c r="BQ10" s="468"/>
      <c r="BR10" s="468"/>
      <c r="BS10" s="468"/>
      <c r="BT10" s="468"/>
      <c r="BU10" s="469"/>
      <c r="BV10" s="467">
        <v>228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109</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33940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90000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33694</v>
      </c>
      <c r="S13" s="552"/>
      <c r="T13" s="552"/>
      <c r="U13" s="552"/>
      <c r="V13" s="553"/>
      <c r="W13" s="483" t="s">
        <v>138</v>
      </c>
      <c r="X13" s="484"/>
      <c r="Y13" s="484"/>
      <c r="Z13" s="484"/>
      <c r="AA13" s="484"/>
      <c r="AB13" s="474"/>
      <c r="AC13" s="518">
        <v>1143</v>
      </c>
      <c r="AD13" s="519"/>
      <c r="AE13" s="519"/>
      <c r="AF13" s="519"/>
      <c r="AG13" s="561"/>
      <c r="AH13" s="518">
        <v>1220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-43638</v>
      </c>
      <c r="BO13" s="468"/>
      <c r="BP13" s="468"/>
      <c r="BQ13" s="468"/>
      <c r="BR13" s="468"/>
      <c r="BS13" s="468"/>
      <c r="BT13" s="468"/>
      <c r="BU13" s="469"/>
      <c r="BV13" s="467">
        <v>28449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34363</v>
      </c>
      <c r="S14" s="552"/>
      <c r="T14" s="552"/>
      <c r="U14" s="552"/>
      <c r="V14" s="553"/>
      <c r="W14" s="457"/>
      <c r="X14" s="458"/>
      <c r="Y14" s="458"/>
      <c r="Z14" s="458"/>
      <c r="AA14" s="458"/>
      <c r="AB14" s="447"/>
      <c r="AC14" s="554">
        <v>7.2</v>
      </c>
      <c r="AD14" s="555"/>
      <c r="AE14" s="555"/>
      <c r="AF14" s="555"/>
      <c r="AG14" s="556"/>
      <c r="AH14" s="554">
        <v>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78.400000000000006</v>
      </c>
      <c r="CU14" s="566"/>
      <c r="CV14" s="566"/>
      <c r="CW14" s="566"/>
      <c r="CX14" s="566"/>
      <c r="CY14" s="566"/>
      <c r="CZ14" s="566"/>
      <c r="DA14" s="567"/>
      <c r="DB14" s="565">
        <v>70.099999999999994</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137</v>
      </c>
      <c r="N15" s="559"/>
      <c r="O15" s="559"/>
      <c r="P15" s="559"/>
      <c r="Q15" s="560"/>
      <c r="R15" s="551">
        <v>34160</v>
      </c>
      <c r="S15" s="552"/>
      <c r="T15" s="552"/>
      <c r="U15" s="552"/>
      <c r="V15" s="553"/>
      <c r="W15" s="483" t="s">
        <v>145</v>
      </c>
      <c r="X15" s="484"/>
      <c r="Y15" s="484"/>
      <c r="Z15" s="484"/>
      <c r="AA15" s="484"/>
      <c r="AB15" s="474"/>
      <c r="AC15" s="518">
        <v>4889</v>
      </c>
      <c r="AD15" s="519"/>
      <c r="AE15" s="519"/>
      <c r="AF15" s="519"/>
      <c r="AG15" s="561"/>
      <c r="AH15" s="518">
        <v>5518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3532546</v>
      </c>
      <c r="BO15" s="431"/>
      <c r="BP15" s="431"/>
      <c r="BQ15" s="431"/>
      <c r="BR15" s="431"/>
      <c r="BS15" s="431"/>
      <c r="BT15" s="431"/>
      <c r="BU15" s="432"/>
      <c r="BV15" s="430">
        <v>3515991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30.8</v>
      </c>
      <c r="AD16" s="555"/>
      <c r="AE16" s="555"/>
      <c r="AF16" s="555"/>
      <c r="AG16" s="556"/>
      <c r="AH16" s="554">
        <v>32.299999999999997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6725480</v>
      </c>
      <c r="BO16" s="468"/>
      <c r="BP16" s="468"/>
      <c r="BQ16" s="468"/>
      <c r="BR16" s="468"/>
      <c r="BS16" s="468"/>
      <c r="BT16" s="468"/>
      <c r="BU16" s="469"/>
      <c r="BV16" s="467">
        <v>6659341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9842</v>
      </c>
      <c r="AD17" s="519"/>
      <c r="AE17" s="519"/>
      <c r="AF17" s="519"/>
      <c r="AG17" s="561"/>
      <c r="AH17" s="518">
        <v>10323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4507851</v>
      </c>
      <c r="BO17" s="468"/>
      <c r="BP17" s="468"/>
      <c r="BQ17" s="468"/>
      <c r="BR17" s="468"/>
      <c r="BS17" s="468"/>
      <c r="BT17" s="468"/>
      <c r="BU17" s="469"/>
      <c r="BV17" s="467">
        <v>4481052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33.619999999999997</v>
      </c>
      <c r="M18" s="583"/>
      <c r="N18" s="583"/>
      <c r="O18" s="583"/>
      <c r="P18" s="583"/>
      <c r="Q18" s="583"/>
      <c r="R18" s="584"/>
      <c r="S18" s="584"/>
      <c r="T18" s="584"/>
      <c r="U18" s="584"/>
      <c r="V18" s="585"/>
      <c r="W18" s="485"/>
      <c r="X18" s="486"/>
      <c r="Y18" s="486"/>
      <c r="Z18" s="486"/>
      <c r="AA18" s="486"/>
      <c r="AB18" s="477"/>
      <c r="AC18" s="586">
        <v>62</v>
      </c>
      <c r="AD18" s="587"/>
      <c r="AE18" s="587"/>
      <c r="AF18" s="587"/>
      <c r="AG18" s="588"/>
      <c r="AH18" s="586">
        <v>60.5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8142368</v>
      </c>
      <c r="BO18" s="468"/>
      <c r="BP18" s="468"/>
      <c r="BQ18" s="468"/>
      <c r="BR18" s="468"/>
      <c r="BS18" s="468"/>
      <c r="BT18" s="468"/>
      <c r="BU18" s="469"/>
      <c r="BV18" s="467">
        <v>7902711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1036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9812535</v>
      </c>
      <c r="BO19" s="468"/>
      <c r="BP19" s="468"/>
      <c r="BQ19" s="468"/>
      <c r="BR19" s="468"/>
      <c r="BS19" s="468"/>
      <c r="BT19" s="468"/>
      <c r="BU19" s="469"/>
      <c r="BV19" s="467">
        <v>9534559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12709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14955428</v>
      </c>
      <c r="BO23" s="468"/>
      <c r="BP23" s="468"/>
      <c r="BQ23" s="468"/>
      <c r="BR23" s="468"/>
      <c r="BS23" s="468"/>
      <c r="BT23" s="468"/>
      <c r="BU23" s="469"/>
      <c r="BV23" s="467">
        <v>13542928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8190</v>
      </c>
      <c r="R24" s="519"/>
      <c r="S24" s="519"/>
      <c r="T24" s="519"/>
      <c r="U24" s="519"/>
      <c r="V24" s="561"/>
      <c r="W24" s="620"/>
      <c r="X24" s="608"/>
      <c r="Y24" s="609"/>
      <c r="Z24" s="517" t="s">
        <v>169</v>
      </c>
      <c r="AA24" s="497"/>
      <c r="AB24" s="497"/>
      <c r="AC24" s="497"/>
      <c r="AD24" s="497"/>
      <c r="AE24" s="497"/>
      <c r="AF24" s="497"/>
      <c r="AG24" s="498"/>
      <c r="AH24" s="518">
        <v>215</v>
      </c>
      <c r="AI24" s="519"/>
      <c r="AJ24" s="519"/>
      <c r="AK24" s="519"/>
      <c r="AL24" s="561"/>
      <c r="AM24" s="518">
        <v>707565</v>
      </c>
      <c r="AN24" s="519"/>
      <c r="AO24" s="519"/>
      <c r="AP24" s="519"/>
      <c r="AQ24" s="519"/>
      <c r="AR24" s="561"/>
      <c r="AS24" s="518">
        <v>3291</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13572486</v>
      </c>
      <c r="BO24" s="468"/>
      <c r="BP24" s="468"/>
      <c r="BQ24" s="468"/>
      <c r="BR24" s="468"/>
      <c r="BS24" s="468"/>
      <c r="BT24" s="468"/>
      <c r="BU24" s="469"/>
      <c r="BV24" s="467">
        <v>12367916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6650</v>
      </c>
      <c r="R25" s="519"/>
      <c r="S25" s="519"/>
      <c r="T25" s="519"/>
      <c r="U25" s="519"/>
      <c r="V25" s="561"/>
      <c r="W25" s="620"/>
      <c r="X25" s="608"/>
      <c r="Y25" s="609"/>
      <c r="Z25" s="517" t="s">
        <v>172</v>
      </c>
      <c r="AA25" s="497"/>
      <c r="AB25" s="497"/>
      <c r="AC25" s="497"/>
      <c r="AD25" s="497"/>
      <c r="AE25" s="497"/>
      <c r="AF25" s="497"/>
      <c r="AG25" s="498"/>
      <c r="AH25" s="518" t="s">
        <v>136</v>
      </c>
      <c r="AI25" s="519"/>
      <c r="AJ25" s="519"/>
      <c r="AK25" s="519"/>
      <c r="AL25" s="561"/>
      <c r="AM25" s="518" t="s">
        <v>136</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1339778</v>
      </c>
      <c r="BO25" s="431"/>
      <c r="BP25" s="431"/>
      <c r="BQ25" s="431"/>
      <c r="BR25" s="431"/>
      <c r="BS25" s="431"/>
      <c r="BT25" s="431"/>
      <c r="BU25" s="432"/>
      <c r="BV25" s="430">
        <v>1649646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5930</v>
      </c>
      <c r="R26" s="519"/>
      <c r="S26" s="519"/>
      <c r="T26" s="519"/>
      <c r="U26" s="519"/>
      <c r="V26" s="561"/>
      <c r="W26" s="620"/>
      <c r="X26" s="608"/>
      <c r="Y26" s="609"/>
      <c r="Z26" s="517" t="s">
        <v>176</v>
      </c>
      <c r="AA26" s="630"/>
      <c r="AB26" s="630"/>
      <c r="AC26" s="630"/>
      <c r="AD26" s="630"/>
      <c r="AE26" s="630"/>
      <c r="AF26" s="630"/>
      <c r="AG26" s="631"/>
      <c r="AH26" s="518">
        <v>11</v>
      </c>
      <c r="AI26" s="519"/>
      <c r="AJ26" s="519"/>
      <c r="AK26" s="519"/>
      <c r="AL26" s="561"/>
      <c r="AM26" s="518">
        <v>40920</v>
      </c>
      <c r="AN26" s="519"/>
      <c r="AO26" s="519"/>
      <c r="AP26" s="519"/>
      <c r="AQ26" s="519"/>
      <c r="AR26" s="561"/>
      <c r="AS26" s="518">
        <v>3720</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4240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183</v>
      </c>
      <c r="BO27" s="644"/>
      <c r="BP27" s="644"/>
      <c r="BQ27" s="644"/>
      <c r="BR27" s="644"/>
      <c r="BS27" s="644"/>
      <c r="BT27" s="644"/>
      <c r="BU27" s="645"/>
      <c r="BV27" s="643">
        <v>380535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3790</v>
      </c>
      <c r="R28" s="519"/>
      <c r="S28" s="519"/>
      <c r="T28" s="519"/>
      <c r="U28" s="519"/>
      <c r="V28" s="561"/>
      <c r="W28" s="620"/>
      <c r="X28" s="608"/>
      <c r="Y28" s="609"/>
      <c r="Z28" s="517" t="s">
        <v>185</v>
      </c>
      <c r="AA28" s="497"/>
      <c r="AB28" s="497"/>
      <c r="AC28" s="497"/>
      <c r="AD28" s="497"/>
      <c r="AE28" s="497"/>
      <c r="AF28" s="497"/>
      <c r="AG28" s="498"/>
      <c r="AH28" s="518" t="s">
        <v>173</v>
      </c>
      <c r="AI28" s="519"/>
      <c r="AJ28" s="519"/>
      <c r="AK28" s="519"/>
      <c r="AL28" s="561"/>
      <c r="AM28" s="518" t="s">
        <v>136</v>
      </c>
      <c r="AN28" s="519"/>
      <c r="AO28" s="519"/>
      <c r="AP28" s="519"/>
      <c r="AQ28" s="519"/>
      <c r="AR28" s="561"/>
      <c r="AS28" s="518" t="s">
        <v>136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2136678</v>
      </c>
      <c r="BO28" s="431"/>
      <c r="BP28" s="431"/>
      <c r="BQ28" s="431"/>
      <c r="BR28" s="431"/>
      <c r="BS28" s="431"/>
      <c r="BT28" s="431"/>
      <c r="BU28" s="432"/>
      <c r="BV28" s="430">
        <v>2173115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13</v>
      </c>
      <c r="M29" s="519"/>
      <c r="N29" s="519"/>
      <c r="O29" s="519"/>
      <c r="P29" s="561"/>
      <c r="Q29" s="518">
        <v>3600</v>
      </c>
      <c r="R29" s="519"/>
      <c r="S29" s="519"/>
      <c r="T29" s="519"/>
      <c r="U29" s="519"/>
      <c r="V29" s="561"/>
      <c r="W29" s="621"/>
      <c r="X29" s="622"/>
      <c r="Y29" s="623"/>
      <c r="Z29" s="517" t="s">
        <v>188</v>
      </c>
      <c r="AA29" s="497"/>
      <c r="AB29" s="497"/>
      <c r="AC29" s="497"/>
      <c r="AD29" s="497"/>
      <c r="AE29" s="497"/>
      <c r="AF29" s="497"/>
      <c r="AG29" s="498"/>
      <c r="AH29" s="518">
        <v>216</v>
      </c>
      <c r="AI29" s="519"/>
      <c r="AJ29" s="519"/>
      <c r="AK29" s="519"/>
      <c r="AL29" s="561"/>
      <c r="AM29" s="518">
        <v>712075</v>
      </c>
      <c r="AN29" s="519"/>
      <c r="AO29" s="519"/>
      <c r="AP29" s="519"/>
      <c r="AQ29" s="519"/>
      <c r="AR29" s="561"/>
      <c r="AS29" s="518">
        <v>3297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38399</v>
      </c>
      <c r="BO29" s="468"/>
      <c r="BP29" s="468"/>
      <c r="BQ29" s="468"/>
      <c r="BR29" s="468"/>
      <c r="BS29" s="468"/>
      <c r="BT29" s="468"/>
      <c r="BU29" s="469"/>
      <c r="BV29" s="467">
        <v>38353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1132950</v>
      </c>
      <c r="BO30" s="644"/>
      <c r="BP30" s="644"/>
      <c r="BQ30" s="644"/>
      <c r="BR30" s="644"/>
      <c r="BS30" s="644"/>
      <c r="BT30" s="644"/>
      <c r="BU30" s="645"/>
      <c r="BV30" s="643">
        <v>1189216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花宗太田土木組合（一般会計）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筑後川昇開橋観光財団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大川柳川衛生組合(一般会計）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大川インテリア振興センター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福岡県市町村消防団員等公務災害補償組合(一般会計）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久留米広域市町村圏事務組合(一般会計）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久留米広域市町村圏事務組合(ふるさと振興事業特別会計）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久留米広域市町村圏事務組合(小児救急医療支援事業特別会計）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久留米広域市町村圏事務組合(広域消防特別会計）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八女西部広域事務組合(一般会計）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福岡県自治振興組合(一般会計）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福岡県自治振興組合(公文書館事業特別会計）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m15zHf1hJH7VL0xQoFmtdwNw3V4sii0o6bEFORai0gqKRrrf7sD86Hrn73YR1uPh15zx2PqdZqAahwDm2c+anw==" saltValue="UFSJEAT1Rqn6lsrsjYoA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51" t="s">
        <v>559</v>
      </c>
      <c r="D34" s="1251"/>
      <c r="E34" s="1252"/>
      <c r="F34" s="32" t="s">
        <v>560</v>
      </c>
      <c r="G34" s="33" t="s">
        <v>561</v>
      </c>
      <c r="H34" s="33" t="s">
        <v>562</v>
      </c>
      <c r="I34" s="33" t="s">
        <v>563</v>
      </c>
      <c r="J34" s="34" t="s">
        <v>564</v>
      </c>
      <c r="K34" s="22"/>
      <c r="L34" s="22"/>
      <c r="M34" s="22"/>
      <c r="N34" s="22"/>
      <c r="O34" s="22"/>
      <c r="P34" s="22"/>
    </row>
    <row r="35" spans="1:16" ht="39" customHeight="1">
      <c r="A35" s="22"/>
      <c r="B35" s="35"/>
      <c r="C35" s="1245" t="s">
        <v>565</v>
      </c>
      <c r="D35" s="1246"/>
      <c r="E35" s="1247"/>
      <c r="F35" s="36">
        <v>13.29</v>
      </c>
      <c r="G35" s="37">
        <v>12.44</v>
      </c>
      <c r="H35" s="37">
        <v>11.16</v>
      </c>
      <c r="I35" s="37">
        <v>10.58</v>
      </c>
      <c r="J35" s="38">
        <v>9.98</v>
      </c>
      <c r="K35" s="22"/>
      <c r="L35" s="22"/>
      <c r="M35" s="22"/>
      <c r="N35" s="22"/>
      <c r="O35" s="22"/>
      <c r="P35" s="22"/>
    </row>
    <row r="36" spans="1:16" ht="39" customHeight="1">
      <c r="A36" s="22"/>
      <c r="B36" s="35"/>
      <c r="C36" s="1245" t="s">
        <v>566</v>
      </c>
      <c r="D36" s="1246"/>
      <c r="E36" s="1247"/>
      <c r="F36" s="36">
        <v>3.09</v>
      </c>
      <c r="G36" s="37">
        <v>2.02</v>
      </c>
      <c r="H36" s="37">
        <v>1.1499999999999999</v>
      </c>
      <c r="I36" s="37">
        <v>1.49</v>
      </c>
      <c r="J36" s="38">
        <v>1.41</v>
      </c>
      <c r="K36" s="22"/>
      <c r="L36" s="22"/>
      <c r="M36" s="22"/>
      <c r="N36" s="22"/>
      <c r="O36" s="22"/>
      <c r="P36" s="22"/>
    </row>
    <row r="37" spans="1:16" ht="39" customHeight="1">
      <c r="A37" s="22"/>
      <c r="B37" s="35"/>
      <c r="C37" s="1245" t="s">
        <v>567</v>
      </c>
      <c r="D37" s="1246"/>
      <c r="E37" s="1247"/>
      <c r="F37" s="36">
        <v>0.56999999999999995</v>
      </c>
      <c r="G37" s="37">
        <v>1.22</v>
      </c>
      <c r="H37" s="37">
        <v>0.74</v>
      </c>
      <c r="I37" s="37">
        <v>1.1499999999999999</v>
      </c>
      <c r="J37" s="38">
        <v>0.94</v>
      </c>
      <c r="K37" s="22"/>
      <c r="L37" s="22"/>
      <c r="M37" s="22"/>
      <c r="N37" s="22"/>
      <c r="O37" s="22"/>
      <c r="P37" s="22"/>
    </row>
    <row r="38" spans="1:16" ht="39" customHeight="1">
      <c r="A38" s="22"/>
      <c r="B38" s="35"/>
      <c r="C38" s="1245" t="s">
        <v>568</v>
      </c>
      <c r="D38" s="1246"/>
      <c r="E38" s="1247"/>
      <c r="F38" s="36" t="s">
        <v>508</v>
      </c>
      <c r="G38" s="37" t="s">
        <v>508</v>
      </c>
      <c r="H38" s="37" t="s">
        <v>508</v>
      </c>
      <c r="I38" s="37" t="s">
        <v>508</v>
      </c>
      <c r="J38" s="38">
        <v>0.13</v>
      </c>
      <c r="K38" s="22"/>
      <c r="L38" s="22"/>
      <c r="M38" s="22"/>
      <c r="N38" s="22"/>
      <c r="O38" s="22"/>
      <c r="P38" s="22"/>
    </row>
    <row r="39" spans="1:16" ht="39" customHeight="1">
      <c r="A39" s="22"/>
      <c r="B39" s="35"/>
      <c r="C39" s="1245" t="s">
        <v>569</v>
      </c>
      <c r="D39" s="1246"/>
      <c r="E39" s="1247"/>
      <c r="F39" s="36">
        <v>0.03</v>
      </c>
      <c r="G39" s="37">
        <v>0.03</v>
      </c>
      <c r="H39" s="37">
        <v>0.03</v>
      </c>
      <c r="I39" s="37">
        <v>0.03</v>
      </c>
      <c r="J39" s="38">
        <v>0.03</v>
      </c>
      <c r="K39" s="22"/>
      <c r="L39" s="22"/>
      <c r="M39" s="22"/>
      <c r="N39" s="22"/>
      <c r="O39" s="22"/>
      <c r="P39" s="22"/>
    </row>
    <row r="40" spans="1:16" ht="39" customHeight="1">
      <c r="A40" s="22"/>
      <c r="B40" s="35"/>
      <c r="C40" s="1245" t="s">
        <v>570</v>
      </c>
      <c r="D40" s="1246"/>
      <c r="E40" s="1247"/>
      <c r="F40" s="36">
        <v>0</v>
      </c>
      <c r="G40" s="37">
        <v>0</v>
      </c>
      <c r="H40" s="37">
        <v>0</v>
      </c>
      <c r="I40" s="37">
        <v>0</v>
      </c>
      <c r="J40" s="38">
        <v>0</v>
      </c>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571</v>
      </c>
      <c r="D42" s="1246"/>
      <c r="E42" s="1247"/>
      <c r="F42" s="36" t="s">
        <v>508</v>
      </c>
      <c r="G42" s="37" t="s">
        <v>508</v>
      </c>
      <c r="H42" s="37" t="s">
        <v>508</v>
      </c>
      <c r="I42" s="37" t="s">
        <v>508</v>
      </c>
      <c r="J42" s="38" t="s">
        <v>508</v>
      </c>
      <c r="K42" s="22"/>
      <c r="L42" s="22"/>
      <c r="M42" s="22"/>
      <c r="N42" s="22"/>
      <c r="O42" s="22"/>
      <c r="P42" s="22"/>
    </row>
    <row r="43" spans="1:16" ht="39" customHeight="1" thickBot="1">
      <c r="A43" s="22"/>
      <c r="B43" s="40"/>
      <c r="C43" s="1248" t="s">
        <v>572</v>
      </c>
      <c r="D43" s="1249"/>
      <c r="E43" s="1250"/>
      <c r="F43" s="41">
        <v>0</v>
      </c>
      <c r="G43" s="42">
        <v>0</v>
      </c>
      <c r="H43" s="42">
        <v>0</v>
      </c>
      <c r="I43" s="42">
        <v>0.05</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nbKNrn4sa6HlrgmpwcHVuYvd54n7rOCxWRPO49/4LsP+OQpTUoZdOD5/CaZHoKXOJPnmSu9mtPNy+OYIcQjRg==" saltValue="8PMQkbEz6ZrVmdmFTenR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3" t="s">
        <v>11</v>
      </c>
      <c r="C45" s="1254"/>
      <c r="D45" s="58"/>
      <c r="E45" s="1259" t="s">
        <v>12</v>
      </c>
      <c r="F45" s="1259"/>
      <c r="G45" s="1259"/>
      <c r="H45" s="1259"/>
      <c r="I45" s="1259"/>
      <c r="J45" s="1260"/>
      <c r="K45" s="59">
        <v>1493</v>
      </c>
      <c r="L45" s="60">
        <v>1460</v>
      </c>
      <c r="M45" s="60">
        <v>1468</v>
      </c>
      <c r="N45" s="60">
        <v>1423</v>
      </c>
      <c r="O45" s="61">
        <v>1396</v>
      </c>
      <c r="P45" s="48"/>
      <c r="Q45" s="48"/>
      <c r="R45" s="48"/>
      <c r="S45" s="48"/>
      <c r="T45" s="48"/>
      <c r="U45" s="48"/>
    </row>
    <row r="46" spans="1:21" ht="30.75" customHeight="1">
      <c r="A46" s="48"/>
      <c r="B46" s="1255"/>
      <c r="C46" s="1256"/>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c r="A47" s="48"/>
      <c r="B47" s="1255"/>
      <c r="C47" s="1256"/>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c r="A48" s="48"/>
      <c r="B48" s="1255"/>
      <c r="C48" s="1256"/>
      <c r="D48" s="62"/>
      <c r="E48" s="1261" t="s">
        <v>15</v>
      </c>
      <c r="F48" s="1261"/>
      <c r="G48" s="1261"/>
      <c r="H48" s="1261"/>
      <c r="I48" s="1261"/>
      <c r="J48" s="1262"/>
      <c r="K48" s="63">
        <v>183</v>
      </c>
      <c r="L48" s="64">
        <v>200</v>
      </c>
      <c r="M48" s="64">
        <v>228</v>
      </c>
      <c r="N48" s="64">
        <v>243</v>
      </c>
      <c r="O48" s="65">
        <v>246</v>
      </c>
      <c r="P48" s="48"/>
      <c r="Q48" s="48"/>
      <c r="R48" s="48"/>
      <c r="S48" s="48"/>
      <c r="T48" s="48"/>
      <c r="U48" s="48"/>
    </row>
    <row r="49" spans="1:21" ht="30.75" customHeight="1">
      <c r="A49" s="48"/>
      <c r="B49" s="1255"/>
      <c r="C49" s="1256"/>
      <c r="D49" s="62"/>
      <c r="E49" s="1261" t="s">
        <v>16</v>
      </c>
      <c r="F49" s="1261"/>
      <c r="G49" s="1261"/>
      <c r="H49" s="1261"/>
      <c r="I49" s="1261"/>
      <c r="J49" s="1262"/>
      <c r="K49" s="63">
        <v>25</v>
      </c>
      <c r="L49" s="64">
        <v>24</v>
      </c>
      <c r="M49" s="64">
        <v>25</v>
      </c>
      <c r="N49" s="64">
        <v>27</v>
      </c>
      <c r="O49" s="65">
        <v>27</v>
      </c>
      <c r="P49" s="48"/>
      <c r="Q49" s="48"/>
      <c r="R49" s="48"/>
      <c r="S49" s="48"/>
      <c r="T49" s="48"/>
      <c r="U49" s="48"/>
    </row>
    <row r="50" spans="1:21" ht="30.75" customHeight="1">
      <c r="A50" s="48"/>
      <c r="B50" s="1255"/>
      <c r="C50" s="1256"/>
      <c r="D50" s="62"/>
      <c r="E50" s="1261" t="s">
        <v>17</v>
      </c>
      <c r="F50" s="1261"/>
      <c r="G50" s="1261"/>
      <c r="H50" s="1261"/>
      <c r="I50" s="1261"/>
      <c r="J50" s="1262"/>
      <c r="K50" s="63">
        <v>3</v>
      </c>
      <c r="L50" s="64">
        <v>2</v>
      </c>
      <c r="M50" s="64">
        <v>4</v>
      </c>
      <c r="N50" s="64">
        <v>6</v>
      </c>
      <c r="O50" s="65">
        <v>6</v>
      </c>
      <c r="P50" s="48"/>
      <c r="Q50" s="48"/>
      <c r="R50" s="48"/>
      <c r="S50" s="48"/>
      <c r="T50" s="48"/>
      <c r="U50" s="48"/>
    </row>
    <row r="51" spans="1:21" ht="30.75" customHeight="1">
      <c r="A51" s="48"/>
      <c r="B51" s="1257"/>
      <c r="C51" s="1258"/>
      <c r="D51" s="66"/>
      <c r="E51" s="1261" t="s">
        <v>18</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c r="A52" s="48"/>
      <c r="B52" s="1263" t="s">
        <v>19</v>
      </c>
      <c r="C52" s="1264"/>
      <c r="D52" s="66"/>
      <c r="E52" s="1261" t="s">
        <v>20</v>
      </c>
      <c r="F52" s="1261"/>
      <c r="G52" s="1261"/>
      <c r="H52" s="1261"/>
      <c r="I52" s="1261"/>
      <c r="J52" s="1262"/>
      <c r="K52" s="63">
        <v>1037</v>
      </c>
      <c r="L52" s="64">
        <v>1042</v>
      </c>
      <c r="M52" s="64">
        <v>1058</v>
      </c>
      <c r="N52" s="64">
        <v>1062</v>
      </c>
      <c r="O52" s="65">
        <v>1058</v>
      </c>
      <c r="P52" s="48"/>
      <c r="Q52" s="48"/>
      <c r="R52" s="48"/>
      <c r="S52" s="48"/>
      <c r="T52" s="48"/>
      <c r="U52" s="48"/>
    </row>
    <row r="53" spans="1:21" ht="30.75" customHeight="1" thickBot="1">
      <c r="A53" s="48"/>
      <c r="B53" s="1265" t="s">
        <v>21</v>
      </c>
      <c r="C53" s="1266"/>
      <c r="D53" s="67"/>
      <c r="E53" s="1267" t="s">
        <v>22</v>
      </c>
      <c r="F53" s="1267"/>
      <c r="G53" s="1267"/>
      <c r="H53" s="1267"/>
      <c r="I53" s="1267"/>
      <c r="J53" s="1268"/>
      <c r="K53" s="68">
        <v>667</v>
      </c>
      <c r="L53" s="69">
        <v>644</v>
      </c>
      <c r="M53" s="69">
        <v>667</v>
      </c>
      <c r="N53" s="69">
        <v>637</v>
      </c>
      <c r="O53" s="70">
        <v>617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9" t="s">
        <v>25</v>
      </c>
      <c r="C57" s="1270"/>
      <c r="D57" s="1273" t="s">
        <v>26</v>
      </c>
      <c r="E57" s="1274"/>
      <c r="F57" s="1274"/>
      <c r="G57" s="1274"/>
      <c r="H57" s="1274"/>
      <c r="I57" s="1274"/>
      <c r="J57" s="1275"/>
      <c r="K57" s="83" t="s">
        <v>599</v>
      </c>
      <c r="L57" s="84" t="s">
        <v>599</v>
      </c>
      <c r="M57" s="84" t="s">
        <v>599</v>
      </c>
      <c r="N57" s="84" t="s">
        <v>599</v>
      </c>
      <c r="O57" s="85" t="s">
        <v>599</v>
      </c>
    </row>
    <row r="58" spans="1:21" ht="31.5" customHeight="1" thickBot="1">
      <c r="B58" s="1271"/>
      <c r="C58" s="1272"/>
      <c r="D58" s="1276" t="s">
        <v>27</v>
      </c>
      <c r="E58" s="1277"/>
      <c r="F58" s="1277"/>
      <c r="G58" s="1277"/>
      <c r="H58" s="1277"/>
      <c r="I58" s="1277"/>
      <c r="J58" s="1278"/>
      <c r="K58" s="86" t="s">
        <v>599</v>
      </c>
      <c r="L58" s="87" t="s">
        <v>599</v>
      </c>
      <c r="M58" s="87" t="s">
        <v>599</v>
      </c>
      <c r="N58" s="87" t="s">
        <v>599</v>
      </c>
      <c r="O58" s="88" t="s">
        <v>599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WcQU/z6QJ6wdQD4oFM36l0nNk/R4ThVK8pheoRwXAhwdi6EbImbTHdxq1ulneVGluO1hsVtdOjWNKJjDcDCSA==" saltValue="tUQQjzFkq+e6YZxt1epo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79" t="s">
        <v>30</v>
      </c>
      <c r="C41" s="1280"/>
      <c r="D41" s="102"/>
      <c r="E41" s="1285" t="s">
        <v>31</v>
      </c>
      <c r="F41" s="1285"/>
      <c r="G41" s="1285"/>
      <c r="H41" s="1286"/>
      <c r="I41" s="103">
        <v>13932</v>
      </c>
      <c r="J41" s="104">
        <v>13465</v>
      </c>
      <c r="K41" s="104">
        <v>13115</v>
      </c>
      <c r="L41" s="104">
        <v>13543</v>
      </c>
      <c r="M41" s="105">
        <v>14955</v>
      </c>
    </row>
    <row r="42" spans="2:13" ht="27.75" customHeight="1">
      <c r="B42" s="1281"/>
      <c r="C42" s="1282"/>
      <c r="D42" s="106"/>
      <c r="E42" s="1287" t="s">
        <v>32</v>
      </c>
      <c r="F42" s="1287"/>
      <c r="G42" s="1287"/>
      <c r="H42" s="1288"/>
      <c r="I42" s="107">
        <v>6</v>
      </c>
      <c r="J42" s="108">
        <v>5</v>
      </c>
      <c r="K42" s="108">
        <v>3</v>
      </c>
      <c r="L42" s="108">
        <v>2</v>
      </c>
      <c r="M42" s="109">
        <v>1</v>
      </c>
    </row>
    <row r="43" spans="2:13" ht="27.75" customHeight="1">
      <c r="B43" s="1281"/>
      <c r="C43" s="1282"/>
      <c r="D43" s="106"/>
      <c r="E43" s="1287" t="s">
        <v>33</v>
      </c>
      <c r="F43" s="1287"/>
      <c r="G43" s="1287"/>
      <c r="H43" s="1288"/>
      <c r="I43" s="107">
        <v>4634</v>
      </c>
      <c r="J43" s="108">
        <v>4745</v>
      </c>
      <c r="K43" s="108">
        <v>4848</v>
      </c>
      <c r="L43" s="108">
        <v>5099</v>
      </c>
      <c r="M43" s="109">
        <v>5052</v>
      </c>
    </row>
    <row r="44" spans="2:13" ht="27.75" customHeight="1">
      <c r="B44" s="1281"/>
      <c r="C44" s="1282"/>
      <c r="D44" s="106"/>
      <c r="E44" s="1287" t="s">
        <v>34</v>
      </c>
      <c r="F44" s="1287"/>
      <c r="G44" s="1287"/>
      <c r="H44" s="1288"/>
      <c r="I44" s="107">
        <v>5</v>
      </c>
      <c r="J44" s="108">
        <v>21</v>
      </c>
      <c r="K44" s="108">
        <v>43</v>
      </c>
      <c r="L44" s="108">
        <v>38</v>
      </c>
      <c r="M44" s="109">
        <v>35</v>
      </c>
    </row>
    <row r="45" spans="2:13" ht="27.75" customHeight="1">
      <c r="B45" s="1281"/>
      <c r="C45" s="1282"/>
      <c r="D45" s="106"/>
      <c r="E45" s="1287" t="s">
        <v>35</v>
      </c>
      <c r="F45" s="1287"/>
      <c r="G45" s="1287"/>
      <c r="H45" s="1288"/>
      <c r="I45" s="107">
        <v>2215</v>
      </c>
      <c r="J45" s="108">
        <v>2229</v>
      </c>
      <c r="K45" s="108">
        <v>2378</v>
      </c>
      <c r="L45" s="108">
        <v>2136</v>
      </c>
      <c r="M45" s="109">
        <v>2037</v>
      </c>
    </row>
    <row r="46" spans="2:13" ht="27.75" customHeight="1">
      <c r="B46" s="1281"/>
      <c r="C46" s="1282"/>
      <c r="D46" s="110"/>
      <c r="E46" s="1287" t="s">
        <v>36</v>
      </c>
      <c r="F46" s="1287"/>
      <c r="G46" s="1287"/>
      <c r="H46" s="1288"/>
      <c r="I46" s="107" t="s">
        <v>508</v>
      </c>
      <c r="J46" s="108" t="s">
        <v>508</v>
      </c>
      <c r="K46" s="108" t="s">
        <v>508</v>
      </c>
      <c r="L46" s="108" t="s">
        <v>508</v>
      </c>
      <c r="M46" s="109" t="s">
        <v>508</v>
      </c>
    </row>
    <row r="47" spans="2:13" ht="27.75" customHeight="1">
      <c r="B47" s="1281"/>
      <c r="C47" s="1282"/>
      <c r="D47" s="111"/>
      <c r="E47" s="1289" t="s">
        <v>37</v>
      </c>
      <c r="F47" s="1290"/>
      <c r="G47" s="1290"/>
      <c r="H47" s="1291"/>
      <c r="I47" s="107" t="s">
        <v>508</v>
      </c>
      <c r="J47" s="108" t="s">
        <v>508</v>
      </c>
      <c r="K47" s="108" t="s">
        <v>508</v>
      </c>
      <c r="L47" s="108" t="s">
        <v>508</v>
      </c>
      <c r="M47" s="109" t="s">
        <v>508</v>
      </c>
    </row>
    <row r="48" spans="2:13" ht="27.75" customHeight="1">
      <c r="B48" s="1281"/>
      <c r="C48" s="1282"/>
      <c r="D48" s="106"/>
      <c r="E48" s="1287" t="s">
        <v>38</v>
      </c>
      <c r="F48" s="1287"/>
      <c r="G48" s="1287"/>
      <c r="H48" s="1288"/>
      <c r="I48" s="107" t="s">
        <v>508</v>
      </c>
      <c r="J48" s="108" t="s">
        <v>508</v>
      </c>
      <c r="K48" s="108" t="s">
        <v>508</v>
      </c>
      <c r="L48" s="108" t="s">
        <v>508</v>
      </c>
      <c r="M48" s="109" t="s">
        <v>508</v>
      </c>
    </row>
    <row r="49" spans="2:13" ht="27.75" customHeight="1">
      <c r="B49" s="1283"/>
      <c r="C49" s="1284"/>
      <c r="D49" s="106"/>
      <c r="E49" s="1287" t="s">
        <v>39</v>
      </c>
      <c r="F49" s="1287"/>
      <c r="G49" s="1287"/>
      <c r="H49" s="1288"/>
      <c r="I49" s="107" t="s">
        <v>508</v>
      </c>
      <c r="J49" s="108" t="s">
        <v>508</v>
      </c>
      <c r="K49" s="108" t="s">
        <v>508</v>
      </c>
      <c r="L49" s="108" t="s">
        <v>508</v>
      </c>
      <c r="M49" s="109" t="s">
        <v>508</v>
      </c>
    </row>
    <row r="50" spans="2:13" ht="27.75" customHeight="1">
      <c r="B50" s="1292" t="s">
        <v>40</v>
      </c>
      <c r="C50" s="1293"/>
      <c r="D50" s="112"/>
      <c r="E50" s="1287" t="s">
        <v>41</v>
      </c>
      <c r="F50" s="1287"/>
      <c r="G50" s="1287"/>
      <c r="H50" s="1288"/>
      <c r="I50" s="107">
        <v>3113</v>
      </c>
      <c r="J50" s="108">
        <v>3419</v>
      </c>
      <c r="K50" s="108">
        <v>3508</v>
      </c>
      <c r="L50" s="108">
        <v>3573</v>
      </c>
      <c r="M50" s="109">
        <v>3493</v>
      </c>
    </row>
    <row r="51" spans="2:13" ht="27.75" customHeight="1">
      <c r="B51" s="1281"/>
      <c r="C51" s="1282"/>
      <c r="D51" s="106"/>
      <c r="E51" s="1287" t="s">
        <v>42</v>
      </c>
      <c r="F51" s="1287"/>
      <c r="G51" s="1287"/>
      <c r="H51" s="1288"/>
      <c r="I51" s="107">
        <v>1405</v>
      </c>
      <c r="J51" s="108">
        <v>1293</v>
      </c>
      <c r="K51" s="108">
        <v>1174</v>
      </c>
      <c r="L51" s="108">
        <v>1049</v>
      </c>
      <c r="M51" s="109">
        <v>917</v>
      </c>
    </row>
    <row r="52" spans="2:13" ht="27.75" customHeight="1">
      <c r="B52" s="1283"/>
      <c r="C52" s="1284"/>
      <c r="D52" s="106"/>
      <c r="E52" s="1287" t="s">
        <v>43</v>
      </c>
      <c r="F52" s="1287"/>
      <c r="G52" s="1287"/>
      <c r="H52" s="1288"/>
      <c r="I52" s="107">
        <v>10917</v>
      </c>
      <c r="J52" s="108">
        <v>10869</v>
      </c>
      <c r="K52" s="108">
        <v>10754</v>
      </c>
      <c r="L52" s="108">
        <v>11142</v>
      </c>
      <c r="M52" s="109">
        <v>12034</v>
      </c>
    </row>
    <row r="53" spans="2:13" ht="27.75" customHeight="1" thickBot="1">
      <c r="B53" s="1294" t="s">
        <v>44</v>
      </c>
      <c r="C53" s="1295"/>
      <c r="D53" s="113"/>
      <c r="E53" s="1296" t="s">
        <v>45</v>
      </c>
      <c r="F53" s="1296"/>
      <c r="G53" s="1296"/>
      <c r="H53" s="1297"/>
      <c r="I53" s="114">
        <v>5358</v>
      </c>
      <c r="J53" s="115">
        <v>4882</v>
      </c>
      <c r="K53" s="115">
        <v>4952</v>
      </c>
      <c r="L53" s="115">
        <v>5055</v>
      </c>
      <c r="M53" s="116">
        <v>5638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EIOdR5W+XZB1lk3tz/VurD+pU5j1jqcz5Pi7d3qTeOfbT+Ph4VbdXMr0SVf47jyYfx6pwkZyAt1jJiK9cF91g==" saltValue="8ZEk1tfWVphJAKS0Pcss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8"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6" t="s">
        <v>48</v>
      </c>
      <c r="D55" s="1306"/>
      <c r="E55" s="1307"/>
      <c r="F55" s="128">
        <v>2173</v>
      </c>
      <c r="G55" s="128">
        <v>2173</v>
      </c>
      <c r="H55" s="129">
        <v>2137</v>
      </c>
    </row>
    <row r="56" spans="2:8" ht="52.5" customHeight="1">
      <c r="B56" s="130"/>
      <c r="C56" s="1308" t="s">
        <v>49</v>
      </c>
      <c r="D56" s="1308"/>
      <c r="E56" s="1309"/>
      <c r="F56" s="131">
        <v>38</v>
      </c>
      <c r="G56" s="131">
        <v>38</v>
      </c>
      <c r="H56" s="132">
        <v>38</v>
      </c>
    </row>
    <row r="57" spans="2:8" ht="53.25" customHeight="1">
      <c r="B57" s="130"/>
      <c r="C57" s="1310" t="s">
        <v>50</v>
      </c>
      <c r="D57" s="1310"/>
      <c r="E57" s="1311"/>
      <c r="F57" s="133">
        <v>1126</v>
      </c>
      <c r="G57" s="133">
        <v>1189</v>
      </c>
      <c r="H57" s="134">
        <v>1133</v>
      </c>
    </row>
    <row r="58" spans="2:8" ht="45.75" customHeight="1">
      <c r="B58" s="135"/>
      <c r="C58" s="1298" t="s">
        <v>600</v>
      </c>
      <c r="D58" s="1299"/>
      <c r="E58" s="1300"/>
      <c r="F58" s="136">
        <v>994</v>
      </c>
      <c r="G58" s="136">
        <v>1058</v>
      </c>
      <c r="H58" s="137">
        <v>1001</v>
      </c>
    </row>
    <row r="59" spans="2:8" ht="45.75" customHeight="1">
      <c r="B59" s="135"/>
      <c r="C59" s="1298" t="s">
        <v>601</v>
      </c>
      <c r="D59" s="1299"/>
      <c r="E59" s="1300"/>
      <c r="F59" s="136">
        <v>53</v>
      </c>
      <c r="G59" s="136">
        <v>53</v>
      </c>
      <c r="H59" s="137">
        <v>53</v>
      </c>
    </row>
    <row r="60" spans="2:8" ht="45.75" customHeight="1">
      <c r="B60" s="135"/>
      <c r="C60" s="1298" t="s">
        <v>602</v>
      </c>
      <c r="D60" s="1299"/>
      <c r="E60" s="1300"/>
      <c r="F60" s="136">
        <v>35</v>
      </c>
      <c r="G60" s="136">
        <v>35</v>
      </c>
      <c r="H60" s="137">
        <v>35</v>
      </c>
    </row>
    <row r="61" spans="2:8" ht="45.75" customHeight="1">
      <c r="B61" s="135"/>
      <c r="C61" s="1298" t="s">
        <v>603</v>
      </c>
      <c r="D61" s="1299"/>
      <c r="E61" s="1300"/>
      <c r="F61" s="136">
        <v>16</v>
      </c>
      <c r="G61" s="136">
        <v>16</v>
      </c>
      <c r="H61" s="137">
        <v>16</v>
      </c>
    </row>
    <row r="62" spans="2:8" ht="45.75" customHeight="1" thickBot="1">
      <c r="B62" s="138"/>
      <c r="C62" s="1301" t="s">
        <v>604</v>
      </c>
      <c r="D62" s="1302"/>
      <c r="E62" s="1303"/>
      <c r="F62" s="139">
        <v>14</v>
      </c>
      <c r="G62" s="139">
        <v>14</v>
      </c>
      <c r="H62" s="140">
        <v>14</v>
      </c>
    </row>
    <row r="63" spans="2:8" ht="52.5" customHeight="1" thickBot="1">
      <c r="B63" s="141"/>
      <c r="C63" s="1304" t="s">
        <v>51</v>
      </c>
      <c r="D63" s="1304"/>
      <c r="E63" s="1305"/>
      <c r="F63" s="142">
        <v>3337</v>
      </c>
      <c r="G63" s="142">
        <v>3401</v>
      </c>
      <c r="H63" s="143">
        <v>3308</v>
      </c>
    </row>
    <row r="64" spans="2:8" ht="15" customHeight="1"/>
  </sheetData>
  <sheetProtection algorithmName="SHA-512" hashValue="E5zv/JHBv+qG9QwSHMOfvG5WgmCenp60C8D3PXzXWV24UU7PtohQfQv8xiD711wi/pZ39xC3lKnSOFY2JTsVTw==" saltValue="fM6Uuuzo6/c1/XrEFYAA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64"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4" t="s">
        <v>621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550</v>
      </c>
      <c r="BQ50" s="1317"/>
      <c r="BR50" s="1317"/>
      <c r="BS50" s="1317"/>
      <c r="BT50" s="1317"/>
      <c r="BU50" s="1317"/>
      <c r="BV50" s="1317"/>
      <c r="BW50" s="1317"/>
      <c r="BX50" s="1317" t="s">
        <v>551</v>
      </c>
      <c r="BY50" s="1317"/>
      <c r="BZ50" s="1317"/>
      <c r="CA50" s="1317"/>
      <c r="CB50" s="1317"/>
      <c r="CC50" s="1317"/>
      <c r="CD50" s="1317"/>
      <c r="CE50" s="1317"/>
      <c r="CF50" s="1317" t="s">
        <v>552</v>
      </c>
      <c r="CG50" s="1317"/>
      <c r="CH50" s="1317"/>
      <c r="CI50" s="1317"/>
      <c r="CJ50" s="1317"/>
      <c r="CK50" s="1317"/>
      <c r="CL50" s="1317"/>
      <c r="CM50" s="1317"/>
      <c r="CN50" s="1317" t="s">
        <v>553</v>
      </c>
      <c r="CO50" s="1317"/>
      <c r="CP50" s="1317"/>
      <c r="CQ50" s="1317"/>
      <c r="CR50" s="1317"/>
      <c r="CS50" s="1317"/>
      <c r="CT50" s="1317"/>
      <c r="CU50" s="1317"/>
      <c r="CV50" s="1317" t="s">
        <v>554</v>
      </c>
      <c r="CW50" s="1317"/>
      <c r="CX50" s="1317"/>
      <c r="CY50" s="1317"/>
      <c r="CZ50" s="1317"/>
      <c r="DA50" s="1317"/>
      <c r="DB50" s="1317"/>
      <c r="DC50" s="1317"/>
    </row>
    <row r="51" spans="1:109" ht="13.5" customHeight="1">
      <c r="B51" s="395"/>
      <c r="G51" s="1320"/>
      <c r="H51" s="1320"/>
      <c r="I51" s="1333"/>
      <c r="J51" s="1333"/>
      <c r="K51" s="1319"/>
      <c r="L51" s="1319"/>
      <c r="M51" s="1319"/>
      <c r="N51" s="1319"/>
      <c r="AM51" s="404"/>
      <c r="AN51" s="1315" t="s">
        <v>614</v>
      </c>
      <c r="AO51" s="1315"/>
      <c r="AP51" s="1315"/>
      <c r="AQ51" s="1315"/>
      <c r="AR51" s="1315"/>
      <c r="AS51" s="1315"/>
      <c r="AT51" s="1315"/>
      <c r="AU51" s="1315"/>
      <c r="AV51" s="1315"/>
      <c r="AW51" s="1315"/>
      <c r="AX51" s="1315"/>
      <c r="AY51" s="1315"/>
      <c r="AZ51" s="1315"/>
      <c r="BA51" s="1315"/>
      <c r="BB51" s="1315" t="s">
        <v>615</v>
      </c>
      <c r="BC51" s="1315"/>
      <c r="BD51" s="1315"/>
      <c r="BE51" s="1315"/>
      <c r="BF51" s="1315"/>
      <c r="BG51" s="1315"/>
      <c r="BH51" s="1315"/>
      <c r="BI51" s="1315"/>
      <c r="BJ51" s="1315"/>
      <c r="BK51" s="1315"/>
      <c r="BL51" s="1315"/>
      <c r="BM51" s="1315"/>
      <c r="BN51" s="1315"/>
      <c r="BO51" s="1315"/>
      <c r="BP51" s="1312">
        <v>74.3</v>
      </c>
      <c r="BQ51" s="1312"/>
      <c r="BR51" s="1312"/>
      <c r="BS51" s="1312"/>
      <c r="BT51" s="1312"/>
      <c r="BU51" s="1312"/>
      <c r="BV51" s="1312"/>
      <c r="BW51" s="1312"/>
      <c r="BX51" s="1312">
        <v>68.2</v>
      </c>
      <c r="BY51" s="1312"/>
      <c r="BZ51" s="1312"/>
      <c r="CA51" s="1312"/>
      <c r="CB51" s="1312"/>
      <c r="CC51" s="1312"/>
      <c r="CD51" s="1312"/>
      <c r="CE51" s="1312"/>
      <c r="CF51" s="1312">
        <v>68.7</v>
      </c>
      <c r="CG51" s="1312"/>
      <c r="CH51" s="1312"/>
      <c r="CI51" s="1312"/>
      <c r="CJ51" s="1312"/>
      <c r="CK51" s="1312"/>
      <c r="CL51" s="1312"/>
      <c r="CM51" s="1312"/>
      <c r="CN51" s="1312">
        <v>70.099999999999994</v>
      </c>
      <c r="CO51" s="1312"/>
      <c r="CP51" s="1312"/>
      <c r="CQ51" s="1312"/>
      <c r="CR51" s="1312"/>
      <c r="CS51" s="1312"/>
      <c r="CT51" s="1312"/>
      <c r="CU51" s="1312"/>
      <c r="CV51" s="1312">
        <v>78.400000000000006</v>
      </c>
      <c r="CW51" s="1312"/>
      <c r="CX51" s="1312"/>
      <c r="CY51" s="1312"/>
      <c r="CZ51" s="1312"/>
      <c r="DA51" s="1312"/>
      <c r="DB51" s="1312"/>
      <c r="DC51" s="1312"/>
    </row>
    <row r="52" spans="1:109">
      <c r="B52" s="395"/>
      <c r="G52" s="1320"/>
      <c r="H52" s="1320"/>
      <c r="I52" s="1333"/>
      <c r="J52" s="1333"/>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616</v>
      </c>
      <c r="BC53" s="1315"/>
      <c r="BD53" s="1315"/>
      <c r="BE53" s="1315"/>
      <c r="BF53" s="1315"/>
      <c r="BG53" s="1315"/>
      <c r="BH53" s="1315"/>
      <c r="BI53" s="1315"/>
      <c r="BJ53" s="1315"/>
      <c r="BK53" s="1315"/>
      <c r="BL53" s="1315"/>
      <c r="BM53" s="1315"/>
      <c r="BN53" s="1315"/>
      <c r="BO53" s="1315"/>
      <c r="BP53" s="1312">
        <v>63.3</v>
      </c>
      <c r="BQ53" s="1312"/>
      <c r="BR53" s="1312"/>
      <c r="BS53" s="1312"/>
      <c r="BT53" s="1312"/>
      <c r="BU53" s="1312"/>
      <c r="BV53" s="1312"/>
      <c r="BW53" s="1312"/>
      <c r="BX53" s="1312">
        <v>64.5</v>
      </c>
      <c r="BY53" s="1312"/>
      <c r="BZ53" s="1312"/>
      <c r="CA53" s="1312"/>
      <c r="CB53" s="1312"/>
      <c r="CC53" s="1312"/>
      <c r="CD53" s="1312"/>
      <c r="CE53" s="1312"/>
      <c r="CF53" s="1312">
        <v>65.7</v>
      </c>
      <c r="CG53" s="1312"/>
      <c r="CH53" s="1312"/>
      <c r="CI53" s="1312"/>
      <c r="CJ53" s="1312"/>
      <c r="CK53" s="1312"/>
      <c r="CL53" s="1312"/>
      <c r="CM53" s="1312"/>
      <c r="CN53" s="1312">
        <v>66.900000000000006</v>
      </c>
      <c r="CO53" s="1312"/>
      <c r="CP53" s="1312"/>
      <c r="CQ53" s="1312"/>
      <c r="CR53" s="1312"/>
      <c r="CS53" s="1312"/>
      <c r="CT53" s="1312"/>
      <c r="CU53" s="1312"/>
      <c r="CV53" s="1312">
        <v>64.8</v>
      </c>
      <c r="CW53" s="1312"/>
      <c r="CX53" s="1312"/>
      <c r="CY53" s="1312"/>
      <c r="CZ53" s="1312"/>
      <c r="DA53" s="1312"/>
      <c r="DB53" s="1312"/>
      <c r="DC53" s="1312"/>
    </row>
    <row r="54" spans="1:109">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3"/>
      <c r="B55" s="395"/>
      <c r="G55" s="1318"/>
      <c r="H55" s="1318"/>
      <c r="I55" s="1318"/>
      <c r="J55" s="1318"/>
      <c r="K55" s="1319"/>
      <c r="L55" s="1319"/>
      <c r="M55" s="1319"/>
      <c r="N55" s="1319"/>
      <c r="AN55" s="1317" t="s">
        <v>617</v>
      </c>
      <c r="AO55" s="1317"/>
      <c r="AP55" s="1317"/>
      <c r="AQ55" s="1317"/>
      <c r="AR55" s="1317"/>
      <c r="AS55" s="1317"/>
      <c r="AT55" s="1317"/>
      <c r="AU55" s="1317"/>
      <c r="AV55" s="1317"/>
      <c r="AW55" s="1317"/>
      <c r="AX55" s="1317"/>
      <c r="AY55" s="1317"/>
      <c r="AZ55" s="1317"/>
      <c r="BA55" s="1317"/>
      <c r="BB55" s="1315" t="s">
        <v>615</v>
      </c>
      <c r="BC55" s="1315"/>
      <c r="BD55" s="1315"/>
      <c r="BE55" s="1315"/>
      <c r="BF55" s="1315"/>
      <c r="BG55" s="1315"/>
      <c r="BH55" s="1315"/>
      <c r="BI55" s="1315"/>
      <c r="BJ55" s="1315"/>
      <c r="BK55" s="1315"/>
      <c r="BL55" s="1315"/>
      <c r="BM55" s="1315"/>
      <c r="BN55" s="1315"/>
      <c r="BO55" s="1315"/>
      <c r="BP55" s="1312">
        <v>56.8</v>
      </c>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616</v>
      </c>
      <c r="BC57" s="1315"/>
      <c r="BD57" s="1315"/>
      <c r="BE57" s="1315"/>
      <c r="BF57" s="1315"/>
      <c r="BG57" s="1315"/>
      <c r="BH57" s="1315"/>
      <c r="BI57" s="1315"/>
      <c r="BJ57" s="1315"/>
      <c r="BK57" s="1315"/>
      <c r="BL57" s="1315"/>
      <c r="BM57" s="1315"/>
      <c r="BN57" s="1315"/>
      <c r="BO57" s="1315"/>
      <c r="BP57" s="1312">
        <v>54</v>
      </c>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8"/>
      <c r="DE57" s="407"/>
    </row>
    <row r="58" spans="1:109" s="403" customFormat="1">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4" t="s">
        <v>622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550</v>
      </c>
      <c r="BQ72" s="1317"/>
      <c r="BR72" s="1317"/>
      <c r="BS72" s="1317"/>
      <c r="BT72" s="1317"/>
      <c r="BU72" s="1317"/>
      <c r="BV72" s="1317"/>
      <c r="BW72" s="1317"/>
      <c r="BX72" s="1317" t="s">
        <v>551</v>
      </c>
      <c r="BY72" s="1317"/>
      <c r="BZ72" s="1317"/>
      <c r="CA72" s="1317"/>
      <c r="CB72" s="1317"/>
      <c r="CC72" s="1317"/>
      <c r="CD72" s="1317"/>
      <c r="CE72" s="1317"/>
      <c r="CF72" s="1317" t="s">
        <v>552</v>
      </c>
      <c r="CG72" s="1317"/>
      <c r="CH72" s="1317"/>
      <c r="CI72" s="1317"/>
      <c r="CJ72" s="1317"/>
      <c r="CK72" s="1317"/>
      <c r="CL72" s="1317"/>
      <c r="CM72" s="1317"/>
      <c r="CN72" s="1317" t="s">
        <v>553</v>
      </c>
      <c r="CO72" s="1317"/>
      <c r="CP72" s="1317"/>
      <c r="CQ72" s="1317"/>
      <c r="CR72" s="1317"/>
      <c r="CS72" s="1317"/>
      <c r="CT72" s="1317"/>
      <c r="CU72" s="1317"/>
      <c r="CV72" s="1317" t="s">
        <v>554</v>
      </c>
      <c r="CW72" s="1317"/>
      <c r="CX72" s="1317"/>
      <c r="CY72" s="1317"/>
      <c r="CZ72" s="1317"/>
      <c r="DA72" s="1317"/>
      <c r="DB72" s="1317"/>
      <c r="DC72" s="1317"/>
    </row>
    <row r="73" spans="2:107">
      <c r="B73" s="395"/>
      <c r="G73" s="1320"/>
      <c r="H73" s="1320"/>
      <c r="I73" s="1320"/>
      <c r="J73" s="1320"/>
      <c r="K73" s="1316"/>
      <c r="L73" s="1316"/>
      <c r="M73" s="1316"/>
      <c r="N73" s="1316"/>
      <c r="AM73" s="404"/>
      <c r="AN73" s="1315" t="s">
        <v>614</v>
      </c>
      <c r="AO73" s="1315"/>
      <c r="AP73" s="1315"/>
      <c r="AQ73" s="1315"/>
      <c r="AR73" s="1315"/>
      <c r="AS73" s="1315"/>
      <c r="AT73" s="1315"/>
      <c r="AU73" s="1315"/>
      <c r="AV73" s="1315"/>
      <c r="AW73" s="1315"/>
      <c r="AX73" s="1315"/>
      <c r="AY73" s="1315"/>
      <c r="AZ73" s="1315"/>
      <c r="BA73" s="1315"/>
      <c r="BB73" s="1315" t="s">
        <v>615</v>
      </c>
      <c r="BC73" s="1315"/>
      <c r="BD73" s="1315"/>
      <c r="BE73" s="1315"/>
      <c r="BF73" s="1315"/>
      <c r="BG73" s="1315"/>
      <c r="BH73" s="1315"/>
      <c r="BI73" s="1315"/>
      <c r="BJ73" s="1315"/>
      <c r="BK73" s="1315"/>
      <c r="BL73" s="1315"/>
      <c r="BM73" s="1315"/>
      <c r="BN73" s="1315"/>
      <c r="BO73" s="1315"/>
      <c r="BP73" s="1312">
        <v>74.3</v>
      </c>
      <c r="BQ73" s="1312"/>
      <c r="BR73" s="1312"/>
      <c r="BS73" s="1312"/>
      <c r="BT73" s="1312"/>
      <c r="BU73" s="1312"/>
      <c r="BV73" s="1312"/>
      <c r="BW73" s="1312"/>
      <c r="BX73" s="1312">
        <v>68.2</v>
      </c>
      <c r="BY73" s="1312"/>
      <c r="BZ73" s="1312"/>
      <c r="CA73" s="1312"/>
      <c r="CB73" s="1312"/>
      <c r="CC73" s="1312"/>
      <c r="CD73" s="1312"/>
      <c r="CE73" s="1312"/>
      <c r="CF73" s="1312">
        <v>68.7</v>
      </c>
      <c r="CG73" s="1312"/>
      <c r="CH73" s="1312"/>
      <c r="CI73" s="1312"/>
      <c r="CJ73" s="1312"/>
      <c r="CK73" s="1312"/>
      <c r="CL73" s="1312"/>
      <c r="CM73" s="1312"/>
      <c r="CN73" s="1312">
        <v>70.099999999999994</v>
      </c>
      <c r="CO73" s="1312"/>
      <c r="CP73" s="1312"/>
      <c r="CQ73" s="1312"/>
      <c r="CR73" s="1312"/>
      <c r="CS73" s="1312"/>
      <c r="CT73" s="1312"/>
      <c r="CU73" s="1312"/>
      <c r="CV73" s="1312">
        <v>78.400000000000006</v>
      </c>
      <c r="CW73" s="1312"/>
      <c r="CX73" s="1312"/>
      <c r="CY73" s="1312"/>
      <c r="CZ73" s="1312"/>
      <c r="DA73" s="1312"/>
      <c r="DB73" s="1312"/>
      <c r="DC73" s="1312"/>
    </row>
    <row r="74" spans="2:107">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619</v>
      </c>
      <c r="BC75" s="1315"/>
      <c r="BD75" s="1315"/>
      <c r="BE75" s="1315"/>
      <c r="BF75" s="1315"/>
      <c r="BG75" s="1315"/>
      <c r="BH75" s="1315"/>
      <c r="BI75" s="1315"/>
      <c r="BJ75" s="1315"/>
      <c r="BK75" s="1315"/>
      <c r="BL75" s="1315"/>
      <c r="BM75" s="1315"/>
      <c r="BN75" s="1315"/>
      <c r="BO75" s="1315"/>
      <c r="BP75" s="1312">
        <v>9.9</v>
      </c>
      <c r="BQ75" s="1312"/>
      <c r="BR75" s="1312"/>
      <c r="BS75" s="1312"/>
      <c r="BT75" s="1312"/>
      <c r="BU75" s="1312"/>
      <c r="BV75" s="1312"/>
      <c r="BW75" s="1312"/>
      <c r="BX75" s="1312">
        <v>9.3000000000000007</v>
      </c>
      <c r="BY75" s="1312"/>
      <c r="BZ75" s="1312"/>
      <c r="CA75" s="1312"/>
      <c r="CB75" s="1312"/>
      <c r="CC75" s="1312"/>
      <c r="CD75" s="1312"/>
      <c r="CE75" s="1312"/>
      <c r="CF75" s="1312">
        <v>9.1</v>
      </c>
      <c r="CG75" s="1312"/>
      <c r="CH75" s="1312"/>
      <c r="CI75" s="1312"/>
      <c r="CJ75" s="1312"/>
      <c r="CK75" s="1312"/>
      <c r="CL75" s="1312"/>
      <c r="CM75" s="1312"/>
      <c r="CN75" s="1312">
        <v>9</v>
      </c>
      <c r="CO75" s="1312"/>
      <c r="CP75" s="1312"/>
      <c r="CQ75" s="1312"/>
      <c r="CR75" s="1312"/>
      <c r="CS75" s="1312"/>
      <c r="CT75" s="1312"/>
      <c r="CU75" s="1312"/>
      <c r="CV75" s="1312">
        <v>8.8000000000000007</v>
      </c>
      <c r="CW75" s="1312"/>
      <c r="CX75" s="1312"/>
      <c r="CY75" s="1312"/>
      <c r="CZ75" s="1312"/>
      <c r="DA75" s="1312"/>
      <c r="DB75" s="1312"/>
      <c r="DC75" s="1312"/>
    </row>
    <row r="76" spans="2:107">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5"/>
      <c r="G77" s="1318"/>
      <c r="H77" s="1318"/>
      <c r="I77" s="1318"/>
      <c r="J77" s="1318"/>
      <c r="K77" s="1316"/>
      <c r="L77" s="1316"/>
      <c r="M77" s="1316"/>
      <c r="N77" s="1316"/>
      <c r="AN77" s="1317" t="s">
        <v>617</v>
      </c>
      <c r="AO77" s="1317"/>
      <c r="AP77" s="1317"/>
      <c r="AQ77" s="1317"/>
      <c r="AR77" s="1317"/>
      <c r="AS77" s="1317"/>
      <c r="AT77" s="1317"/>
      <c r="AU77" s="1317"/>
      <c r="AV77" s="1317"/>
      <c r="AW77" s="1317"/>
      <c r="AX77" s="1317"/>
      <c r="AY77" s="1317"/>
      <c r="AZ77" s="1317"/>
      <c r="BA77" s="1317"/>
      <c r="BB77" s="1315" t="s">
        <v>615</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619</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0VIOeA8D/5YDn6jrkipFfOSdDq2/G4sCloghw8Ou23aIPJ1RPhyu4B+F27QtvBfwbAW8751ZpykEJpbJ7/9bg==" saltValue="UHkzFwN/LxEu4sX07cpr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LqxyiJ3ws6pQ1yIKXUDsq+nV1U8T5eqEY7hRsKpIbhgEvOJHKilw/N51nW70QDt8wdgxNWIuN5GBiZxgmXxL5w==" saltValue="rT4okPvr2q9TAa0Eez6+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rX3POGZI4OBWw+yugdjJtxWEcaLQqhw7eITIBuyAJOldog72FMQN0p3T1VmvLYg9HXt5rvWoOXsTGzuH9Ph+TA==" saltValue="vn7eGZxf+d8HWrx2qpxt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31008</v>
      </c>
      <c r="E3" s="162"/>
      <c r="F3" s="163">
        <v>81768</v>
      </c>
      <c r="G3" s="164"/>
      <c r="H3" s="165"/>
    </row>
    <row r="4" spans="1:8">
      <c r="A4" s="166"/>
      <c r="B4" s="167"/>
      <c r="C4" s="168"/>
      <c r="D4" s="169">
        <v>15488</v>
      </c>
      <c r="E4" s="170"/>
      <c r="F4" s="171">
        <v>37917</v>
      </c>
      <c r="G4" s="172"/>
      <c r="H4" s="173"/>
    </row>
    <row r="5" spans="1:8">
      <c r="A5" s="154" t="s">
        <v>542</v>
      </c>
      <c r="B5" s="159"/>
      <c r="C5" s="160"/>
      <c r="D5" s="161">
        <v>36945</v>
      </c>
      <c r="E5" s="162"/>
      <c r="F5" s="163">
        <v>65876</v>
      </c>
      <c r="G5" s="164"/>
      <c r="H5" s="165"/>
    </row>
    <row r="6" spans="1:8">
      <c r="A6" s="166"/>
      <c r="B6" s="167"/>
      <c r="C6" s="168"/>
      <c r="D6" s="169">
        <v>17597</v>
      </c>
      <c r="E6" s="170"/>
      <c r="F6" s="171">
        <v>36484</v>
      </c>
      <c r="G6" s="172"/>
      <c r="H6" s="173"/>
    </row>
    <row r="7" spans="1:8">
      <c r="A7" s="154" t="s">
        <v>543</v>
      </c>
      <c r="B7" s="159"/>
      <c r="C7" s="160"/>
      <c r="D7" s="161">
        <v>42252</v>
      </c>
      <c r="E7" s="162"/>
      <c r="F7" s="163">
        <v>68468</v>
      </c>
      <c r="G7" s="164"/>
      <c r="H7" s="165"/>
    </row>
    <row r="8" spans="1:8">
      <c r="A8" s="166"/>
      <c r="B8" s="167"/>
      <c r="C8" s="168"/>
      <c r="D8" s="169">
        <v>22276</v>
      </c>
      <c r="E8" s="170"/>
      <c r="F8" s="171">
        <v>34140</v>
      </c>
      <c r="G8" s="172"/>
      <c r="H8" s="173"/>
    </row>
    <row r="9" spans="1:8">
      <c r="A9" s="154" t="s">
        <v>544</v>
      </c>
      <c r="B9" s="159"/>
      <c r="C9" s="160"/>
      <c r="D9" s="161">
        <v>70364</v>
      </c>
      <c r="E9" s="162"/>
      <c r="F9" s="163">
        <v>69729</v>
      </c>
      <c r="G9" s="164"/>
      <c r="H9" s="165"/>
    </row>
    <row r="10" spans="1:8">
      <c r="A10" s="166"/>
      <c r="B10" s="167"/>
      <c r="C10" s="168"/>
      <c r="D10" s="169">
        <v>34755</v>
      </c>
      <c r="E10" s="170"/>
      <c r="F10" s="171">
        <v>38908</v>
      </c>
      <c r="G10" s="172"/>
      <c r="H10" s="173"/>
    </row>
    <row r="11" spans="1:8">
      <c r="A11" s="154" t="s">
        <v>545</v>
      </c>
      <c r="B11" s="159"/>
      <c r="C11" s="160"/>
      <c r="D11" s="161">
        <v>124896</v>
      </c>
      <c r="E11" s="162"/>
      <c r="F11" s="163">
        <v>74581</v>
      </c>
      <c r="G11" s="164"/>
      <c r="H11" s="165"/>
    </row>
    <row r="12" spans="1:8">
      <c r="A12" s="166"/>
      <c r="B12" s="167"/>
      <c r="C12" s="174"/>
      <c r="D12" s="169">
        <v>57428</v>
      </c>
      <c r="E12" s="170"/>
      <c r="F12" s="171">
        <v>41563</v>
      </c>
      <c r="G12" s="172"/>
      <c r="H12" s="173"/>
    </row>
    <row r="13" spans="1:8">
      <c r="A13" s="154"/>
      <c r="B13" s="159"/>
      <c r="C13" s="175"/>
      <c r="D13" s="176">
        <v>61093</v>
      </c>
      <c r="E13" s="177"/>
      <c r="F13" s="178">
        <v>72084</v>
      </c>
      <c r="G13" s="179"/>
      <c r="H13" s="165"/>
    </row>
    <row r="14" spans="1:8">
      <c r="A14" s="166"/>
      <c r="B14" s="167"/>
      <c r="C14" s="168"/>
      <c r="D14" s="169">
        <v>29509</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3.1</v>
      </c>
      <c r="C19" s="180">
        <f>ROUND(VALUE(SUBSTITUTE(実質収支比率等に係る経年分析!G$48,"▲","-")),2)</f>
        <v>2.0299999999999998</v>
      </c>
      <c r="D19" s="180">
        <f>ROUND(VALUE(SUBSTITUTE(実質収支比率等に係る経年分析!H$48,"▲","-")),2)</f>
        <v>1.1499999999999999</v>
      </c>
      <c r="E19" s="180">
        <f>ROUND(VALUE(SUBSTITUTE(実質収支比率等に係る経年分析!I$48,"▲","-")),2)</f>
        <v>1.5</v>
      </c>
      <c r="F19" s="180">
        <f>ROUND(VALUE(SUBSTITUTE(実質収支比率等に係る経年分析!J$48,"▲","-")),2)</f>
        <v>1.41</v>
      </c>
    </row>
    <row r="20" spans="1:11">
      <c r="A20" s="180" t="s">
        <v>55</v>
      </c>
      <c r="B20" s="180">
        <f>ROUND(VALUE(SUBSTITUTE(実質収支比率等に係る経年分析!F$47,"▲","-")),2)</f>
        <v>29.94</v>
      </c>
      <c r="C20" s="180">
        <f>ROUND(VALUE(SUBSTITUTE(実質収支比率等に係る経年分析!G$47,"▲","-")),2)</f>
        <v>30.11</v>
      </c>
      <c r="D20" s="180">
        <f>ROUND(VALUE(SUBSTITUTE(実質収支比率等に係る経年分析!H$47,"▲","-")),2)</f>
        <v>26.8</v>
      </c>
      <c r="E20" s="180">
        <f>ROUND(VALUE(SUBSTITUTE(実質収支比率等に係る経年分析!I$47,"▲","-")),2)</f>
        <v>26.79</v>
      </c>
      <c r="F20" s="180">
        <f>ROUND(VALUE(SUBSTITUTE(実質収支比率等に係る経年分析!J$47,"▲","-")),2)</f>
        <v>26.41</v>
      </c>
    </row>
    <row r="21" spans="1:11">
      <c r="A21" s="180" t="s">
        <v>56</v>
      </c>
      <c r="B21" s="180">
        <f>IF(ISNUMBER(VALUE(SUBSTITUTE(実質収支比率等に係る経年分析!F$49,"▲","-"))),ROUND(VALUE(SUBSTITUTE(実質収支比率等に係る経年分析!F$49,"▲","-")),2),NA())</f>
        <v>-0.77</v>
      </c>
      <c r="C21" s="180">
        <f>IF(ISNUMBER(VALUE(SUBSTITUTE(実質収支比率等に係る経年分析!G$49,"▲","-"))),ROUND(VALUE(SUBSTITUTE(実質収支比率等に係る経年分析!G$49,"▲","-")),2),NA())</f>
        <v>-1.08</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0.35</v>
      </c>
      <c r="F21" s="180">
        <f>IF(ISNUMBER(VALUE(SUBSTITUTE(実質収支比率等に係る経年分析!J$49,"▲","-"))),ROUND(VALUE(SUBSTITUTE(実質収支比率等に係る経年分析!J$49,"▲","-")),2),NA())</f>
        <v>-0.54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介護サービス事業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1.1499999999999999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9.98</v>
      </c>
    </row>
    <row r="36" spans="1:16">
      <c r="A36" s="181" t="str">
        <f>IF(連結実質赤字比率に係る赤字・黒字の構成分析!C$34="",NA(),連結実質赤字比率に係る赤字・黒字の構成分析!C$34)</f>
        <v>国民健康保険事業</v>
      </c>
      <c r="B36" s="181">
        <f>IF(ROUND(VALUE(SUBSTITUTE(連結実質赤字比率に係る赤字・黒字の構成分析!F$34,"▲", "-")), 2) &lt; 0, ABS(ROUND(VALUE(SUBSTITUTE(連結実質赤字比率に係る赤字・黒字の構成分析!F$34,"▲", "-")), 2)), NA())</f>
        <v>3.84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4.51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3.46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3.76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1.73</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1037</v>
      </c>
      <c r="E42" s="182"/>
      <c r="F42" s="182"/>
      <c r="G42" s="182">
        <f>'実質公債費比率（分子）の構造'!L$52</f>
        <v>1042</v>
      </c>
      <c r="H42" s="182"/>
      <c r="I42" s="182"/>
      <c r="J42" s="182">
        <f>'実質公債費比率（分子）の構造'!M$52</f>
        <v>1058</v>
      </c>
      <c r="K42" s="182"/>
      <c r="L42" s="182"/>
      <c r="M42" s="182">
        <f>'実質公債費比率（分子）の構造'!N$52</f>
        <v>1062</v>
      </c>
      <c r="N42" s="182"/>
      <c r="O42" s="182"/>
      <c r="P42" s="182">
        <f>'実質公債費比率（分子）の構造'!O$52</f>
        <v>1058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v>
      </c>
      <c r="C44" s="182"/>
      <c r="D44" s="182"/>
      <c r="E44" s="182">
        <f>'実質公債費比率（分子）の構造'!L$50</f>
        <v>2</v>
      </c>
      <c r="F44" s="182"/>
      <c r="G44" s="182"/>
      <c r="H44" s="182">
        <f>'実質公債費比率（分子）の構造'!M$50</f>
        <v>4</v>
      </c>
      <c r="I44" s="182"/>
      <c r="J44" s="182"/>
      <c r="K44" s="182">
        <f>'実質公債費比率（分子）の構造'!N$50</f>
        <v>6</v>
      </c>
      <c r="L44" s="182"/>
      <c r="M44" s="182"/>
      <c r="N44" s="182">
        <f>'実質公債費比率（分子）の構造'!O$50</f>
        <v>6</v>
      </c>
      <c r="O44" s="182"/>
      <c r="P44" s="182"/>
    </row>
    <row r="45" spans="1:16">
      <c r="A45" s="182" t="s">
        <v>66</v>
      </c>
      <c r="B45" s="182">
        <f>'実質公債費比率（分子）の構造'!K$49</f>
        <v>25</v>
      </c>
      <c r="C45" s="182"/>
      <c r="D45" s="182"/>
      <c r="E45" s="182">
        <f>'実質公債費比率（分子）の構造'!L$49</f>
        <v>24</v>
      </c>
      <c r="F45" s="182"/>
      <c r="G45" s="182"/>
      <c r="H45" s="182">
        <f>'実質公債費比率（分子）の構造'!M$49</f>
        <v>25</v>
      </c>
      <c r="I45" s="182"/>
      <c r="J45" s="182"/>
      <c r="K45" s="182">
        <f>'実質公債費比率（分子）の構造'!N$49</f>
        <v>27</v>
      </c>
      <c r="L45" s="182"/>
      <c r="M45" s="182"/>
      <c r="N45" s="182">
        <f>'実質公債費比率（分子）の構造'!O$49</f>
        <v>27</v>
      </c>
      <c r="O45" s="182"/>
      <c r="P45" s="182"/>
    </row>
    <row r="46" spans="1:16">
      <c r="A46" s="182" t="s">
        <v>67</v>
      </c>
      <c r="B46" s="182">
        <f>'実質公債費比率（分子）の構造'!K$48</f>
        <v>183</v>
      </c>
      <c r="C46" s="182"/>
      <c r="D46" s="182"/>
      <c r="E46" s="182">
        <f>'実質公債費比率（分子）の構造'!L$48</f>
        <v>200</v>
      </c>
      <c r="F46" s="182"/>
      <c r="G46" s="182"/>
      <c r="H46" s="182">
        <f>'実質公債費比率（分子）の構造'!M$48</f>
        <v>228</v>
      </c>
      <c r="I46" s="182"/>
      <c r="J46" s="182"/>
      <c r="K46" s="182">
        <f>'実質公債費比率（分子）の構造'!N$48</f>
        <v>243</v>
      </c>
      <c r="L46" s="182"/>
      <c r="M46" s="182"/>
      <c r="N46" s="182">
        <f>'実質公債費比率（分子）の構造'!O$48</f>
        <v>246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1493</v>
      </c>
      <c r="C49" s="182"/>
      <c r="D49" s="182"/>
      <c r="E49" s="182">
        <f>'実質公債費比率（分子）の構造'!L$45</f>
        <v>1460</v>
      </c>
      <c r="F49" s="182"/>
      <c r="G49" s="182"/>
      <c r="H49" s="182">
        <f>'実質公債費比率（分子）の構造'!M$45</f>
        <v>1468</v>
      </c>
      <c r="I49" s="182"/>
      <c r="J49" s="182"/>
      <c r="K49" s="182">
        <f>'実質公債費比率（分子）の構造'!N$45</f>
        <v>1423</v>
      </c>
      <c r="L49" s="182"/>
      <c r="M49" s="182"/>
      <c r="N49" s="182">
        <f>'実質公債費比率（分子）の構造'!O$45</f>
        <v>1396</v>
      </c>
      <c r="O49" s="182"/>
      <c r="P49" s="182"/>
    </row>
    <row r="50" spans="1:16">
      <c r="A50" s="182" t="s">
        <v>71</v>
      </c>
      <c r="B50" s="182" t="e">
        <f>NA()</f>
        <v>#N/A</v>
      </c>
      <c r="C50" s="182">
        <f>IF(ISNUMBER('実質公債費比率（分子）の構造'!K$53),'実質公債費比率（分子）の構造'!K$53,NA())</f>
        <v>667</v>
      </c>
      <c r="D50" s="182" t="e">
        <f>NA()</f>
        <v>#N/A</v>
      </c>
      <c r="E50" s="182" t="e">
        <f>NA()</f>
        <v>#N/A</v>
      </c>
      <c r="F50" s="182">
        <f>IF(ISNUMBER('実質公債費比率（分子）の構造'!L$53),'実質公債費比率（分子）の構造'!L$53,NA())</f>
        <v>644</v>
      </c>
      <c r="G50" s="182" t="e">
        <f>NA()</f>
        <v>#N/A</v>
      </c>
      <c r="H50" s="182" t="e">
        <f>NA()</f>
        <v>#N/A</v>
      </c>
      <c r="I50" s="182">
        <f>IF(ISNUMBER('実質公債費比率（分子）の構造'!M$53),'実質公債費比率（分子）の構造'!M$53,NA())</f>
        <v>667</v>
      </c>
      <c r="J50" s="182" t="e">
        <f>NA()</f>
        <v>#N/A</v>
      </c>
      <c r="K50" s="182" t="e">
        <f>NA()</f>
        <v>#N/A</v>
      </c>
      <c r="L50" s="182">
        <f>IF(ISNUMBER('実質公債費比率（分子）の構造'!N$53),'実質公債費比率（分子）の構造'!N$53,NA())</f>
        <v>637</v>
      </c>
      <c r="M50" s="182" t="e">
        <f>NA()</f>
        <v>#N/A</v>
      </c>
      <c r="N50" s="182" t="e">
        <f>NA()</f>
        <v>#N/A</v>
      </c>
      <c r="O50" s="182">
        <f>IF(ISNUMBER('実質公債費比率（分子）の構造'!O$53),'実質公債費比率（分子）の構造'!O$53,NA())</f>
        <v>617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10917</v>
      </c>
      <c r="E56" s="181"/>
      <c r="F56" s="181"/>
      <c r="G56" s="181">
        <f>'将来負担比率（分子）の構造'!J$52</f>
        <v>10869</v>
      </c>
      <c r="H56" s="181"/>
      <c r="I56" s="181"/>
      <c r="J56" s="181">
        <f>'将来負担比率（分子）の構造'!K$52</f>
        <v>10754</v>
      </c>
      <c r="K56" s="181"/>
      <c r="L56" s="181"/>
      <c r="M56" s="181">
        <f>'将来負担比率（分子）の構造'!L$52</f>
        <v>11142</v>
      </c>
      <c r="N56" s="181"/>
      <c r="O56" s="181"/>
      <c r="P56" s="181">
        <f>'将来負担比率（分子）の構造'!M$52</f>
        <v>12034</v>
      </c>
    </row>
    <row r="57" spans="1:16">
      <c r="A57" s="181" t="s">
        <v>42</v>
      </c>
      <c r="B57" s="181"/>
      <c r="C57" s="181"/>
      <c r="D57" s="181">
        <f>'将来負担比率（分子）の構造'!I$51</f>
        <v>1405</v>
      </c>
      <c r="E57" s="181"/>
      <c r="F57" s="181"/>
      <c r="G57" s="181">
        <f>'将来負担比率（分子）の構造'!J$51</f>
        <v>1293</v>
      </c>
      <c r="H57" s="181"/>
      <c r="I57" s="181"/>
      <c r="J57" s="181">
        <f>'将来負担比率（分子）の構造'!K$51</f>
        <v>1174</v>
      </c>
      <c r="K57" s="181"/>
      <c r="L57" s="181"/>
      <c r="M57" s="181">
        <f>'将来負担比率（分子）の構造'!L$51</f>
        <v>1049</v>
      </c>
      <c r="N57" s="181"/>
      <c r="O57" s="181"/>
      <c r="P57" s="181">
        <f>'将来負担比率（分子）の構造'!M$51</f>
        <v>917</v>
      </c>
    </row>
    <row r="58" spans="1:16">
      <c r="A58" s="181" t="s">
        <v>41</v>
      </c>
      <c r="B58" s="181"/>
      <c r="C58" s="181"/>
      <c r="D58" s="181">
        <f>'将来負担比率（分子）の構造'!I$50</f>
        <v>3113</v>
      </c>
      <c r="E58" s="181"/>
      <c r="F58" s="181"/>
      <c r="G58" s="181">
        <f>'将来負担比率（分子）の構造'!J$50</f>
        <v>3419</v>
      </c>
      <c r="H58" s="181"/>
      <c r="I58" s="181"/>
      <c r="J58" s="181">
        <f>'将来負担比率（分子）の構造'!K$50</f>
        <v>3508</v>
      </c>
      <c r="K58" s="181"/>
      <c r="L58" s="181"/>
      <c r="M58" s="181">
        <f>'将来負担比率（分子）の構造'!L$50</f>
        <v>3573</v>
      </c>
      <c r="N58" s="181"/>
      <c r="O58" s="181"/>
      <c r="P58" s="181">
        <f>'将来負担比率（分子）の構造'!M$50</f>
        <v>3493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2215</v>
      </c>
      <c r="C62" s="181"/>
      <c r="D62" s="181"/>
      <c r="E62" s="181">
        <f>'将来負担比率（分子）の構造'!J$45</f>
        <v>2229</v>
      </c>
      <c r="F62" s="181"/>
      <c r="G62" s="181"/>
      <c r="H62" s="181">
        <f>'将来負担比率（分子）の構造'!K$45</f>
        <v>2378</v>
      </c>
      <c r="I62" s="181"/>
      <c r="J62" s="181"/>
      <c r="K62" s="181">
        <f>'将来負担比率（分子）の構造'!L$45</f>
        <v>2136</v>
      </c>
      <c r="L62" s="181"/>
      <c r="M62" s="181"/>
      <c r="N62" s="181">
        <f>'将来負担比率（分子）の構造'!M$45</f>
        <v>2037</v>
      </c>
      <c r="O62" s="181"/>
      <c r="P62" s="181"/>
    </row>
    <row r="63" spans="1:16">
      <c r="A63" s="181" t="s">
        <v>34</v>
      </c>
      <c r="B63" s="181">
        <f>'将来負担比率（分子）の構造'!I$44</f>
        <v>5</v>
      </c>
      <c r="C63" s="181"/>
      <c r="D63" s="181"/>
      <c r="E63" s="181">
        <f>'将来負担比率（分子）の構造'!J$44</f>
        <v>21</v>
      </c>
      <c r="F63" s="181"/>
      <c r="G63" s="181"/>
      <c r="H63" s="181">
        <f>'将来負担比率（分子）の構造'!K$44</f>
        <v>43</v>
      </c>
      <c r="I63" s="181"/>
      <c r="J63" s="181"/>
      <c r="K63" s="181">
        <f>'将来負担比率（分子）の構造'!L$44</f>
        <v>38</v>
      </c>
      <c r="L63" s="181"/>
      <c r="M63" s="181"/>
      <c r="N63" s="181">
        <f>'将来負担比率（分子）の構造'!M$44</f>
        <v>35</v>
      </c>
      <c r="O63" s="181"/>
      <c r="P63" s="181"/>
    </row>
    <row r="64" spans="1:16">
      <c r="A64" s="181" t="s">
        <v>33</v>
      </c>
      <c r="B64" s="181">
        <f>'将来負担比率（分子）の構造'!I$43</f>
        <v>4634</v>
      </c>
      <c r="C64" s="181"/>
      <c r="D64" s="181"/>
      <c r="E64" s="181">
        <f>'将来負担比率（分子）の構造'!J$43</f>
        <v>4745</v>
      </c>
      <c r="F64" s="181"/>
      <c r="G64" s="181"/>
      <c r="H64" s="181">
        <f>'将来負担比率（分子）の構造'!K$43</f>
        <v>4848</v>
      </c>
      <c r="I64" s="181"/>
      <c r="J64" s="181"/>
      <c r="K64" s="181">
        <f>'将来負担比率（分子）の構造'!L$43</f>
        <v>5099</v>
      </c>
      <c r="L64" s="181"/>
      <c r="M64" s="181"/>
      <c r="N64" s="181">
        <f>'将来負担比率（分子）の構造'!M$43</f>
        <v>5052</v>
      </c>
      <c r="O64" s="181"/>
      <c r="P64" s="181"/>
    </row>
    <row r="65" spans="1:16">
      <c r="A65" s="181" t="s">
        <v>32</v>
      </c>
      <c r="B65" s="181">
        <f>'将来負担比率（分子）の構造'!I$42</f>
        <v>6</v>
      </c>
      <c r="C65" s="181"/>
      <c r="D65" s="181"/>
      <c r="E65" s="181">
        <f>'将来負担比率（分子）の構造'!J$42</f>
        <v>5</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c r="A66" s="181" t="s">
        <v>31</v>
      </c>
      <c r="B66" s="181">
        <f>'将来負担比率（分子）の構造'!I$41</f>
        <v>13932</v>
      </c>
      <c r="C66" s="181"/>
      <c r="D66" s="181"/>
      <c r="E66" s="181">
        <f>'将来負担比率（分子）の構造'!J$41</f>
        <v>13465</v>
      </c>
      <c r="F66" s="181"/>
      <c r="G66" s="181"/>
      <c r="H66" s="181">
        <f>'将来負担比率（分子）の構造'!K$41</f>
        <v>13115</v>
      </c>
      <c r="I66" s="181"/>
      <c r="J66" s="181"/>
      <c r="K66" s="181">
        <f>'将来負担比率（分子）の構造'!L$41</f>
        <v>13543</v>
      </c>
      <c r="L66" s="181"/>
      <c r="M66" s="181"/>
      <c r="N66" s="181">
        <f>'将来負担比率（分子）の構造'!M$41</f>
        <v>14955</v>
      </c>
      <c r="O66" s="181"/>
      <c r="P66" s="181"/>
    </row>
    <row r="67" spans="1:16">
      <c r="A67" s="181" t="s">
        <v>75</v>
      </c>
      <c r="B67" s="181" t="e">
        <f>NA()</f>
        <v>#N/A</v>
      </c>
      <c r="C67" s="181">
        <f>IF(ISNUMBER('将来負担比率（分子）の構造'!I$53), IF('将来負担比率（分子）の構造'!I$53 &lt; 0, 0, '将来負担比率（分子）の構造'!I$53), NA())</f>
        <v>5358</v>
      </c>
      <c r="D67" s="181" t="e">
        <f>NA()</f>
        <v>#N/A</v>
      </c>
      <c r="E67" s="181" t="e">
        <f>NA()</f>
        <v>#N/A</v>
      </c>
      <c r="F67" s="181">
        <f>IF(ISNUMBER('将来負担比率（分子）の構造'!J$53), IF('将来負担比率（分子）の構造'!J$53 &lt; 0, 0, '将来負担比率（分子）の構造'!J$53), NA())</f>
        <v>4882</v>
      </c>
      <c r="G67" s="181" t="e">
        <f>NA()</f>
        <v>#N/A</v>
      </c>
      <c r="H67" s="181" t="e">
        <f>NA()</f>
        <v>#N/A</v>
      </c>
      <c r="I67" s="181">
        <f>IF(ISNUMBER('将来負担比率（分子）の構造'!K$53), IF('将来負担比率（分子）の構造'!K$53 &lt; 0, 0, '将来負担比率（分子）の構造'!K$53), NA())</f>
        <v>4952</v>
      </c>
      <c r="J67" s="181" t="e">
        <f>NA()</f>
        <v>#N/A</v>
      </c>
      <c r="K67" s="181" t="e">
        <f>NA()</f>
        <v>#N/A</v>
      </c>
      <c r="L67" s="181">
        <f>IF(ISNUMBER('将来負担比率（分子）の構造'!L$53), IF('将来負担比率（分子）の構造'!L$53 &lt; 0, 0, '将来負担比率（分子）の構造'!L$53), NA())</f>
        <v>5055</v>
      </c>
      <c r="M67" s="181" t="e">
        <f>NA()</f>
        <v>#N/A</v>
      </c>
      <c r="N67" s="181" t="e">
        <f>NA()</f>
        <v>#N/A</v>
      </c>
      <c r="O67" s="181">
        <f>IF(ISNUMBER('将来負担比率（分子）の構造'!M$53), IF('将来負担比率（分子）の構造'!M$53 &lt; 0, 0, '将来負担比率（分子）の構造'!M$53), NA())</f>
        <v>5638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2173</v>
      </c>
      <c r="C72" s="185">
        <f>基金残高に係る経年分析!G55</f>
        <v>2173</v>
      </c>
      <c r="D72" s="185">
        <f>基金残高に係る経年分析!H55</f>
        <v>2137</v>
      </c>
    </row>
    <row r="73" spans="1:16">
      <c r="A73" s="184" t="s">
        <v>78</v>
      </c>
      <c r="B73" s="185">
        <f>基金残高に係る経年分析!F56</f>
        <v>38</v>
      </c>
      <c r="C73" s="185">
        <f>基金残高に係る経年分析!G56</f>
        <v>38</v>
      </c>
      <c r="D73" s="185">
        <f>基金残高に係る経年分析!H56</f>
        <v>38</v>
      </c>
    </row>
    <row r="74" spans="1:16">
      <c r="A74" s="184" t="s">
        <v>79</v>
      </c>
      <c r="B74" s="185">
        <f>基金残高に係る経年分析!F57</f>
        <v>1126</v>
      </c>
      <c r="C74" s="185">
        <f>基金残高に係る経年分析!G57</f>
        <v>1189</v>
      </c>
      <c r="D74" s="185">
        <f>基金残高に係る経年分析!H57</f>
        <v>1133</v>
      </c>
    </row>
  </sheetData>
  <sheetProtection algorithmName="SHA-512" hashValue="3Ju21/A2VQykv19V7z++//faNYQA8G6YxKz+nJDQnV8B3CGn2SkxeQj6owiLALjvz7xnkh6UZrBGOSAJCAtnLg==" saltValue="Gi8dhakcfpRmHnx8eXoH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228</v>
      </c>
      <c r="C5" s="670"/>
      <c r="D5" s="670"/>
      <c r="E5" s="670"/>
      <c r="F5" s="670"/>
      <c r="G5" s="670"/>
      <c r="H5" s="670"/>
      <c r="I5" s="670"/>
      <c r="J5" s="670"/>
      <c r="K5" s="670"/>
      <c r="L5" s="670"/>
      <c r="M5" s="670"/>
      <c r="N5" s="670"/>
      <c r="O5" s="670"/>
      <c r="P5" s="670"/>
      <c r="Q5" s="671"/>
      <c r="R5" s="672">
        <v>4012763</v>
      </c>
      <c r="S5" s="673"/>
      <c r="T5" s="673"/>
      <c r="U5" s="673"/>
      <c r="V5" s="673"/>
      <c r="W5" s="673"/>
      <c r="X5" s="673"/>
      <c r="Y5" s="674"/>
      <c r="Z5" s="675">
        <v>21.5</v>
      </c>
      <c r="AA5" s="675"/>
      <c r="AB5" s="675"/>
      <c r="AC5" s="675"/>
      <c r="AD5" s="676">
        <v>4012763</v>
      </c>
      <c r="AE5" s="676"/>
      <c r="AF5" s="676"/>
      <c r="AG5" s="676"/>
      <c r="AH5" s="676"/>
      <c r="AI5" s="676"/>
      <c r="AJ5" s="676"/>
      <c r="AK5" s="676"/>
      <c r="AL5" s="677">
        <v>49.7</v>
      </c>
      <c r="AM5" s="678"/>
      <c r="AN5" s="678"/>
      <c r="AO5" s="679"/>
      <c r="AP5" s="669" t="s">
        <v>229</v>
      </c>
      <c r="AQ5" s="670"/>
      <c r="AR5" s="670"/>
      <c r="AS5" s="670"/>
      <c r="AT5" s="670"/>
      <c r="AU5" s="670"/>
      <c r="AV5" s="670"/>
      <c r="AW5" s="670"/>
      <c r="AX5" s="670"/>
      <c r="AY5" s="670"/>
      <c r="AZ5" s="670"/>
      <c r="BA5" s="670"/>
      <c r="BB5" s="670"/>
      <c r="BC5" s="670"/>
      <c r="BD5" s="670"/>
      <c r="BE5" s="670"/>
      <c r="BF5" s="671"/>
      <c r="BG5" s="683">
        <v>4007654</v>
      </c>
      <c r="BH5" s="684"/>
      <c r="BI5" s="684"/>
      <c r="BJ5" s="684"/>
      <c r="BK5" s="684"/>
      <c r="BL5" s="684"/>
      <c r="BM5" s="684"/>
      <c r="BN5" s="685"/>
      <c r="BO5" s="686">
        <v>99.9</v>
      </c>
      <c r="BP5" s="686"/>
      <c r="BQ5" s="686"/>
      <c r="BR5" s="686"/>
      <c r="BS5" s="687">
        <v>156425</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123554</v>
      </c>
      <c r="S6" s="684"/>
      <c r="T6" s="684"/>
      <c r="U6" s="684"/>
      <c r="V6" s="684"/>
      <c r="W6" s="684"/>
      <c r="X6" s="684"/>
      <c r="Y6" s="685"/>
      <c r="Z6" s="686">
        <v>0.7</v>
      </c>
      <c r="AA6" s="686"/>
      <c r="AB6" s="686"/>
      <c r="AC6" s="686"/>
      <c r="AD6" s="687">
        <v>123554</v>
      </c>
      <c r="AE6" s="687"/>
      <c r="AF6" s="687"/>
      <c r="AG6" s="687"/>
      <c r="AH6" s="687"/>
      <c r="AI6" s="687"/>
      <c r="AJ6" s="687"/>
      <c r="AK6" s="687"/>
      <c r="AL6" s="688">
        <v>1.5</v>
      </c>
      <c r="AM6" s="689"/>
      <c r="AN6" s="689"/>
      <c r="AO6" s="690"/>
      <c r="AP6" s="680" t="s">
        <v>234</v>
      </c>
      <c r="AQ6" s="681"/>
      <c r="AR6" s="681"/>
      <c r="AS6" s="681"/>
      <c r="AT6" s="681"/>
      <c r="AU6" s="681"/>
      <c r="AV6" s="681"/>
      <c r="AW6" s="681"/>
      <c r="AX6" s="681"/>
      <c r="AY6" s="681"/>
      <c r="AZ6" s="681"/>
      <c r="BA6" s="681"/>
      <c r="BB6" s="681"/>
      <c r="BC6" s="681"/>
      <c r="BD6" s="681"/>
      <c r="BE6" s="681"/>
      <c r="BF6" s="682"/>
      <c r="BG6" s="683">
        <v>4007654</v>
      </c>
      <c r="BH6" s="684"/>
      <c r="BI6" s="684"/>
      <c r="BJ6" s="684"/>
      <c r="BK6" s="684"/>
      <c r="BL6" s="684"/>
      <c r="BM6" s="684"/>
      <c r="BN6" s="685"/>
      <c r="BO6" s="686">
        <v>99.9</v>
      </c>
      <c r="BP6" s="686"/>
      <c r="BQ6" s="686"/>
      <c r="BR6" s="686"/>
      <c r="BS6" s="687">
        <v>156425</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154774</v>
      </c>
      <c r="CS6" s="684"/>
      <c r="CT6" s="684"/>
      <c r="CU6" s="684"/>
      <c r="CV6" s="684"/>
      <c r="CW6" s="684"/>
      <c r="CX6" s="684"/>
      <c r="CY6" s="685"/>
      <c r="CZ6" s="677">
        <v>0.8</v>
      </c>
      <c r="DA6" s="678"/>
      <c r="DB6" s="678"/>
      <c r="DC6" s="697"/>
      <c r="DD6" s="692" t="s">
        <v>236</v>
      </c>
      <c r="DE6" s="684"/>
      <c r="DF6" s="684"/>
      <c r="DG6" s="684"/>
      <c r="DH6" s="684"/>
      <c r="DI6" s="684"/>
      <c r="DJ6" s="684"/>
      <c r="DK6" s="684"/>
      <c r="DL6" s="684"/>
      <c r="DM6" s="684"/>
      <c r="DN6" s="684"/>
      <c r="DO6" s="684"/>
      <c r="DP6" s="685"/>
      <c r="DQ6" s="692">
        <v>154774</v>
      </c>
      <c r="DR6" s="684"/>
      <c r="DS6" s="684"/>
      <c r="DT6" s="684"/>
      <c r="DU6" s="684"/>
      <c r="DV6" s="684"/>
      <c r="DW6" s="684"/>
      <c r="DX6" s="684"/>
      <c r="DY6" s="684"/>
      <c r="DZ6" s="684"/>
      <c r="EA6" s="684"/>
      <c r="EB6" s="684"/>
      <c r="EC6" s="693"/>
    </row>
    <row r="7" spans="2:143" ht="11.25" customHeight="1">
      <c r="B7" s="680" t="s">
        <v>237</v>
      </c>
      <c r="C7" s="681"/>
      <c r="D7" s="681"/>
      <c r="E7" s="681"/>
      <c r="F7" s="681"/>
      <c r="G7" s="681"/>
      <c r="H7" s="681"/>
      <c r="I7" s="681"/>
      <c r="J7" s="681"/>
      <c r="K7" s="681"/>
      <c r="L7" s="681"/>
      <c r="M7" s="681"/>
      <c r="N7" s="681"/>
      <c r="O7" s="681"/>
      <c r="P7" s="681"/>
      <c r="Q7" s="682"/>
      <c r="R7" s="683">
        <v>2171</v>
      </c>
      <c r="S7" s="684"/>
      <c r="T7" s="684"/>
      <c r="U7" s="684"/>
      <c r="V7" s="684"/>
      <c r="W7" s="684"/>
      <c r="X7" s="684"/>
      <c r="Y7" s="685"/>
      <c r="Z7" s="686">
        <v>0</v>
      </c>
      <c r="AA7" s="686"/>
      <c r="AB7" s="686"/>
      <c r="AC7" s="686"/>
      <c r="AD7" s="687">
        <v>2171</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1723552</v>
      </c>
      <c r="BH7" s="684"/>
      <c r="BI7" s="684"/>
      <c r="BJ7" s="684"/>
      <c r="BK7" s="684"/>
      <c r="BL7" s="684"/>
      <c r="BM7" s="684"/>
      <c r="BN7" s="685"/>
      <c r="BO7" s="686">
        <v>43</v>
      </c>
      <c r="BP7" s="686"/>
      <c r="BQ7" s="686"/>
      <c r="BR7" s="686"/>
      <c r="BS7" s="687">
        <v>33537</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2547277</v>
      </c>
      <c r="CS7" s="684"/>
      <c r="CT7" s="684"/>
      <c r="CU7" s="684"/>
      <c r="CV7" s="684"/>
      <c r="CW7" s="684"/>
      <c r="CX7" s="684"/>
      <c r="CY7" s="685"/>
      <c r="CZ7" s="686">
        <v>13.8</v>
      </c>
      <c r="DA7" s="686"/>
      <c r="DB7" s="686"/>
      <c r="DC7" s="686"/>
      <c r="DD7" s="692">
        <v>142850</v>
      </c>
      <c r="DE7" s="684"/>
      <c r="DF7" s="684"/>
      <c r="DG7" s="684"/>
      <c r="DH7" s="684"/>
      <c r="DI7" s="684"/>
      <c r="DJ7" s="684"/>
      <c r="DK7" s="684"/>
      <c r="DL7" s="684"/>
      <c r="DM7" s="684"/>
      <c r="DN7" s="684"/>
      <c r="DO7" s="684"/>
      <c r="DP7" s="685"/>
      <c r="DQ7" s="692">
        <v>1768423</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12472</v>
      </c>
      <c r="S8" s="684"/>
      <c r="T8" s="684"/>
      <c r="U8" s="684"/>
      <c r="V8" s="684"/>
      <c r="W8" s="684"/>
      <c r="X8" s="684"/>
      <c r="Y8" s="685"/>
      <c r="Z8" s="686">
        <v>0.1</v>
      </c>
      <c r="AA8" s="686"/>
      <c r="AB8" s="686"/>
      <c r="AC8" s="686"/>
      <c r="AD8" s="687">
        <v>12472</v>
      </c>
      <c r="AE8" s="687"/>
      <c r="AF8" s="687"/>
      <c r="AG8" s="687"/>
      <c r="AH8" s="687"/>
      <c r="AI8" s="687"/>
      <c r="AJ8" s="687"/>
      <c r="AK8" s="687"/>
      <c r="AL8" s="688">
        <v>0.2</v>
      </c>
      <c r="AM8" s="689"/>
      <c r="AN8" s="689"/>
      <c r="AO8" s="690"/>
      <c r="AP8" s="680" t="s">
        <v>241</v>
      </c>
      <c r="AQ8" s="681"/>
      <c r="AR8" s="681"/>
      <c r="AS8" s="681"/>
      <c r="AT8" s="681"/>
      <c r="AU8" s="681"/>
      <c r="AV8" s="681"/>
      <c r="AW8" s="681"/>
      <c r="AX8" s="681"/>
      <c r="AY8" s="681"/>
      <c r="AZ8" s="681"/>
      <c r="BA8" s="681"/>
      <c r="BB8" s="681"/>
      <c r="BC8" s="681"/>
      <c r="BD8" s="681"/>
      <c r="BE8" s="681"/>
      <c r="BF8" s="682"/>
      <c r="BG8" s="683">
        <v>56346</v>
      </c>
      <c r="BH8" s="684"/>
      <c r="BI8" s="684"/>
      <c r="BJ8" s="684"/>
      <c r="BK8" s="684"/>
      <c r="BL8" s="684"/>
      <c r="BM8" s="684"/>
      <c r="BN8" s="685"/>
      <c r="BO8" s="686">
        <v>1.4</v>
      </c>
      <c r="BP8" s="686"/>
      <c r="BQ8" s="686"/>
      <c r="BR8" s="686"/>
      <c r="BS8" s="692" t="s">
        <v>173</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6332067</v>
      </c>
      <c r="CS8" s="684"/>
      <c r="CT8" s="684"/>
      <c r="CU8" s="684"/>
      <c r="CV8" s="684"/>
      <c r="CW8" s="684"/>
      <c r="CX8" s="684"/>
      <c r="CY8" s="685"/>
      <c r="CZ8" s="686">
        <v>34.299999999999997</v>
      </c>
      <c r="DA8" s="686"/>
      <c r="DB8" s="686"/>
      <c r="DC8" s="686"/>
      <c r="DD8" s="692">
        <v>233380</v>
      </c>
      <c r="DE8" s="684"/>
      <c r="DF8" s="684"/>
      <c r="DG8" s="684"/>
      <c r="DH8" s="684"/>
      <c r="DI8" s="684"/>
      <c r="DJ8" s="684"/>
      <c r="DK8" s="684"/>
      <c r="DL8" s="684"/>
      <c r="DM8" s="684"/>
      <c r="DN8" s="684"/>
      <c r="DO8" s="684"/>
      <c r="DP8" s="685"/>
      <c r="DQ8" s="692">
        <v>2967065</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7627</v>
      </c>
      <c r="S9" s="684"/>
      <c r="T9" s="684"/>
      <c r="U9" s="684"/>
      <c r="V9" s="684"/>
      <c r="W9" s="684"/>
      <c r="X9" s="684"/>
      <c r="Y9" s="685"/>
      <c r="Z9" s="686">
        <v>0</v>
      </c>
      <c r="AA9" s="686"/>
      <c r="AB9" s="686"/>
      <c r="AC9" s="686"/>
      <c r="AD9" s="687">
        <v>7627</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1348574</v>
      </c>
      <c r="BH9" s="684"/>
      <c r="BI9" s="684"/>
      <c r="BJ9" s="684"/>
      <c r="BK9" s="684"/>
      <c r="BL9" s="684"/>
      <c r="BM9" s="684"/>
      <c r="BN9" s="685"/>
      <c r="BO9" s="686">
        <v>33.6</v>
      </c>
      <c r="BP9" s="686"/>
      <c r="BQ9" s="686"/>
      <c r="BR9" s="686"/>
      <c r="BS9" s="692" t="s">
        <v>173</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908209</v>
      </c>
      <c r="CS9" s="684"/>
      <c r="CT9" s="684"/>
      <c r="CU9" s="684"/>
      <c r="CV9" s="684"/>
      <c r="CW9" s="684"/>
      <c r="CX9" s="684"/>
      <c r="CY9" s="685"/>
      <c r="CZ9" s="686">
        <v>4.9000000000000004</v>
      </c>
      <c r="DA9" s="686"/>
      <c r="DB9" s="686"/>
      <c r="DC9" s="686"/>
      <c r="DD9" s="692">
        <v>98390</v>
      </c>
      <c r="DE9" s="684"/>
      <c r="DF9" s="684"/>
      <c r="DG9" s="684"/>
      <c r="DH9" s="684"/>
      <c r="DI9" s="684"/>
      <c r="DJ9" s="684"/>
      <c r="DK9" s="684"/>
      <c r="DL9" s="684"/>
      <c r="DM9" s="684"/>
      <c r="DN9" s="684"/>
      <c r="DO9" s="684"/>
      <c r="DP9" s="685"/>
      <c r="DQ9" s="692">
        <v>693403</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173</v>
      </c>
      <c r="S10" s="684"/>
      <c r="T10" s="684"/>
      <c r="U10" s="684"/>
      <c r="V10" s="684"/>
      <c r="W10" s="684"/>
      <c r="X10" s="684"/>
      <c r="Y10" s="685"/>
      <c r="Z10" s="686" t="s">
        <v>173</v>
      </c>
      <c r="AA10" s="686"/>
      <c r="AB10" s="686"/>
      <c r="AC10" s="686"/>
      <c r="AD10" s="687" t="s">
        <v>173</v>
      </c>
      <c r="AE10" s="687"/>
      <c r="AF10" s="687"/>
      <c r="AG10" s="687"/>
      <c r="AH10" s="687"/>
      <c r="AI10" s="687"/>
      <c r="AJ10" s="687"/>
      <c r="AK10" s="687"/>
      <c r="AL10" s="688" t="s">
        <v>173</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93705</v>
      </c>
      <c r="BH10" s="684"/>
      <c r="BI10" s="684"/>
      <c r="BJ10" s="684"/>
      <c r="BK10" s="684"/>
      <c r="BL10" s="684"/>
      <c r="BM10" s="684"/>
      <c r="BN10" s="685"/>
      <c r="BO10" s="686">
        <v>2.2999999999999998</v>
      </c>
      <c r="BP10" s="686"/>
      <c r="BQ10" s="686"/>
      <c r="BR10" s="686"/>
      <c r="BS10" s="692" t="s">
        <v>236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40249</v>
      </c>
      <c r="CS10" s="684"/>
      <c r="CT10" s="684"/>
      <c r="CU10" s="684"/>
      <c r="CV10" s="684"/>
      <c r="CW10" s="684"/>
      <c r="CX10" s="684"/>
      <c r="CY10" s="685"/>
      <c r="CZ10" s="686">
        <v>0.2</v>
      </c>
      <c r="DA10" s="686"/>
      <c r="DB10" s="686"/>
      <c r="DC10" s="686"/>
      <c r="DD10" s="692">
        <v>257</v>
      </c>
      <c r="DE10" s="684"/>
      <c r="DF10" s="684"/>
      <c r="DG10" s="684"/>
      <c r="DH10" s="684"/>
      <c r="DI10" s="684"/>
      <c r="DJ10" s="684"/>
      <c r="DK10" s="684"/>
      <c r="DL10" s="684"/>
      <c r="DM10" s="684"/>
      <c r="DN10" s="684"/>
      <c r="DO10" s="684"/>
      <c r="DP10" s="685"/>
      <c r="DQ10" s="692">
        <v>34119</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622173</v>
      </c>
      <c r="S11" s="684"/>
      <c r="T11" s="684"/>
      <c r="U11" s="684"/>
      <c r="V11" s="684"/>
      <c r="W11" s="684"/>
      <c r="X11" s="684"/>
      <c r="Y11" s="685"/>
      <c r="Z11" s="688">
        <v>3.3</v>
      </c>
      <c r="AA11" s="689"/>
      <c r="AB11" s="689"/>
      <c r="AC11" s="701"/>
      <c r="AD11" s="692">
        <v>622173</v>
      </c>
      <c r="AE11" s="684"/>
      <c r="AF11" s="684"/>
      <c r="AG11" s="684"/>
      <c r="AH11" s="684"/>
      <c r="AI11" s="684"/>
      <c r="AJ11" s="684"/>
      <c r="AK11" s="685"/>
      <c r="AL11" s="688">
        <v>7.7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224927</v>
      </c>
      <c r="BH11" s="684"/>
      <c r="BI11" s="684"/>
      <c r="BJ11" s="684"/>
      <c r="BK11" s="684"/>
      <c r="BL11" s="684"/>
      <c r="BM11" s="684"/>
      <c r="BN11" s="685"/>
      <c r="BO11" s="686">
        <v>5.6</v>
      </c>
      <c r="BP11" s="686"/>
      <c r="BQ11" s="686"/>
      <c r="BR11" s="686"/>
      <c r="BS11" s="692">
        <v>33537</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950666</v>
      </c>
      <c r="CS11" s="684"/>
      <c r="CT11" s="684"/>
      <c r="CU11" s="684"/>
      <c r="CV11" s="684"/>
      <c r="CW11" s="684"/>
      <c r="CX11" s="684"/>
      <c r="CY11" s="685"/>
      <c r="CZ11" s="686">
        <v>5.0999999999999996</v>
      </c>
      <c r="DA11" s="686"/>
      <c r="DB11" s="686"/>
      <c r="DC11" s="686"/>
      <c r="DD11" s="692">
        <v>550288</v>
      </c>
      <c r="DE11" s="684"/>
      <c r="DF11" s="684"/>
      <c r="DG11" s="684"/>
      <c r="DH11" s="684"/>
      <c r="DI11" s="684"/>
      <c r="DJ11" s="684"/>
      <c r="DK11" s="684"/>
      <c r="DL11" s="684"/>
      <c r="DM11" s="684"/>
      <c r="DN11" s="684"/>
      <c r="DO11" s="684"/>
      <c r="DP11" s="685"/>
      <c r="DQ11" s="692">
        <v>429180</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t="s">
        <v>173</v>
      </c>
      <c r="S12" s="684"/>
      <c r="T12" s="684"/>
      <c r="U12" s="684"/>
      <c r="V12" s="684"/>
      <c r="W12" s="684"/>
      <c r="X12" s="684"/>
      <c r="Y12" s="685"/>
      <c r="Z12" s="686" t="s">
        <v>173</v>
      </c>
      <c r="AA12" s="686"/>
      <c r="AB12" s="686"/>
      <c r="AC12" s="686"/>
      <c r="AD12" s="687" t="s">
        <v>173</v>
      </c>
      <c r="AE12" s="687"/>
      <c r="AF12" s="687"/>
      <c r="AG12" s="687"/>
      <c r="AH12" s="687"/>
      <c r="AI12" s="687"/>
      <c r="AJ12" s="687"/>
      <c r="AK12" s="687"/>
      <c r="AL12" s="688" t="s">
        <v>236</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1873387</v>
      </c>
      <c r="BH12" s="684"/>
      <c r="BI12" s="684"/>
      <c r="BJ12" s="684"/>
      <c r="BK12" s="684"/>
      <c r="BL12" s="684"/>
      <c r="BM12" s="684"/>
      <c r="BN12" s="685"/>
      <c r="BO12" s="686">
        <v>46.7</v>
      </c>
      <c r="BP12" s="686"/>
      <c r="BQ12" s="686"/>
      <c r="BR12" s="686"/>
      <c r="BS12" s="692">
        <v>122888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723560</v>
      </c>
      <c r="CS12" s="684"/>
      <c r="CT12" s="684"/>
      <c r="CU12" s="684"/>
      <c r="CV12" s="684"/>
      <c r="CW12" s="684"/>
      <c r="CX12" s="684"/>
      <c r="CY12" s="685"/>
      <c r="CZ12" s="686">
        <v>3.9</v>
      </c>
      <c r="DA12" s="686"/>
      <c r="DB12" s="686"/>
      <c r="DC12" s="686"/>
      <c r="DD12" s="692">
        <v>4350</v>
      </c>
      <c r="DE12" s="684"/>
      <c r="DF12" s="684"/>
      <c r="DG12" s="684"/>
      <c r="DH12" s="684"/>
      <c r="DI12" s="684"/>
      <c r="DJ12" s="684"/>
      <c r="DK12" s="684"/>
      <c r="DL12" s="684"/>
      <c r="DM12" s="684"/>
      <c r="DN12" s="684"/>
      <c r="DO12" s="684"/>
      <c r="DP12" s="685"/>
      <c r="DQ12" s="692">
        <v>206951</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173</v>
      </c>
      <c r="S13" s="684"/>
      <c r="T13" s="684"/>
      <c r="U13" s="684"/>
      <c r="V13" s="684"/>
      <c r="W13" s="684"/>
      <c r="X13" s="684"/>
      <c r="Y13" s="685"/>
      <c r="Z13" s="686" t="s">
        <v>236</v>
      </c>
      <c r="AA13" s="686"/>
      <c r="AB13" s="686"/>
      <c r="AC13" s="686"/>
      <c r="AD13" s="687" t="s">
        <v>173</v>
      </c>
      <c r="AE13" s="687"/>
      <c r="AF13" s="687"/>
      <c r="AG13" s="687"/>
      <c r="AH13" s="687"/>
      <c r="AI13" s="687"/>
      <c r="AJ13" s="687"/>
      <c r="AK13" s="687"/>
      <c r="AL13" s="688" t="s">
        <v>236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1870166</v>
      </c>
      <c r="BH13" s="684"/>
      <c r="BI13" s="684"/>
      <c r="BJ13" s="684"/>
      <c r="BK13" s="684"/>
      <c r="BL13" s="684"/>
      <c r="BM13" s="684"/>
      <c r="BN13" s="685"/>
      <c r="BO13" s="686">
        <v>46.6</v>
      </c>
      <c r="BP13" s="686"/>
      <c r="BQ13" s="686"/>
      <c r="BR13" s="686"/>
      <c r="BS13" s="692">
        <v>122888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1028874</v>
      </c>
      <c r="CS13" s="684"/>
      <c r="CT13" s="684"/>
      <c r="CU13" s="684"/>
      <c r="CV13" s="684"/>
      <c r="CW13" s="684"/>
      <c r="CX13" s="684"/>
      <c r="CY13" s="685"/>
      <c r="CZ13" s="686">
        <v>5.6</v>
      </c>
      <c r="DA13" s="686"/>
      <c r="DB13" s="686"/>
      <c r="DC13" s="686"/>
      <c r="DD13" s="692">
        <v>415266</v>
      </c>
      <c r="DE13" s="684"/>
      <c r="DF13" s="684"/>
      <c r="DG13" s="684"/>
      <c r="DH13" s="684"/>
      <c r="DI13" s="684"/>
      <c r="DJ13" s="684"/>
      <c r="DK13" s="684"/>
      <c r="DL13" s="684"/>
      <c r="DM13" s="684"/>
      <c r="DN13" s="684"/>
      <c r="DO13" s="684"/>
      <c r="DP13" s="685"/>
      <c r="DQ13" s="692">
        <v>728854</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23865</v>
      </c>
      <c r="S14" s="684"/>
      <c r="T14" s="684"/>
      <c r="U14" s="684"/>
      <c r="V14" s="684"/>
      <c r="W14" s="684"/>
      <c r="X14" s="684"/>
      <c r="Y14" s="685"/>
      <c r="Z14" s="686">
        <v>0.1</v>
      </c>
      <c r="AA14" s="686"/>
      <c r="AB14" s="686"/>
      <c r="AC14" s="686"/>
      <c r="AD14" s="687">
        <v>23865</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121194</v>
      </c>
      <c r="BH14" s="684"/>
      <c r="BI14" s="684"/>
      <c r="BJ14" s="684"/>
      <c r="BK14" s="684"/>
      <c r="BL14" s="684"/>
      <c r="BM14" s="684"/>
      <c r="BN14" s="685"/>
      <c r="BO14" s="686">
        <v>3</v>
      </c>
      <c r="BP14" s="686"/>
      <c r="BQ14" s="686"/>
      <c r="BR14" s="686"/>
      <c r="BS14" s="692" t="s">
        <v>173</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643149</v>
      </c>
      <c r="CS14" s="684"/>
      <c r="CT14" s="684"/>
      <c r="CU14" s="684"/>
      <c r="CV14" s="684"/>
      <c r="CW14" s="684"/>
      <c r="CX14" s="684"/>
      <c r="CY14" s="685"/>
      <c r="CZ14" s="686">
        <v>3.5</v>
      </c>
      <c r="DA14" s="686"/>
      <c r="DB14" s="686"/>
      <c r="DC14" s="686"/>
      <c r="DD14" s="692">
        <v>106854</v>
      </c>
      <c r="DE14" s="684"/>
      <c r="DF14" s="684"/>
      <c r="DG14" s="684"/>
      <c r="DH14" s="684"/>
      <c r="DI14" s="684"/>
      <c r="DJ14" s="684"/>
      <c r="DK14" s="684"/>
      <c r="DL14" s="684"/>
      <c r="DM14" s="684"/>
      <c r="DN14" s="684"/>
      <c r="DO14" s="684"/>
      <c r="DP14" s="685"/>
      <c r="DQ14" s="692">
        <v>533501</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236</v>
      </c>
      <c r="AE15" s="687"/>
      <c r="AF15" s="687"/>
      <c r="AG15" s="687"/>
      <c r="AH15" s="687"/>
      <c r="AI15" s="687"/>
      <c r="AJ15" s="687"/>
      <c r="AK15" s="687"/>
      <c r="AL15" s="688" t="s">
        <v>173</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289521</v>
      </c>
      <c r="BH15" s="684"/>
      <c r="BI15" s="684"/>
      <c r="BJ15" s="684"/>
      <c r="BK15" s="684"/>
      <c r="BL15" s="684"/>
      <c r="BM15" s="684"/>
      <c r="BN15" s="685"/>
      <c r="BO15" s="686">
        <v>7.2</v>
      </c>
      <c r="BP15" s="686"/>
      <c r="BQ15" s="686"/>
      <c r="BR15" s="686"/>
      <c r="BS15" s="692" t="s">
        <v>236</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3658378</v>
      </c>
      <c r="CS15" s="684"/>
      <c r="CT15" s="684"/>
      <c r="CU15" s="684"/>
      <c r="CV15" s="684"/>
      <c r="CW15" s="684"/>
      <c r="CX15" s="684"/>
      <c r="CY15" s="685"/>
      <c r="CZ15" s="686">
        <v>19.8</v>
      </c>
      <c r="DA15" s="686"/>
      <c r="DB15" s="686"/>
      <c r="DC15" s="686"/>
      <c r="DD15" s="692">
        <v>2687333</v>
      </c>
      <c r="DE15" s="684"/>
      <c r="DF15" s="684"/>
      <c r="DG15" s="684"/>
      <c r="DH15" s="684"/>
      <c r="DI15" s="684"/>
      <c r="DJ15" s="684"/>
      <c r="DK15" s="684"/>
      <c r="DL15" s="684"/>
      <c r="DM15" s="684"/>
      <c r="DN15" s="684"/>
      <c r="DO15" s="684"/>
      <c r="DP15" s="685"/>
      <c r="DQ15" s="692">
        <v>870484</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7327</v>
      </c>
      <c r="S16" s="684"/>
      <c r="T16" s="684"/>
      <c r="U16" s="684"/>
      <c r="V16" s="684"/>
      <c r="W16" s="684"/>
      <c r="X16" s="684"/>
      <c r="Y16" s="685"/>
      <c r="Z16" s="686">
        <v>0</v>
      </c>
      <c r="AA16" s="686"/>
      <c r="AB16" s="686"/>
      <c r="AC16" s="686"/>
      <c r="AD16" s="687">
        <v>7327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236</v>
      </c>
      <c r="BP16" s="686"/>
      <c r="BQ16" s="686"/>
      <c r="BR16" s="686"/>
      <c r="BS16" s="692" t="s">
        <v>173</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81995</v>
      </c>
      <c r="CS16" s="684"/>
      <c r="CT16" s="684"/>
      <c r="CU16" s="684"/>
      <c r="CV16" s="684"/>
      <c r="CW16" s="684"/>
      <c r="CX16" s="684"/>
      <c r="CY16" s="685"/>
      <c r="CZ16" s="686">
        <v>0.4</v>
      </c>
      <c r="DA16" s="686"/>
      <c r="DB16" s="686"/>
      <c r="DC16" s="686"/>
      <c r="DD16" s="692" t="s">
        <v>236</v>
      </c>
      <c r="DE16" s="684"/>
      <c r="DF16" s="684"/>
      <c r="DG16" s="684"/>
      <c r="DH16" s="684"/>
      <c r="DI16" s="684"/>
      <c r="DJ16" s="684"/>
      <c r="DK16" s="684"/>
      <c r="DL16" s="684"/>
      <c r="DM16" s="684"/>
      <c r="DN16" s="684"/>
      <c r="DO16" s="684"/>
      <c r="DP16" s="685"/>
      <c r="DQ16" s="692">
        <v>11936</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48051</v>
      </c>
      <c r="S17" s="684"/>
      <c r="T17" s="684"/>
      <c r="U17" s="684"/>
      <c r="V17" s="684"/>
      <c r="W17" s="684"/>
      <c r="X17" s="684"/>
      <c r="Y17" s="685"/>
      <c r="Z17" s="686">
        <v>0.3</v>
      </c>
      <c r="AA17" s="686"/>
      <c r="AB17" s="686"/>
      <c r="AC17" s="686"/>
      <c r="AD17" s="687">
        <v>48051</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173</v>
      </c>
      <c r="BH17" s="684"/>
      <c r="BI17" s="684"/>
      <c r="BJ17" s="684"/>
      <c r="BK17" s="684"/>
      <c r="BL17" s="684"/>
      <c r="BM17" s="684"/>
      <c r="BN17" s="685"/>
      <c r="BO17" s="686" t="s">
        <v>236</v>
      </c>
      <c r="BP17" s="686"/>
      <c r="BQ17" s="686"/>
      <c r="BR17" s="686"/>
      <c r="BS17" s="692" t="s">
        <v>173</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1396495</v>
      </c>
      <c r="CS17" s="684"/>
      <c r="CT17" s="684"/>
      <c r="CU17" s="684"/>
      <c r="CV17" s="684"/>
      <c r="CW17" s="684"/>
      <c r="CX17" s="684"/>
      <c r="CY17" s="685"/>
      <c r="CZ17" s="686">
        <v>7.6</v>
      </c>
      <c r="DA17" s="686"/>
      <c r="DB17" s="686"/>
      <c r="DC17" s="686"/>
      <c r="DD17" s="692" t="s">
        <v>236</v>
      </c>
      <c r="DE17" s="684"/>
      <c r="DF17" s="684"/>
      <c r="DG17" s="684"/>
      <c r="DH17" s="684"/>
      <c r="DI17" s="684"/>
      <c r="DJ17" s="684"/>
      <c r="DK17" s="684"/>
      <c r="DL17" s="684"/>
      <c r="DM17" s="684"/>
      <c r="DN17" s="684"/>
      <c r="DO17" s="684"/>
      <c r="DP17" s="685"/>
      <c r="DQ17" s="692">
        <v>1238672</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15774</v>
      </c>
      <c r="S18" s="684"/>
      <c r="T18" s="684"/>
      <c r="U18" s="684"/>
      <c r="V18" s="684"/>
      <c r="W18" s="684"/>
      <c r="X18" s="684"/>
      <c r="Y18" s="685"/>
      <c r="Z18" s="686">
        <v>0.1</v>
      </c>
      <c r="AA18" s="686"/>
      <c r="AB18" s="686"/>
      <c r="AC18" s="686"/>
      <c r="AD18" s="687">
        <v>15774</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173</v>
      </c>
      <c r="BP18" s="686"/>
      <c r="BQ18" s="686"/>
      <c r="BR18" s="686"/>
      <c r="BS18" s="692" t="s">
        <v>236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236</v>
      </c>
      <c r="CS18" s="684"/>
      <c r="CT18" s="684"/>
      <c r="CU18" s="684"/>
      <c r="CV18" s="684"/>
      <c r="CW18" s="684"/>
      <c r="CX18" s="684"/>
      <c r="CY18" s="685"/>
      <c r="CZ18" s="686" t="s">
        <v>173</v>
      </c>
      <c r="DA18" s="686"/>
      <c r="DB18" s="686"/>
      <c r="DC18" s="686"/>
      <c r="DD18" s="692" t="s">
        <v>173</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3527</v>
      </c>
      <c r="S19" s="684"/>
      <c r="T19" s="684"/>
      <c r="U19" s="684"/>
      <c r="V19" s="684"/>
      <c r="W19" s="684"/>
      <c r="X19" s="684"/>
      <c r="Y19" s="685"/>
      <c r="Z19" s="686">
        <v>0</v>
      </c>
      <c r="AA19" s="686"/>
      <c r="AB19" s="686"/>
      <c r="AC19" s="686"/>
      <c r="AD19" s="687">
        <v>3527</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5109</v>
      </c>
      <c r="BH19" s="684"/>
      <c r="BI19" s="684"/>
      <c r="BJ19" s="684"/>
      <c r="BK19" s="684"/>
      <c r="BL19" s="684"/>
      <c r="BM19" s="684"/>
      <c r="BN19" s="685"/>
      <c r="BO19" s="686">
        <v>0.1</v>
      </c>
      <c r="BP19" s="686"/>
      <c r="BQ19" s="686"/>
      <c r="BR19" s="686"/>
      <c r="BS19" s="692" t="s">
        <v>236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173</v>
      </c>
      <c r="DA19" s="686"/>
      <c r="DB19" s="686"/>
      <c r="DC19" s="686"/>
      <c r="DD19" s="692" t="s">
        <v>173</v>
      </c>
      <c r="DE19" s="684"/>
      <c r="DF19" s="684"/>
      <c r="DG19" s="684"/>
      <c r="DH19" s="684"/>
      <c r="DI19" s="684"/>
      <c r="DJ19" s="684"/>
      <c r="DK19" s="684"/>
      <c r="DL19" s="684"/>
      <c r="DM19" s="684"/>
      <c r="DN19" s="684"/>
      <c r="DO19" s="684"/>
      <c r="DP19" s="685"/>
      <c r="DQ19" s="692" t="s">
        <v>173</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946</v>
      </c>
      <c r="S20" s="684"/>
      <c r="T20" s="684"/>
      <c r="U20" s="684"/>
      <c r="V20" s="684"/>
      <c r="W20" s="684"/>
      <c r="X20" s="684"/>
      <c r="Y20" s="685"/>
      <c r="Z20" s="686">
        <v>0</v>
      </c>
      <c r="AA20" s="686"/>
      <c r="AB20" s="686"/>
      <c r="AC20" s="686"/>
      <c r="AD20" s="687">
        <v>946</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5109</v>
      </c>
      <c r="BH20" s="684"/>
      <c r="BI20" s="684"/>
      <c r="BJ20" s="684"/>
      <c r="BK20" s="684"/>
      <c r="BL20" s="684"/>
      <c r="BM20" s="684"/>
      <c r="BN20" s="685"/>
      <c r="BO20" s="686">
        <v>0.1</v>
      </c>
      <c r="BP20" s="686"/>
      <c r="BQ20" s="686"/>
      <c r="BR20" s="686"/>
      <c r="BS20" s="692" t="s">
        <v>236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18465693</v>
      </c>
      <c r="CS20" s="684"/>
      <c r="CT20" s="684"/>
      <c r="CU20" s="684"/>
      <c r="CV20" s="684"/>
      <c r="CW20" s="684"/>
      <c r="CX20" s="684"/>
      <c r="CY20" s="685"/>
      <c r="CZ20" s="686">
        <v>100</v>
      </c>
      <c r="DA20" s="686"/>
      <c r="DB20" s="686"/>
      <c r="DC20" s="686"/>
      <c r="DD20" s="692">
        <v>4238968</v>
      </c>
      <c r="DE20" s="684"/>
      <c r="DF20" s="684"/>
      <c r="DG20" s="684"/>
      <c r="DH20" s="684"/>
      <c r="DI20" s="684"/>
      <c r="DJ20" s="684"/>
      <c r="DK20" s="684"/>
      <c r="DL20" s="684"/>
      <c r="DM20" s="684"/>
      <c r="DN20" s="684"/>
      <c r="DO20" s="684"/>
      <c r="DP20" s="685"/>
      <c r="DQ20" s="692">
        <v>9637362</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27804</v>
      </c>
      <c r="S21" s="684"/>
      <c r="T21" s="684"/>
      <c r="U21" s="684"/>
      <c r="V21" s="684"/>
      <c r="W21" s="684"/>
      <c r="X21" s="684"/>
      <c r="Y21" s="685"/>
      <c r="Z21" s="686">
        <v>0.1</v>
      </c>
      <c r="AA21" s="686"/>
      <c r="AB21" s="686"/>
      <c r="AC21" s="686"/>
      <c r="AD21" s="687">
        <v>27804</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5109</v>
      </c>
      <c r="BH21" s="684"/>
      <c r="BI21" s="684"/>
      <c r="BJ21" s="684"/>
      <c r="BK21" s="684"/>
      <c r="BL21" s="684"/>
      <c r="BM21" s="684"/>
      <c r="BN21" s="685"/>
      <c r="BO21" s="686">
        <v>0.1</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3847144</v>
      </c>
      <c r="S22" s="684"/>
      <c r="T22" s="684"/>
      <c r="U22" s="684"/>
      <c r="V22" s="684"/>
      <c r="W22" s="684"/>
      <c r="X22" s="684"/>
      <c r="Y22" s="685"/>
      <c r="Z22" s="686">
        <v>20.6</v>
      </c>
      <c r="AA22" s="686"/>
      <c r="AB22" s="686"/>
      <c r="AC22" s="686"/>
      <c r="AD22" s="687">
        <v>3187011</v>
      </c>
      <c r="AE22" s="687"/>
      <c r="AF22" s="687"/>
      <c r="AG22" s="687"/>
      <c r="AH22" s="687"/>
      <c r="AI22" s="687"/>
      <c r="AJ22" s="687"/>
      <c r="AK22" s="687"/>
      <c r="AL22" s="688">
        <v>39.5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173</v>
      </c>
      <c r="BH22" s="684"/>
      <c r="BI22" s="684"/>
      <c r="BJ22" s="684"/>
      <c r="BK22" s="684"/>
      <c r="BL22" s="684"/>
      <c r="BM22" s="684"/>
      <c r="BN22" s="685"/>
      <c r="BO22" s="686" t="s">
        <v>173</v>
      </c>
      <c r="BP22" s="686"/>
      <c r="BQ22" s="686"/>
      <c r="BR22" s="686"/>
      <c r="BS22" s="692" t="s">
        <v>173</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3187011</v>
      </c>
      <c r="S23" s="684"/>
      <c r="T23" s="684"/>
      <c r="U23" s="684"/>
      <c r="V23" s="684"/>
      <c r="W23" s="684"/>
      <c r="X23" s="684"/>
      <c r="Y23" s="685"/>
      <c r="Z23" s="686">
        <v>17.100000000000001</v>
      </c>
      <c r="AA23" s="686"/>
      <c r="AB23" s="686"/>
      <c r="AC23" s="686"/>
      <c r="AD23" s="687">
        <v>3187011</v>
      </c>
      <c r="AE23" s="687"/>
      <c r="AF23" s="687"/>
      <c r="AG23" s="687"/>
      <c r="AH23" s="687"/>
      <c r="AI23" s="687"/>
      <c r="AJ23" s="687"/>
      <c r="AK23" s="687"/>
      <c r="AL23" s="688">
        <v>39.5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173</v>
      </c>
      <c r="BH23" s="684"/>
      <c r="BI23" s="684"/>
      <c r="BJ23" s="684"/>
      <c r="BK23" s="684"/>
      <c r="BL23" s="684"/>
      <c r="BM23" s="684"/>
      <c r="BN23" s="685"/>
      <c r="BO23" s="686" t="s">
        <v>236</v>
      </c>
      <c r="BP23" s="686"/>
      <c r="BQ23" s="686"/>
      <c r="BR23" s="686"/>
      <c r="BS23" s="692" t="s">
        <v>236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660133</v>
      </c>
      <c r="S24" s="684"/>
      <c r="T24" s="684"/>
      <c r="U24" s="684"/>
      <c r="V24" s="684"/>
      <c r="W24" s="684"/>
      <c r="X24" s="684"/>
      <c r="Y24" s="685"/>
      <c r="Z24" s="686">
        <v>3.5</v>
      </c>
      <c r="AA24" s="686"/>
      <c r="AB24" s="686"/>
      <c r="AC24" s="686"/>
      <c r="AD24" s="687" t="s">
        <v>173</v>
      </c>
      <c r="AE24" s="687"/>
      <c r="AF24" s="687"/>
      <c r="AG24" s="687"/>
      <c r="AH24" s="687"/>
      <c r="AI24" s="687"/>
      <c r="AJ24" s="687"/>
      <c r="AK24" s="687"/>
      <c r="AL24" s="688" t="s">
        <v>173</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173</v>
      </c>
      <c r="BH24" s="684"/>
      <c r="BI24" s="684"/>
      <c r="BJ24" s="684"/>
      <c r="BK24" s="684"/>
      <c r="BL24" s="684"/>
      <c r="BM24" s="684"/>
      <c r="BN24" s="685"/>
      <c r="BO24" s="686" t="s">
        <v>173</v>
      </c>
      <c r="BP24" s="686"/>
      <c r="BQ24" s="686"/>
      <c r="BR24" s="686"/>
      <c r="BS24" s="692" t="s">
        <v>236</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7753801</v>
      </c>
      <c r="CS24" s="673"/>
      <c r="CT24" s="673"/>
      <c r="CU24" s="673"/>
      <c r="CV24" s="673"/>
      <c r="CW24" s="673"/>
      <c r="CX24" s="673"/>
      <c r="CY24" s="674"/>
      <c r="CZ24" s="677">
        <v>42</v>
      </c>
      <c r="DA24" s="678"/>
      <c r="DB24" s="678"/>
      <c r="DC24" s="697"/>
      <c r="DD24" s="722">
        <v>4679766</v>
      </c>
      <c r="DE24" s="673"/>
      <c r="DF24" s="673"/>
      <c r="DG24" s="673"/>
      <c r="DH24" s="673"/>
      <c r="DI24" s="673"/>
      <c r="DJ24" s="673"/>
      <c r="DK24" s="674"/>
      <c r="DL24" s="722">
        <v>4559864</v>
      </c>
      <c r="DM24" s="673"/>
      <c r="DN24" s="673"/>
      <c r="DO24" s="673"/>
      <c r="DP24" s="673"/>
      <c r="DQ24" s="673"/>
      <c r="DR24" s="673"/>
      <c r="DS24" s="673"/>
      <c r="DT24" s="673"/>
      <c r="DU24" s="673"/>
      <c r="DV24" s="674"/>
      <c r="DW24" s="677">
        <v>53.8</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173</v>
      </c>
      <c r="S25" s="684"/>
      <c r="T25" s="684"/>
      <c r="U25" s="684"/>
      <c r="V25" s="684"/>
      <c r="W25" s="684"/>
      <c r="X25" s="684"/>
      <c r="Y25" s="685"/>
      <c r="Z25" s="686" t="s">
        <v>236</v>
      </c>
      <c r="AA25" s="686"/>
      <c r="AB25" s="686"/>
      <c r="AC25" s="686"/>
      <c r="AD25" s="687" t="s">
        <v>173</v>
      </c>
      <c r="AE25" s="687"/>
      <c r="AF25" s="687"/>
      <c r="AG25" s="687"/>
      <c r="AH25" s="687"/>
      <c r="AI25" s="687"/>
      <c r="AJ25" s="687"/>
      <c r="AK25" s="687"/>
      <c r="AL25" s="688" t="s">
        <v>236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173</v>
      </c>
      <c r="BH25" s="684"/>
      <c r="BI25" s="684"/>
      <c r="BJ25" s="684"/>
      <c r="BK25" s="684"/>
      <c r="BL25" s="684"/>
      <c r="BM25" s="684"/>
      <c r="BN25" s="685"/>
      <c r="BO25" s="686" t="s">
        <v>173</v>
      </c>
      <c r="BP25" s="686"/>
      <c r="BQ25" s="686"/>
      <c r="BR25" s="686"/>
      <c r="BS25" s="692" t="s">
        <v>173</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2376050</v>
      </c>
      <c r="CS25" s="719"/>
      <c r="CT25" s="719"/>
      <c r="CU25" s="719"/>
      <c r="CV25" s="719"/>
      <c r="CW25" s="719"/>
      <c r="CX25" s="719"/>
      <c r="CY25" s="720"/>
      <c r="CZ25" s="688">
        <v>12.9</v>
      </c>
      <c r="DA25" s="717"/>
      <c r="DB25" s="717"/>
      <c r="DC25" s="721"/>
      <c r="DD25" s="692">
        <v>2232995</v>
      </c>
      <c r="DE25" s="719"/>
      <c r="DF25" s="719"/>
      <c r="DG25" s="719"/>
      <c r="DH25" s="719"/>
      <c r="DI25" s="719"/>
      <c r="DJ25" s="719"/>
      <c r="DK25" s="720"/>
      <c r="DL25" s="692">
        <v>2127793</v>
      </c>
      <c r="DM25" s="719"/>
      <c r="DN25" s="719"/>
      <c r="DO25" s="719"/>
      <c r="DP25" s="719"/>
      <c r="DQ25" s="719"/>
      <c r="DR25" s="719"/>
      <c r="DS25" s="719"/>
      <c r="DT25" s="719"/>
      <c r="DU25" s="719"/>
      <c r="DV25" s="720"/>
      <c r="DW25" s="688">
        <v>25.1</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8707147</v>
      </c>
      <c r="S26" s="684"/>
      <c r="T26" s="684"/>
      <c r="U26" s="684"/>
      <c r="V26" s="684"/>
      <c r="W26" s="684"/>
      <c r="X26" s="684"/>
      <c r="Y26" s="685"/>
      <c r="Z26" s="686">
        <v>46.7</v>
      </c>
      <c r="AA26" s="686"/>
      <c r="AB26" s="686"/>
      <c r="AC26" s="686"/>
      <c r="AD26" s="687">
        <v>8047014</v>
      </c>
      <c r="AE26" s="687"/>
      <c r="AF26" s="687"/>
      <c r="AG26" s="687"/>
      <c r="AH26" s="687"/>
      <c r="AI26" s="687"/>
      <c r="AJ26" s="687"/>
      <c r="AK26" s="687"/>
      <c r="AL26" s="688">
        <v>99.6</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236</v>
      </c>
      <c r="BH26" s="684"/>
      <c r="BI26" s="684"/>
      <c r="BJ26" s="684"/>
      <c r="BK26" s="684"/>
      <c r="BL26" s="684"/>
      <c r="BM26" s="684"/>
      <c r="BN26" s="685"/>
      <c r="BO26" s="686" t="s">
        <v>173</v>
      </c>
      <c r="BP26" s="686"/>
      <c r="BQ26" s="686"/>
      <c r="BR26" s="686"/>
      <c r="BS26" s="692" t="s">
        <v>236</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1345300</v>
      </c>
      <c r="CS26" s="684"/>
      <c r="CT26" s="684"/>
      <c r="CU26" s="684"/>
      <c r="CV26" s="684"/>
      <c r="CW26" s="684"/>
      <c r="CX26" s="684"/>
      <c r="CY26" s="685"/>
      <c r="CZ26" s="688">
        <v>7.3</v>
      </c>
      <c r="DA26" s="717"/>
      <c r="DB26" s="717"/>
      <c r="DC26" s="721"/>
      <c r="DD26" s="692">
        <v>1234833</v>
      </c>
      <c r="DE26" s="684"/>
      <c r="DF26" s="684"/>
      <c r="DG26" s="684"/>
      <c r="DH26" s="684"/>
      <c r="DI26" s="684"/>
      <c r="DJ26" s="684"/>
      <c r="DK26" s="685"/>
      <c r="DL26" s="692" t="s">
        <v>236</v>
      </c>
      <c r="DM26" s="684"/>
      <c r="DN26" s="684"/>
      <c r="DO26" s="684"/>
      <c r="DP26" s="684"/>
      <c r="DQ26" s="684"/>
      <c r="DR26" s="684"/>
      <c r="DS26" s="684"/>
      <c r="DT26" s="684"/>
      <c r="DU26" s="684"/>
      <c r="DV26" s="685"/>
      <c r="DW26" s="688" t="s">
        <v>173</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5832</v>
      </c>
      <c r="S27" s="684"/>
      <c r="T27" s="684"/>
      <c r="U27" s="684"/>
      <c r="V27" s="684"/>
      <c r="W27" s="684"/>
      <c r="X27" s="684"/>
      <c r="Y27" s="685"/>
      <c r="Z27" s="686">
        <v>0</v>
      </c>
      <c r="AA27" s="686"/>
      <c r="AB27" s="686"/>
      <c r="AC27" s="686"/>
      <c r="AD27" s="687">
        <v>5832</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4012763</v>
      </c>
      <c r="BH27" s="684"/>
      <c r="BI27" s="684"/>
      <c r="BJ27" s="684"/>
      <c r="BK27" s="684"/>
      <c r="BL27" s="684"/>
      <c r="BM27" s="684"/>
      <c r="BN27" s="685"/>
      <c r="BO27" s="686">
        <v>100</v>
      </c>
      <c r="BP27" s="686"/>
      <c r="BQ27" s="686"/>
      <c r="BR27" s="686"/>
      <c r="BS27" s="692">
        <v>156425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3981256</v>
      </c>
      <c r="CS27" s="719"/>
      <c r="CT27" s="719"/>
      <c r="CU27" s="719"/>
      <c r="CV27" s="719"/>
      <c r="CW27" s="719"/>
      <c r="CX27" s="719"/>
      <c r="CY27" s="720"/>
      <c r="CZ27" s="688">
        <v>21.6</v>
      </c>
      <c r="DA27" s="717"/>
      <c r="DB27" s="717"/>
      <c r="DC27" s="721"/>
      <c r="DD27" s="692">
        <v>1208099</v>
      </c>
      <c r="DE27" s="719"/>
      <c r="DF27" s="719"/>
      <c r="DG27" s="719"/>
      <c r="DH27" s="719"/>
      <c r="DI27" s="719"/>
      <c r="DJ27" s="719"/>
      <c r="DK27" s="720"/>
      <c r="DL27" s="692">
        <v>1193399</v>
      </c>
      <c r="DM27" s="719"/>
      <c r="DN27" s="719"/>
      <c r="DO27" s="719"/>
      <c r="DP27" s="719"/>
      <c r="DQ27" s="719"/>
      <c r="DR27" s="719"/>
      <c r="DS27" s="719"/>
      <c r="DT27" s="719"/>
      <c r="DU27" s="719"/>
      <c r="DV27" s="720"/>
      <c r="DW27" s="688">
        <v>14.1</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124313</v>
      </c>
      <c r="S28" s="684"/>
      <c r="T28" s="684"/>
      <c r="U28" s="684"/>
      <c r="V28" s="684"/>
      <c r="W28" s="684"/>
      <c r="X28" s="684"/>
      <c r="Y28" s="685"/>
      <c r="Z28" s="686">
        <v>0.7</v>
      </c>
      <c r="AA28" s="686"/>
      <c r="AB28" s="686"/>
      <c r="AC28" s="686"/>
      <c r="AD28" s="687">
        <v>271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1396495</v>
      </c>
      <c r="CS28" s="684"/>
      <c r="CT28" s="684"/>
      <c r="CU28" s="684"/>
      <c r="CV28" s="684"/>
      <c r="CW28" s="684"/>
      <c r="CX28" s="684"/>
      <c r="CY28" s="685"/>
      <c r="CZ28" s="688">
        <v>7.6</v>
      </c>
      <c r="DA28" s="717"/>
      <c r="DB28" s="717"/>
      <c r="DC28" s="721"/>
      <c r="DD28" s="692">
        <v>1238672</v>
      </c>
      <c r="DE28" s="684"/>
      <c r="DF28" s="684"/>
      <c r="DG28" s="684"/>
      <c r="DH28" s="684"/>
      <c r="DI28" s="684"/>
      <c r="DJ28" s="684"/>
      <c r="DK28" s="685"/>
      <c r="DL28" s="692">
        <v>1238672</v>
      </c>
      <c r="DM28" s="684"/>
      <c r="DN28" s="684"/>
      <c r="DO28" s="684"/>
      <c r="DP28" s="684"/>
      <c r="DQ28" s="684"/>
      <c r="DR28" s="684"/>
      <c r="DS28" s="684"/>
      <c r="DT28" s="684"/>
      <c r="DU28" s="684"/>
      <c r="DV28" s="685"/>
      <c r="DW28" s="688">
        <v>14.6</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248980</v>
      </c>
      <c r="S29" s="684"/>
      <c r="T29" s="684"/>
      <c r="U29" s="684"/>
      <c r="V29" s="684"/>
      <c r="W29" s="684"/>
      <c r="X29" s="684"/>
      <c r="Y29" s="685"/>
      <c r="Z29" s="686">
        <v>1.3</v>
      </c>
      <c r="AA29" s="686"/>
      <c r="AB29" s="686"/>
      <c r="AC29" s="686"/>
      <c r="AD29" s="687">
        <v>21677</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307</v>
      </c>
      <c r="CG29" s="699"/>
      <c r="CH29" s="699"/>
      <c r="CI29" s="699"/>
      <c r="CJ29" s="699"/>
      <c r="CK29" s="699"/>
      <c r="CL29" s="699"/>
      <c r="CM29" s="699"/>
      <c r="CN29" s="699"/>
      <c r="CO29" s="699"/>
      <c r="CP29" s="699"/>
      <c r="CQ29" s="700"/>
      <c r="CR29" s="683">
        <v>1396495</v>
      </c>
      <c r="CS29" s="719"/>
      <c r="CT29" s="719"/>
      <c r="CU29" s="719"/>
      <c r="CV29" s="719"/>
      <c r="CW29" s="719"/>
      <c r="CX29" s="719"/>
      <c r="CY29" s="720"/>
      <c r="CZ29" s="688">
        <v>7.6</v>
      </c>
      <c r="DA29" s="717"/>
      <c r="DB29" s="717"/>
      <c r="DC29" s="721"/>
      <c r="DD29" s="692">
        <v>1238672</v>
      </c>
      <c r="DE29" s="719"/>
      <c r="DF29" s="719"/>
      <c r="DG29" s="719"/>
      <c r="DH29" s="719"/>
      <c r="DI29" s="719"/>
      <c r="DJ29" s="719"/>
      <c r="DK29" s="720"/>
      <c r="DL29" s="692">
        <v>1238672</v>
      </c>
      <c r="DM29" s="719"/>
      <c r="DN29" s="719"/>
      <c r="DO29" s="719"/>
      <c r="DP29" s="719"/>
      <c r="DQ29" s="719"/>
      <c r="DR29" s="719"/>
      <c r="DS29" s="719"/>
      <c r="DT29" s="719"/>
      <c r="DU29" s="719"/>
      <c r="DV29" s="720"/>
      <c r="DW29" s="688">
        <v>14.6</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108541</v>
      </c>
      <c r="S30" s="684"/>
      <c r="T30" s="684"/>
      <c r="U30" s="684"/>
      <c r="V30" s="684"/>
      <c r="W30" s="684"/>
      <c r="X30" s="684"/>
      <c r="Y30" s="685"/>
      <c r="Z30" s="686">
        <v>0.6</v>
      </c>
      <c r="AA30" s="686"/>
      <c r="AB30" s="686"/>
      <c r="AC30" s="686"/>
      <c r="AD30" s="687" t="s">
        <v>236</v>
      </c>
      <c r="AE30" s="687"/>
      <c r="AF30" s="687"/>
      <c r="AG30" s="687"/>
      <c r="AH30" s="687"/>
      <c r="AI30" s="687"/>
      <c r="AJ30" s="687"/>
      <c r="AK30" s="687"/>
      <c r="AL30" s="688" t="s">
        <v>173</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1304006</v>
      </c>
      <c r="CS30" s="684"/>
      <c r="CT30" s="684"/>
      <c r="CU30" s="684"/>
      <c r="CV30" s="684"/>
      <c r="CW30" s="684"/>
      <c r="CX30" s="684"/>
      <c r="CY30" s="685"/>
      <c r="CZ30" s="688">
        <v>7.1</v>
      </c>
      <c r="DA30" s="717"/>
      <c r="DB30" s="717"/>
      <c r="DC30" s="721"/>
      <c r="DD30" s="692">
        <v>1157693</v>
      </c>
      <c r="DE30" s="684"/>
      <c r="DF30" s="684"/>
      <c r="DG30" s="684"/>
      <c r="DH30" s="684"/>
      <c r="DI30" s="684"/>
      <c r="DJ30" s="684"/>
      <c r="DK30" s="685"/>
      <c r="DL30" s="692">
        <v>1157693</v>
      </c>
      <c r="DM30" s="684"/>
      <c r="DN30" s="684"/>
      <c r="DO30" s="684"/>
      <c r="DP30" s="684"/>
      <c r="DQ30" s="684"/>
      <c r="DR30" s="684"/>
      <c r="DS30" s="684"/>
      <c r="DT30" s="684"/>
      <c r="DU30" s="684"/>
      <c r="DV30" s="685"/>
      <c r="DW30" s="688">
        <v>13.7</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3183618</v>
      </c>
      <c r="S31" s="684"/>
      <c r="T31" s="684"/>
      <c r="U31" s="684"/>
      <c r="V31" s="684"/>
      <c r="W31" s="684"/>
      <c r="X31" s="684"/>
      <c r="Y31" s="685"/>
      <c r="Z31" s="686">
        <v>17.100000000000001</v>
      </c>
      <c r="AA31" s="686"/>
      <c r="AB31" s="686"/>
      <c r="AC31" s="686"/>
      <c r="AD31" s="687" t="s">
        <v>236</v>
      </c>
      <c r="AE31" s="687"/>
      <c r="AF31" s="687"/>
      <c r="AG31" s="687"/>
      <c r="AH31" s="687"/>
      <c r="AI31" s="687"/>
      <c r="AJ31" s="687"/>
      <c r="AK31" s="687"/>
      <c r="AL31" s="688" t="s">
        <v>173</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98.8</v>
      </c>
      <c r="BH31" s="738"/>
      <c r="BI31" s="738"/>
      <c r="BJ31" s="738"/>
      <c r="BK31" s="738"/>
      <c r="BL31" s="738"/>
      <c r="BM31" s="678">
        <v>91.2</v>
      </c>
      <c r="BN31" s="738"/>
      <c r="BO31" s="738"/>
      <c r="BP31" s="738"/>
      <c r="BQ31" s="739"/>
      <c r="BR31" s="751">
        <v>98.6</v>
      </c>
      <c r="BS31" s="738"/>
      <c r="BT31" s="738"/>
      <c r="BU31" s="738"/>
      <c r="BV31" s="738"/>
      <c r="BW31" s="738"/>
      <c r="BX31" s="678">
        <v>90.3</v>
      </c>
      <c r="BY31" s="738"/>
      <c r="BZ31" s="738"/>
      <c r="CA31" s="738"/>
      <c r="CB31" s="739"/>
      <c r="CD31" s="729"/>
      <c r="CE31" s="730"/>
      <c r="CF31" s="698" t="s">
        <v>315</v>
      </c>
      <c r="CG31" s="699"/>
      <c r="CH31" s="699"/>
      <c r="CI31" s="699"/>
      <c r="CJ31" s="699"/>
      <c r="CK31" s="699"/>
      <c r="CL31" s="699"/>
      <c r="CM31" s="699"/>
      <c r="CN31" s="699"/>
      <c r="CO31" s="699"/>
      <c r="CP31" s="699"/>
      <c r="CQ31" s="700"/>
      <c r="CR31" s="683">
        <v>92489</v>
      </c>
      <c r="CS31" s="719"/>
      <c r="CT31" s="719"/>
      <c r="CU31" s="719"/>
      <c r="CV31" s="719"/>
      <c r="CW31" s="719"/>
      <c r="CX31" s="719"/>
      <c r="CY31" s="720"/>
      <c r="CZ31" s="688">
        <v>0.5</v>
      </c>
      <c r="DA31" s="717"/>
      <c r="DB31" s="717"/>
      <c r="DC31" s="721"/>
      <c r="DD31" s="692">
        <v>80979</v>
      </c>
      <c r="DE31" s="719"/>
      <c r="DF31" s="719"/>
      <c r="DG31" s="719"/>
      <c r="DH31" s="719"/>
      <c r="DI31" s="719"/>
      <c r="DJ31" s="719"/>
      <c r="DK31" s="720"/>
      <c r="DL31" s="692">
        <v>80979</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33" t="s">
        <v>316</v>
      </c>
      <c r="C32" s="734"/>
      <c r="D32" s="734"/>
      <c r="E32" s="734"/>
      <c r="F32" s="734"/>
      <c r="G32" s="734"/>
      <c r="H32" s="734"/>
      <c r="I32" s="734"/>
      <c r="J32" s="734"/>
      <c r="K32" s="734"/>
      <c r="L32" s="734"/>
      <c r="M32" s="734"/>
      <c r="N32" s="734"/>
      <c r="O32" s="734"/>
      <c r="P32" s="734"/>
      <c r="Q32" s="735"/>
      <c r="R32" s="683" t="s">
        <v>173</v>
      </c>
      <c r="S32" s="684"/>
      <c r="T32" s="684"/>
      <c r="U32" s="684"/>
      <c r="V32" s="684"/>
      <c r="W32" s="684"/>
      <c r="X32" s="684"/>
      <c r="Y32" s="685"/>
      <c r="Z32" s="686" t="s">
        <v>173</v>
      </c>
      <c r="AA32" s="686"/>
      <c r="AB32" s="686"/>
      <c r="AC32" s="686"/>
      <c r="AD32" s="687" t="s">
        <v>236</v>
      </c>
      <c r="AE32" s="687"/>
      <c r="AF32" s="687"/>
      <c r="AG32" s="687"/>
      <c r="AH32" s="687"/>
      <c r="AI32" s="687"/>
      <c r="AJ32" s="687"/>
      <c r="AK32" s="687"/>
      <c r="AL32" s="688" t="s">
        <v>236</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99.2</v>
      </c>
      <c r="BH32" s="719"/>
      <c r="BI32" s="719"/>
      <c r="BJ32" s="719"/>
      <c r="BK32" s="719"/>
      <c r="BL32" s="719"/>
      <c r="BM32" s="689">
        <v>95.3</v>
      </c>
      <c r="BN32" s="749"/>
      <c r="BO32" s="749"/>
      <c r="BP32" s="749"/>
      <c r="BQ32" s="750"/>
      <c r="BR32" s="752">
        <v>98.9</v>
      </c>
      <c r="BS32" s="719"/>
      <c r="BT32" s="719"/>
      <c r="BU32" s="719"/>
      <c r="BV32" s="719"/>
      <c r="BW32" s="719"/>
      <c r="BX32" s="689">
        <v>94.5</v>
      </c>
      <c r="BY32" s="749"/>
      <c r="BZ32" s="749"/>
      <c r="CA32" s="749"/>
      <c r="CB32" s="750"/>
      <c r="CD32" s="731"/>
      <c r="CE32" s="732"/>
      <c r="CF32" s="698" t="s">
        <v>319</v>
      </c>
      <c r="CG32" s="699"/>
      <c r="CH32" s="699"/>
      <c r="CI32" s="699"/>
      <c r="CJ32" s="699"/>
      <c r="CK32" s="699"/>
      <c r="CL32" s="699"/>
      <c r="CM32" s="699"/>
      <c r="CN32" s="699"/>
      <c r="CO32" s="699"/>
      <c r="CP32" s="699"/>
      <c r="CQ32" s="700"/>
      <c r="CR32" s="683" t="s">
        <v>173</v>
      </c>
      <c r="CS32" s="684"/>
      <c r="CT32" s="684"/>
      <c r="CU32" s="684"/>
      <c r="CV32" s="684"/>
      <c r="CW32" s="684"/>
      <c r="CX32" s="684"/>
      <c r="CY32" s="685"/>
      <c r="CZ32" s="688" t="s">
        <v>173</v>
      </c>
      <c r="DA32" s="717"/>
      <c r="DB32" s="717"/>
      <c r="DC32" s="721"/>
      <c r="DD32" s="692" t="s">
        <v>173</v>
      </c>
      <c r="DE32" s="684"/>
      <c r="DF32" s="684"/>
      <c r="DG32" s="684"/>
      <c r="DH32" s="684"/>
      <c r="DI32" s="684"/>
      <c r="DJ32" s="684"/>
      <c r="DK32" s="685"/>
      <c r="DL32" s="692" t="s">
        <v>236</v>
      </c>
      <c r="DM32" s="684"/>
      <c r="DN32" s="684"/>
      <c r="DO32" s="684"/>
      <c r="DP32" s="684"/>
      <c r="DQ32" s="684"/>
      <c r="DR32" s="684"/>
      <c r="DS32" s="684"/>
      <c r="DT32" s="684"/>
      <c r="DU32" s="684"/>
      <c r="DV32" s="685"/>
      <c r="DW32" s="688" t="s">
        <v>173</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1393094</v>
      </c>
      <c r="S33" s="684"/>
      <c r="T33" s="684"/>
      <c r="U33" s="684"/>
      <c r="V33" s="684"/>
      <c r="W33" s="684"/>
      <c r="X33" s="684"/>
      <c r="Y33" s="685"/>
      <c r="Z33" s="686">
        <v>7.5</v>
      </c>
      <c r="AA33" s="686"/>
      <c r="AB33" s="686"/>
      <c r="AC33" s="686"/>
      <c r="AD33" s="687" t="s">
        <v>236</v>
      </c>
      <c r="AE33" s="687"/>
      <c r="AF33" s="687"/>
      <c r="AG33" s="687"/>
      <c r="AH33" s="687"/>
      <c r="AI33" s="687"/>
      <c r="AJ33" s="687"/>
      <c r="AK33" s="687"/>
      <c r="AL33" s="688" t="s">
        <v>173</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98.4</v>
      </c>
      <c r="BH33" s="754"/>
      <c r="BI33" s="754"/>
      <c r="BJ33" s="754"/>
      <c r="BK33" s="754"/>
      <c r="BL33" s="754"/>
      <c r="BM33" s="755">
        <v>86.4</v>
      </c>
      <c r="BN33" s="754"/>
      <c r="BO33" s="754"/>
      <c r="BP33" s="754"/>
      <c r="BQ33" s="756"/>
      <c r="BR33" s="753">
        <v>98.2</v>
      </c>
      <c r="BS33" s="754"/>
      <c r="BT33" s="754"/>
      <c r="BU33" s="754"/>
      <c r="BV33" s="754"/>
      <c r="BW33" s="754"/>
      <c r="BX33" s="755">
        <v>85.7</v>
      </c>
      <c r="BY33" s="754"/>
      <c r="BZ33" s="754"/>
      <c r="CA33" s="754"/>
      <c r="CB33" s="756"/>
      <c r="CD33" s="698" t="s">
        <v>322</v>
      </c>
      <c r="CE33" s="699"/>
      <c r="CF33" s="699"/>
      <c r="CG33" s="699"/>
      <c r="CH33" s="699"/>
      <c r="CI33" s="699"/>
      <c r="CJ33" s="699"/>
      <c r="CK33" s="699"/>
      <c r="CL33" s="699"/>
      <c r="CM33" s="699"/>
      <c r="CN33" s="699"/>
      <c r="CO33" s="699"/>
      <c r="CP33" s="699"/>
      <c r="CQ33" s="700"/>
      <c r="CR33" s="683">
        <v>6390929</v>
      </c>
      <c r="CS33" s="719"/>
      <c r="CT33" s="719"/>
      <c r="CU33" s="719"/>
      <c r="CV33" s="719"/>
      <c r="CW33" s="719"/>
      <c r="CX33" s="719"/>
      <c r="CY33" s="720"/>
      <c r="CZ33" s="688">
        <v>34.6</v>
      </c>
      <c r="DA33" s="717"/>
      <c r="DB33" s="717"/>
      <c r="DC33" s="721"/>
      <c r="DD33" s="692">
        <v>4500935</v>
      </c>
      <c r="DE33" s="719"/>
      <c r="DF33" s="719"/>
      <c r="DG33" s="719"/>
      <c r="DH33" s="719"/>
      <c r="DI33" s="719"/>
      <c r="DJ33" s="719"/>
      <c r="DK33" s="720"/>
      <c r="DL33" s="692">
        <v>3582504</v>
      </c>
      <c r="DM33" s="719"/>
      <c r="DN33" s="719"/>
      <c r="DO33" s="719"/>
      <c r="DP33" s="719"/>
      <c r="DQ33" s="719"/>
      <c r="DR33" s="719"/>
      <c r="DS33" s="719"/>
      <c r="DT33" s="719"/>
      <c r="DU33" s="719"/>
      <c r="DV33" s="720"/>
      <c r="DW33" s="688">
        <v>42.3</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39307</v>
      </c>
      <c r="S34" s="684"/>
      <c r="T34" s="684"/>
      <c r="U34" s="684"/>
      <c r="V34" s="684"/>
      <c r="W34" s="684"/>
      <c r="X34" s="684"/>
      <c r="Y34" s="685"/>
      <c r="Z34" s="686">
        <v>0.2</v>
      </c>
      <c r="AA34" s="686"/>
      <c r="AB34" s="686"/>
      <c r="AC34" s="686"/>
      <c r="AD34" s="687" t="s">
        <v>236</v>
      </c>
      <c r="AE34" s="687"/>
      <c r="AF34" s="687"/>
      <c r="AG34" s="687"/>
      <c r="AH34" s="687"/>
      <c r="AI34" s="687"/>
      <c r="AJ34" s="687"/>
      <c r="AK34" s="687"/>
      <c r="AL34" s="688" t="s">
        <v>173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1983289</v>
      </c>
      <c r="CS34" s="684"/>
      <c r="CT34" s="684"/>
      <c r="CU34" s="684"/>
      <c r="CV34" s="684"/>
      <c r="CW34" s="684"/>
      <c r="CX34" s="684"/>
      <c r="CY34" s="685"/>
      <c r="CZ34" s="688">
        <v>10.7</v>
      </c>
      <c r="DA34" s="717"/>
      <c r="DB34" s="717"/>
      <c r="DC34" s="721"/>
      <c r="DD34" s="692">
        <v>1632780</v>
      </c>
      <c r="DE34" s="684"/>
      <c r="DF34" s="684"/>
      <c r="DG34" s="684"/>
      <c r="DH34" s="684"/>
      <c r="DI34" s="684"/>
      <c r="DJ34" s="684"/>
      <c r="DK34" s="685"/>
      <c r="DL34" s="692">
        <v>1032479</v>
      </c>
      <c r="DM34" s="684"/>
      <c r="DN34" s="684"/>
      <c r="DO34" s="684"/>
      <c r="DP34" s="684"/>
      <c r="DQ34" s="684"/>
      <c r="DR34" s="684"/>
      <c r="DS34" s="684"/>
      <c r="DT34" s="684"/>
      <c r="DU34" s="684"/>
      <c r="DV34" s="685"/>
      <c r="DW34" s="688">
        <v>12.2</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847553</v>
      </c>
      <c r="S35" s="684"/>
      <c r="T35" s="684"/>
      <c r="U35" s="684"/>
      <c r="V35" s="684"/>
      <c r="W35" s="684"/>
      <c r="X35" s="684"/>
      <c r="Y35" s="685"/>
      <c r="Z35" s="686">
        <v>4.5</v>
      </c>
      <c r="AA35" s="686"/>
      <c r="AB35" s="686"/>
      <c r="AC35" s="686"/>
      <c r="AD35" s="687" t="s">
        <v>173</v>
      </c>
      <c r="AE35" s="687"/>
      <c r="AF35" s="687"/>
      <c r="AG35" s="687"/>
      <c r="AH35" s="687"/>
      <c r="AI35" s="687"/>
      <c r="AJ35" s="687"/>
      <c r="AK35" s="687"/>
      <c r="AL35" s="688" t="s">
        <v>173</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147657</v>
      </c>
      <c r="CS35" s="719"/>
      <c r="CT35" s="719"/>
      <c r="CU35" s="719"/>
      <c r="CV35" s="719"/>
      <c r="CW35" s="719"/>
      <c r="CX35" s="719"/>
      <c r="CY35" s="720"/>
      <c r="CZ35" s="688">
        <v>0.8</v>
      </c>
      <c r="DA35" s="717"/>
      <c r="DB35" s="717"/>
      <c r="DC35" s="721"/>
      <c r="DD35" s="692">
        <v>127356</v>
      </c>
      <c r="DE35" s="719"/>
      <c r="DF35" s="719"/>
      <c r="DG35" s="719"/>
      <c r="DH35" s="719"/>
      <c r="DI35" s="719"/>
      <c r="DJ35" s="719"/>
      <c r="DK35" s="720"/>
      <c r="DL35" s="692">
        <v>127356</v>
      </c>
      <c r="DM35" s="719"/>
      <c r="DN35" s="719"/>
      <c r="DO35" s="719"/>
      <c r="DP35" s="719"/>
      <c r="DQ35" s="719"/>
      <c r="DR35" s="719"/>
      <c r="DS35" s="719"/>
      <c r="DT35" s="719"/>
      <c r="DU35" s="719"/>
      <c r="DV35" s="720"/>
      <c r="DW35" s="688">
        <v>1.5</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612704</v>
      </c>
      <c r="S36" s="684"/>
      <c r="T36" s="684"/>
      <c r="U36" s="684"/>
      <c r="V36" s="684"/>
      <c r="W36" s="684"/>
      <c r="X36" s="684"/>
      <c r="Y36" s="685"/>
      <c r="Z36" s="686">
        <v>3.3</v>
      </c>
      <c r="AA36" s="686"/>
      <c r="AB36" s="686"/>
      <c r="AC36" s="686"/>
      <c r="AD36" s="687" t="s">
        <v>173</v>
      </c>
      <c r="AE36" s="687"/>
      <c r="AF36" s="687"/>
      <c r="AG36" s="687"/>
      <c r="AH36" s="687"/>
      <c r="AI36" s="687"/>
      <c r="AJ36" s="687"/>
      <c r="AK36" s="687"/>
      <c r="AL36" s="688" t="s">
        <v>173</v>
      </c>
      <c r="AM36" s="689"/>
      <c r="AN36" s="689"/>
      <c r="AO36" s="690"/>
      <c r="AP36" s="235"/>
      <c r="AQ36" s="757" t="s">
        <v>330</v>
      </c>
      <c r="AR36" s="758"/>
      <c r="AS36" s="758"/>
      <c r="AT36" s="758"/>
      <c r="AU36" s="758"/>
      <c r="AV36" s="758"/>
      <c r="AW36" s="758"/>
      <c r="AX36" s="758"/>
      <c r="AY36" s="759"/>
      <c r="AZ36" s="672">
        <v>1967165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-140575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1654769</v>
      </c>
      <c r="CS36" s="684"/>
      <c r="CT36" s="684"/>
      <c r="CU36" s="684"/>
      <c r="CV36" s="684"/>
      <c r="CW36" s="684"/>
      <c r="CX36" s="684"/>
      <c r="CY36" s="685"/>
      <c r="CZ36" s="688">
        <v>9</v>
      </c>
      <c r="DA36" s="717"/>
      <c r="DB36" s="717"/>
      <c r="DC36" s="721"/>
      <c r="DD36" s="692">
        <v>1393719</v>
      </c>
      <c r="DE36" s="684"/>
      <c r="DF36" s="684"/>
      <c r="DG36" s="684"/>
      <c r="DH36" s="684"/>
      <c r="DI36" s="684"/>
      <c r="DJ36" s="684"/>
      <c r="DK36" s="685"/>
      <c r="DL36" s="692">
        <v>1164515</v>
      </c>
      <c r="DM36" s="684"/>
      <c r="DN36" s="684"/>
      <c r="DO36" s="684"/>
      <c r="DP36" s="684"/>
      <c r="DQ36" s="684"/>
      <c r="DR36" s="684"/>
      <c r="DS36" s="684"/>
      <c r="DT36" s="684"/>
      <c r="DU36" s="684"/>
      <c r="DV36" s="685"/>
      <c r="DW36" s="688">
        <v>13.7</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127305</v>
      </c>
      <c r="S37" s="684"/>
      <c r="T37" s="684"/>
      <c r="U37" s="684"/>
      <c r="V37" s="684"/>
      <c r="W37" s="684"/>
      <c r="X37" s="684"/>
      <c r="Y37" s="685"/>
      <c r="Z37" s="686">
        <v>0.7</v>
      </c>
      <c r="AA37" s="686"/>
      <c r="AB37" s="686"/>
      <c r="AC37" s="686"/>
      <c r="AD37" s="687" t="s">
        <v>173</v>
      </c>
      <c r="AE37" s="687"/>
      <c r="AF37" s="687"/>
      <c r="AG37" s="687"/>
      <c r="AH37" s="687"/>
      <c r="AI37" s="687"/>
      <c r="AJ37" s="687"/>
      <c r="AK37" s="687"/>
      <c r="AL37" s="688" t="s">
        <v>173</v>
      </c>
      <c r="AM37" s="689"/>
      <c r="AN37" s="689"/>
      <c r="AO37" s="690"/>
      <c r="AQ37" s="761" t="s">
        <v>334</v>
      </c>
      <c r="AR37" s="762"/>
      <c r="AS37" s="762"/>
      <c r="AT37" s="762"/>
      <c r="AU37" s="762"/>
      <c r="AV37" s="762"/>
      <c r="AW37" s="762"/>
      <c r="AX37" s="762"/>
      <c r="AY37" s="763"/>
      <c r="AZ37" s="683">
        <v>261612</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-203199</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644616</v>
      </c>
      <c r="CS37" s="719"/>
      <c r="CT37" s="719"/>
      <c r="CU37" s="719"/>
      <c r="CV37" s="719"/>
      <c r="CW37" s="719"/>
      <c r="CX37" s="719"/>
      <c r="CY37" s="720"/>
      <c r="CZ37" s="688">
        <v>3.5</v>
      </c>
      <c r="DA37" s="717"/>
      <c r="DB37" s="717"/>
      <c r="DC37" s="721"/>
      <c r="DD37" s="692">
        <v>644616</v>
      </c>
      <c r="DE37" s="719"/>
      <c r="DF37" s="719"/>
      <c r="DG37" s="719"/>
      <c r="DH37" s="719"/>
      <c r="DI37" s="719"/>
      <c r="DJ37" s="719"/>
      <c r="DK37" s="720"/>
      <c r="DL37" s="692">
        <v>622456</v>
      </c>
      <c r="DM37" s="719"/>
      <c r="DN37" s="719"/>
      <c r="DO37" s="719"/>
      <c r="DP37" s="719"/>
      <c r="DQ37" s="719"/>
      <c r="DR37" s="719"/>
      <c r="DS37" s="719"/>
      <c r="DT37" s="719"/>
      <c r="DU37" s="719"/>
      <c r="DV37" s="720"/>
      <c r="DW37" s="688">
        <v>7.3</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525966</v>
      </c>
      <c r="S38" s="684"/>
      <c r="T38" s="684"/>
      <c r="U38" s="684"/>
      <c r="V38" s="684"/>
      <c r="W38" s="684"/>
      <c r="X38" s="684"/>
      <c r="Y38" s="685"/>
      <c r="Z38" s="686">
        <v>2.8</v>
      </c>
      <c r="AA38" s="686"/>
      <c r="AB38" s="686"/>
      <c r="AC38" s="686"/>
      <c r="AD38" s="687">
        <v>555</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60067</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4845</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1645486</v>
      </c>
      <c r="CS38" s="684"/>
      <c r="CT38" s="684"/>
      <c r="CU38" s="684"/>
      <c r="CV38" s="684"/>
      <c r="CW38" s="684"/>
      <c r="CX38" s="684"/>
      <c r="CY38" s="685"/>
      <c r="CZ38" s="688">
        <v>8.9</v>
      </c>
      <c r="DA38" s="717"/>
      <c r="DB38" s="717"/>
      <c r="DC38" s="721"/>
      <c r="DD38" s="692">
        <v>1327778</v>
      </c>
      <c r="DE38" s="684"/>
      <c r="DF38" s="684"/>
      <c r="DG38" s="684"/>
      <c r="DH38" s="684"/>
      <c r="DI38" s="684"/>
      <c r="DJ38" s="684"/>
      <c r="DK38" s="685"/>
      <c r="DL38" s="692">
        <v>1258154</v>
      </c>
      <c r="DM38" s="684"/>
      <c r="DN38" s="684"/>
      <c r="DO38" s="684"/>
      <c r="DP38" s="684"/>
      <c r="DQ38" s="684"/>
      <c r="DR38" s="684"/>
      <c r="DS38" s="684"/>
      <c r="DT38" s="684"/>
      <c r="DU38" s="684"/>
      <c r="DV38" s="685"/>
      <c r="DW38" s="688">
        <v>14.9</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2716506</v>
      </c>
      <c r="S39" s="684"/>
      <c r="T39" s="684"/>
      <c r="U39" s="684"/>
      <c r="V39" s="684"/>
      <c r="W39" s="684"/>
      <c r="X39" s="684"/>
      <c r="Y39" s="685"/>
      <c r="Z39" s="686">
        <v>14.6</v>
      </c>
      <c r="AA39" s="686"/>
      <c r="AB39" s="686"/>
      <c r="AC39" s="686"/>
      <c r="AD39" s="687" t="s">
        <v>173</v>
      </c>
      <c r="AE39" s="687"/>
      <c r="AF39" s="687"/>
      <c r="AG39" s="687"/>
      <c r="AH39" s="687"/>
      <c r="AI39" s="687"/>
      <c r="AJ39" s="687"/>
      <c r="AK39" s="687"/>
      <c r="AL39" s="688" t="s">
        <v>173</v>
      </c>
      <c r="AM39" s="689"/>
      <c r="AN39" s="689"/>
      <c r="AO39" s="690"/>
      <c r="AQ39" s="761" t="s">
        <v>342</v>
      </c>
      <c r="AR39" s="762"/>
      <c r="AS39" s="762"/>
      <c r="AT39" s="762"/>
      <c r="AU39" s="762"/>
      <c r="AV39" s="762"/>
      <c r="AW39" s="762"/>
      <c r="AX39" s="762"/>
      <c r="AY39" s="763"/>
      <c r="AZ39" s="683" t="s">
        <v>236</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8430</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507343</v>
      </c>
      <c r="CS39" s="719"/>
      <c r="CT39" s="719"/>
      <c r="CU39" s="719"/>
      <c r="CV39" s="719"/>
      <c r="CW39" s="719"/>
      <c r="CX39" s="719"/>
      <c r="CY39" s="720"/>
      <c r="CZ39" s="688">
        <v>2.7</v>
      </c>
      <c r="DA39" s="717"/>
      <c r="DB39" s="717"/>
      <c r="DC39" s="721"/>
      <c r="DD39" s="692">
        <v>1717</v>
      </c>
      <c r="DE39" s="719"/>
      <c r="DF39" s="719"/>
      <c r="DG39" s="719"/>
      <c r="DH39" s="719"/>
      <c r="DI39" s="719"/>
      <c r="DJ39" s="719"/>
      <c r="DK39" s="720"/>
      <c r="DL39" s="692" t="s">
        <v>236</v>
      </c>
      <c r="DM39" s="719"/>
      <c r="DN39" s="719"/>
      <c r="DO39" s="719"/>
      <c r="DP39" s="719"/>
      <c r="DQ39" s="719"/>
      <c r="DR39" s="719"/>
      <c r="DS39" s="719"/>
      <c r="DT39" s="719"/>
      <c r="DU39" s="719"/>
      <c r="DV39" s="720"/>
      <c r="DW39" s="688" t="s">
        <v>173</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173</v>
      </c>
      <c r="S40" s="684"/>
      <c r="T40" s="684"/>
      <c r="U40" s="684"/>
      <c r="V40" s="684"/>
      <c r="W40" s="684"/>
      <c r="X40" s="684"/>
      <c r="Y40" s="685"/>
      <c r="Z40" s="686" t="s">
        <v>236</v>
      </c>
      <c r="AA40" s="686"/>
      <c r="AB40" s="686"/>
      <c r="AC40" s="686"/>
      <c r="AD40" s="687" t="s">
        <v>236</v>
      </c>
      <c r="AE40" s="687"/>
      <c r="AF40" s="687"/>
      <c r="AG40" s="687"/>
      <c r="AH40" s="687"/>
      <c r="AI40" s="687"/>
      <c r="AJ40" s="687"/>
      <c r="AK40" s="687"/>
      <c r="AL40" s="688" t="s">
        <v>236</v>
      </c>
      <c r="AM40" s="689"/>
      <c r="AN40" s="689"/>
      <c r="AO40" s="690"/>
      <c r="AQ40" s="761" t="s">
        <v>346</v>
      </c>
      <c r="AR40" s="762"/>
      <c r="AS40" s="762"/>
      <c r="AT40" s="762"/>
      <c r="AU40" s="762"/>
      <c r="AV40" s="762"/>
      <c r="AW40" s="762"/>
      <c r="AX40" s="762"/>
      <c r="AY40" s="763"/>
      <c r="AZ40" s="683" t="s">
        <v>173</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452385</v>
      </c>
      <c r="CS40" s="684"/>
      <c r="CT40" s="684"/>
      <c r="CU40" s="684"/>
      <c r="CV40" s="684"/>
      <c r="CW40" s="684"/>
      <c r="CX40" s="684"/>
      <c r="CY40" s="685"/>
      <c r="CZ40" s="688">
        <v>2.4</v>
      </c>
      <c r="DA40" s="717"/>
      <c r="DB40" s="717"/>
      <c r="DC40" s="721"/>
      <c r="DD40" s="692">
        <v>17585</v>
      </c>
      <c r="DE40" s="684"/>
      <c r="DF40" s="684"/>
      <c r="DG40" s="684"/>
      <c r="DH40" s="684"/>
      <c r="DI40" s="684"/>
      <c r="DJ40" s="684"/>
      <c r="DK40" s="685"/>
      <c r="DL40" s="692" t="s">
        <v>236</v>
      </c>
      <c r="DM40" s="684"/>
      <c r="DN40" s="684"/>
      <c r="DO40" s="684"/>
      <c r="DP40" s="684"/>
      <c r="DQ40" s="684"/>
      <c r="DR40" s="684"/>
      <c r="DS40" s="684"/>
      <c r="DT40" s="684"/>
      <c r="DU40" s="684"/>
      <c r="DV40" s="685"/>
      <c r="DW40" s="688" t="s">
        <v>173</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394106</v>
      </c>
      <c r="S41" s="684"/>
      <c r="T41" s="684"/>
      <c r="U41" s="684"/>
      <c r="V41" s="684"/>
      <c r="W41" s="684"/>
      <c r="X41" s="684"/>
      <c r="Y41" s="685"/>
      <c r="Z41" s="686">
        <v>2.1</v>
      </c>
      <c r="AA41" s="686"/>
      <c r="AB41" s="686"/>
      <c r="AC41" s="686"/>
      <c r="AD41" s="687" t="s">
        <v>236</v>
      </c>
      <c r="AE41" s="687"/>
      <c r="AF41" s="687"/>
      <c r="AG41" s="687"/>
      <c r="AH41" s="687"/>
      <c r="AI41" s="687"/>
      <c r="AJ41" s="687"/>
      <c r="AK41" s="687"/>
      <c r="AL41" s="688" t="s">
        <v>173</v>
      </c>
      <c r="AM41" s="689"/>
      <c r="AN41" s="689"/>
      <c r="AO41" s="690"/>
      <c r="AQ41" s="761" t="s">
        <v>351</v>
      </c>
      <c r="AR41" s="762"/>
      <c r="AS41" s="762"/>
      <c r="AT41" s="762"/>
      <c r="AU41" s="762"/>
      <c r="AV41" s="762"/>
      <c r="AW41" s="762"/>
      <c r="AX41" s="762"/>
      <c r="AY41" s="763"/>
      <c r="AZ41" s="683">
        <v>373714</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v>1</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236</v>
      </c>
      <c r="DA41" s="717"/>
      <c r="DB41" s="717"/>
      <c r="DC41" s="721"/>
      <c r="DD41" s="692" t="s">
        <v>236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354</v>
      </c>
      <c r="C42" s="725"/>
      <c r="D42" s="725"/>
      <c r="E42" s="725"/>
      <c r="F42" s="725"/>
      <c r="G42" s="725"/>
      <c r="H42" s="725"/>
      <c r="I42" s="725"/>
      <c r="J42" s="725"/>
      <c r="K42" s="725"/>
      <c r="L42" s="725"/>
      <c r="M42" s="725"/>
      <c r="N42" s="725"/>
      <c r="O42" s="725"/>
      <c r="P42" s="725"/>
      <c r="Q42" s="726"/>
      <c r="R42" s="768">
        <v>18640866</v>
      </c>
      <c r="S42" s="769"/>
      <c r="T42" s="769"/>
      <c r="U42" s="769"/>
      <c r="V42" s="769"/>
      <c r="W42" s="769"/>
      <c r="X42" s="769"/>
      <c r="Y42" s="777"/>
      <c r="Z42" s="778">
        <v>100</v>
      </c>
      <c r="AA42" s="778"/>
      <c r="AB42" s="778"/>
      <c r="AC42" s="778"/>
      <c r="AD42" s="779">
        <v>8075349</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1271772</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376</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4320963</v>
      </c>
      <c r="CS42" s="684"/>
      <c r="CT42" s="684"/>
      <c r="CU42" s="684"/>
      <c r="CV42" s="684"/>
      <c r="CW42" s="684"/>
      <c r="CX42" s="684"/>
      <c r="CY42" s="685"/>
      <c r="CZ42" s="688">
        <v>23.4</v>
      </c>
      <c r="DA42" s="689"/>
      <c r="DB42" s="689"/>
      <c r="DC42" s="701"/>
      <c r="DD42" s="692">
        <v>456661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44562</v>
      </c>
      <c r="CS43" s="719"/>
      <c r="CT43" s="719"/>
      <c r="CU43" s="719"/>
      <c r="CV43" s="719"/>
      <c r="CW43" s="719"/>
      <c r="CX43" s="719"/>
      <c r="CY43" s="720"/>
      <c r="CZ43" s="688">
        <v>0.2</v>
      </c>
      <c r="DA43" s="717"/>
      <c r="DB43" s="717"/>
      <c r="DC43" s="721"/>
      <c r="DD43" s="692">
        <v>44562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4238968</v>
      </c>
      <c r="CS44" s="684"/>
      <c r="CT44" s="684"/>
      <c r="CU44" s="684"/>
      <c r="CV44" s="684"/>
      <c r="CW44" s="684"/>
      <c r="CX44" s="684"/>
      <c r="CY44" s="685"/>
      <c r="CZ44" s="688">
        <v>23</v>
      </c>
      <c r="DA44" s="689"/>
      <c r="DB44" s="689"/>
      <c r="DC44" s="701"/>
      <c r="DD44" s="692">
        <v>444725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2037340</v>
      </c>
      <c r="CS45" s="719"/>
      <c r="CT45" s="719"/>
      <c r="CU45" s="719"/>
      <c r="CV45" s="719"/>
      <c r="CW45" s="719"/>
      <c r="CX45" s="719"/>
      <c r="CY45" s="720"/>
      <c r="CZ45" s="688">
        <v>11</v>
      </c>
      <c r="DA45" s="717"/>
      <c r="DB45" s="717"/>
      <c r="DC45" s="721"/>
      <c r="DD45" s="692">
        <v>72810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1949098</v>
      </c>
      <c r="CS46" s="684"/>
      <c r="CT46" s="684"/>
      <c r="CU46" s="684"/>
      <c r="CV46" s="684"/>
      <c r="CW46" s="684"/>
      <c r="CX46" s="684"/>
      <c r="CY46" s="685"/>
      <c r="CZ46" s="688">
        <v>10.6</v>
      </c>
      <c r="DA46" s="689"/>
      <c r="DB46" s="689"/>
      <c r="DC46" s="701"/>
      <c r="DD46" s="692">
        <v>321743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81995</v>
      </c>
      <c r="CS47" s="719"/>
      <c r="CT47" s="719"/>
      <c r="CU47" s="719"/>
      <c r="CV47" s="719"/>
      <c r="CW47" s="719"/>
      <c r="CX47" s="719"/>
      <c r="CY47" s="720"/>
      <c r="CZ47" s="688">
        <v>0.4</v>
      </c>
      <c r="DA47" s="717"/>
      <c r="DB47" s="717"/>
      <c r="DC47" s="721"/>
      <c r="DD47" s="692">
        <v>11936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236</v>
      </c>
      <c r="CS48" s="684"/>
      <c r="CT48" s="684"/>
      <c r="CU48" s="684"/>
      <c r="CV48" s="684"/>
      <c r="CW48" s="684"/>
      <c r="CX48" s="684"/>
      <c r="CY48" s="685"/>
      <c r="CZ48" s="688" t="s">
        <v>173</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367</v>
      </c>
      <c r="CE49" s="725"/>
      <c r="CF49" s="725"/>
      <c r="CG49" s="725"/>
      <c r="CH49" s="725"/>
      <c r="CI49" s="725"/>
      <c r="CJ49" s="725"/>
      <c r="CK49" s="725"/>
      <c r="CL49" s="725"/>
      <c r="CM49" s="725"/>
      <c r="CN49" s="725"/>
      <c r="CO49" s="725"/>
      <c r="CP49" s="725"/>
      <c r="CQ49" s="726"/>
      <c r="CR49" s="768">
        <v>18465693</v>
      </c>
      <c r="CS49" s="754"/>
      <c r="CT49" s="754"/>
      <c r="CU49" s="754"/>
      <c r="CV49" s="754"/>
      <c r="CW49" s="754"/>
      <c r="CX49" s="754"/>
      <c r="CY49" s="785"/>
      <c r="CZ49" s="780">
        <v>100</v>
      </c>
      <c r="DA49" s="786"/>
      <c r="DB49" s="786"/>
      <c r="DC49" s="787"/>
      <c r="DD49" s="788">
        <v>9637362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XDbUyJqIANWll4pjn29hYq76yNUr+yLqf9j1Q+S0rhmB5D8ozH+aqehgbcuiAq0GRPNiY+HGKmo/i3O6Q3mBQ==" saltValue="rE+CwaU/Ml6cFDClzakc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18641</v>
      </c>
      <c r="R7" s="819"/>
      <c r="S7" s="819"/>
      <c r="T7" s="819"/>
      <c r="U7" s="819"/>
      <c r="V7" s="819">
        <v>18466</v>
      </c>
      <c r="W7" s="819"/>
      <c r="X7" s="819"/>
      <c r="Y7" s="819"/>
      <c r="Z7" s="819"/>
      <c r="AA7" s="819">
        <f>Q7-V7</f>
        <v>175</v>
      </c>
      <c r="AB7" s="819"/>
      <c r="AC7" s="819"/>
      <c r="AD7" s="819"/>
      <c r="AE7" s="820"/>
      <c r="AF7" s="821">
        <v>114</v>
      </c>
      <c r="AG7" s="822"/>
      <c r="AH7" s="822"/>
      <c r="AI7" s="822"/>
      <c r="AJ7" s="823"/>
      <c r="AK7" s="858">
        <v>613</v>
      </c>
      <c r="AL7" s="859"/>
      <c r="AM7" s="859"/>
      <c r="AN7" s="859"/>
      <c r="AO7" s="859"/>
      <c r="AP7" s="859">
        <v>14955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-2</v>
      </c>
      <c r="CI7" s="856"/>
      <c r="CJ7" s="856"/>
      <c r="CK7" s="856"/>
      <c r="CL7" s="857"/>
      <c r="CM7" s="855">
        <v>364</v>
      </c>
      <c r="CN7" s="856"/>
      <c r="CO7" s="856"/>
      <c r="CP7" s="856"/>
      <c r="CQ7" s="857"/>
      <c r="CR7" s="855">
        <v>343</v>
      </c>
      <c r="CS7" s="856"/>
      <c r="CT7" s="856"/>
      <c r="CU7" s="856"/>
      <c r="CV7" s="857"/>
      <c r="CW7" s="855">
        <v>5</v>
      </c>
      <c r="CX7" s="856"/>
      <c r="CY7" s="856"/>
      <c r="CZ7" s="856"/>
      <c r="DA7" s="857"/>
      <c r="DB7" s="855" t="s">
        <v>598</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0.6</v>
      </c>
      <c r="CI8" s="866"/>
      <c r="CJ8" s="866"/>
      <c r="CK8" s="866"/>
      <c r="CL8" s="867"/>
      <c r="CM8" s="865">
        <v>106</v>
      </c>
      <c r="CN8" s="866"/>
      <c r="CO8" s="866"/>
      <c r="CP8" s="866"/>
      <c r="CQ8" s="867"/>
      <c r="CR8" s="865">
        <v>6</v>
      </c>
      <c r="CS8" s="866"/>
      <c r="CT8" s="866"/>
      <c r="CU8" s="866"/>
      <c r="CV8" s="867"/>
      <c r="CW8" s="865">
        <v>63</v>
      </c>
      <c r="CX8" s="866"/>
      <c r="CY8" s="866"/>
      <c r="CZ8" s="866"/>
      <c r="DA8" s="867"/>
      <c r="DB8" s="865" t="s">
        <v>599</v>
      </c>
      <c r="DC8" s="866"/>
      <c r="DD8" s="866"/>
      <c r="DE8" s="866"/>
      <c r="DF8" s="867"/>
      <c r="DG8" s="865" t="s">
        <v>605</v>
      </c>
      <c r="DH8" s="866"/>
      <c r="DI8" s="866"/>
      <c r="DJ8" s="866"/>
      <c r="DK8" s="867"/>
      <c r="DL8" s="865" t="s">
        <v>605</v>
      </c>
      <c r="DM8" s="866"/>
      <c r="DN8" s="866"/>
      <c r="DO8" s="866"/>
      <c r="DP8" s="867"/>
      <c r="DQ8" s="865" t="s">
        <v>599</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18641</v>
      </c>
      <c r="R23" s="878"/>
      <c r="S23" s="878"/>
      <c r="T23" s="878"/>
      <c r="U23" s="878"/>
      <c r="V23" s="878">
        <v>18466</v>
      </c>
      <c r="W23" s="878"/>
      <c r="X23" s="878"/>
      <c r="Y23" s="878"/>
      <c r="Z23" s="878"/>
      <c r="AA23" s="878">
        <v>175</v>
      </c>
      <c r="AB23" s="878"/>
      <c r="AC23" s="878"/>
      <c r="AD23" s="878"/>
      <c r="AE23" s="879"/>
      <c r="AF23" s="880">
        <v>114</v>
      </c>
      <c r="AG23" s="878"/>
      <c r="AH23" s="878"/>
      <c r="AI23" s="878"/>
      <c r="AJ23" s="881"/>
      <c r="AK23" s="882"/>
      <c r="AL23" s="883"/>
      <c r="AM23" s="883"/>
      <c r="AN23" s="883"/>
      <c r="AO23" s="883"/>
      <c r="AP23" s="878">
        <v>14955</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4602</v>
      </c>
      <c r="R28" s="907"/>
      <c r="S28" s="907"/>
      <c r="T28" s="907"/>
      <c r="U28" s="907"/>
      <c r="V28" s="907">
        <v>4743</v>
      </c>
      <c r="W28" s="907"/>
      <c r="X28" s="907"/>
      <c r="Y28" s="907"/>
      <c r="Z28" s="907"/>
      <c r="AA28" s="907">
        <f t="shared" ref="AA28:AA33" si="0">Q28-V28</f>
        <v>-141</v>
      </c>
      <c r="AB28" s="907"/>
      <c r="AC28" s="907"/>
      <c r="AD28" s="907"/>
      <c r="AE28" s="908"/>
      <c r="AF28" s="909">
        <v>-141</v>
      </c>
      <c r="AG28" s="907"/>
      <c r="AH28" s="907"/>
      <c r="AI28" s="907"/>
      <c r="AJ28" s="910"/>
      <c r="AK28" s="911">
        <v>374</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3709</v>
      </c>
      <c r="R29" s="843"/>
      <c r="S29" s="843"/>
      <c r="T29" s="843"/>
      <c r="U29" s="843"/>
      <c r="V29" s="843">
        <v>3632</v>
      </c>
      <c r="W29" s="843"/>
      <c r="X29" s="843"/>
      <c r="Y29" s="843"/>
      <c r="Z29" s="843"/>
      <c r="AA29" s="843">
        <f t="shared" si="0"/>
        <v>77</v>
      </c>
      <c r="AB29" s="843"/>
      <c r="AC29" s="843"/>
      <c r="AD29" s="843"/>
      <c r="AE29" s="844"/>
      <c r="AF29" s="845">
        <v>77</v>
      </c>
      <c r="AG29" s="846"/>
      <c r="AH29" s="846"/>
      <c r="AI29" s="846"/>
      <c r="AJ29" s="847"/>
      <c r="AK29" s="914">
        <v>560</v>
      </c>
      <c r="AL29" s="915"/>
      <c r="AM29" s="915"/>
      <c r="AN29" s="915"/>
      <c r="AO29" s="915"/>
      <c r="AP29" s="915" t="s">
        <v>579</v>
      </c>
      <c r="AQ29" s="915"/>
      <c r="AR29" s="915"/>
      <c r="AS29" s="915"/>
      <c r="AT29" s="915"/>
      <c r="AU29" s="915" t="s">
        <v>579</v>
      </c>
      <c r="AV29" s="915"/>
      <c r="AW29" s="915"/>
      <c r="AX29" s="915"/>
      <c r="AY29" s="915"/>
      <c r="AZ29" s="916" t="s">
        <v>580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584</v>
      </c>
      <c r="R30" s="843"/>
      <c r="S30" s="843"/>
      <c r="T30" s="843"/>
      <c r="U30" s="843"/>
      <c r="V30" s="843">
        <f>582</f>
        <v>582</v>
      </c>
      <c r="W30" s="843"/>
      <c r="X30" s="843"/>
      <c r="Y30" s="843"/>
      <c r="Z30" s="843"/>
      <c r="AA30" s="843">
        <f t="shared" si="0"/>
        <v>2</v>
      </c>
      <c r="AB30" s="843"/>
      <c r="AC30" s="843"/>
      <c r="AD30" s="843"/>
      <c r="AE30" s="844"/>
      <c r="AF30" s="845">
        <v>3</v>
      </c>
      <c r="AG30" s="846"/>
      <c r="AH30" s="846"/>
      <c r="AI30" s="846"/>
      <c r="AJ30" s="847"/>
      <c r="AK30" s="914">
        <v>189</v>
      </c>
      <c r="AL30" s="915"/>
      <c r="AM30" s="915"/>
      <c r="AN30" s="915"/>
      <c r="AO30" s="915"/>
      <c r="AP30" s="915" t="s">
        <v>579</v>
      </c>
      <c r="AQ30" s="915"/>
      <c r="AR30" s="915"/>
      <c r="AS30" s="915"/>
      <c r="AT30" s="915"/>
      <c r="AU30" s="915" t="s">
        <v>579</v>
      </c>
      <c r="AV30" s="915"/>
      <c r="AW30" s="915"/>
      <c r="AX30" s="915"/>
      <c r="AY30" s="915"/>
      <c r="AZ30" s="916" t="s">
        <v>580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24</v>
      </c>
      <c r="R31" s="843"/>
      <c r="S31" s="843"/>
      <c r="T31" s="843"/>
      <c r="U31" s="843"/>
      <c r="V31" s="843">
        <v>24</v>
      </c>
      <c r="W31" s="843"/>
      <c r="X31" s="843"/>
      <c r="Y31" s="843"/>
      <c r="Z31" s="843"/>
      <c r="AA31" s="843" t="s">
        <v>606</v>
      </c>
      <c r="AB31" s="843"/>
      <c r="AC31" s="843"/>
      <c r="AD31" s="843"/>
      <c r="AE31" s="844"/>
      <c r="AF31" s="845" t="s">
        <v>409</v>
      </c>
      <c r="AG31" s="846"/>
      <c r="AH31" s="846"/>
      <c r="AI31" s="846"/>
      <c r="AJ31" s="847"/>
      <c r="AK31" s="914">
        <v>5</v>
      </c>
      <c r="AL31" s="915"/>
      <c r="AM31" s="915"/>
      <c r="AN31" s="915"/>
      <c r="AO31" s="915"/>
      <c r="AP31" s="915" t="s">
        <v>579</v>
      </c>
      <c r="AQ31" s="915"/>
      <c r="AR31" s="915"/>
      <c r="AS31" s="915"/>
      <c r="AT31" s="915"/>
      <c r="AU31" s="915" t="s">
        <v>579</v>
      </c>
      <c r="AV31" s="915"/>
      <c r="AW31" s="915"/>
      <c r="AX31" s="915"/>
      <c r="AY31" s="915"/>
      <c r="AZ31" s="916" t="s">
        <v>580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734</v>
      </c>
      <c r="R32" s="843"/>
      <c r="S32" s="843"/>
      <c r="T32" s="843"/>
      <c r="U32" s="843"/>
      <c r="V32" s="843">
        <v>675</v>
      </c>
      <c r="W32" s="843"/>
      <c r="X32" s="843"/>
      <c r="Y32" s="843"/>
      <c r="Z32" s="843"/>
      <c r="AA32" s="843">
        <f t="shared" si="0"/>
        <v>59</v>
      </c>
      <c r="AB32" s="843"/>
      <c r="AC32" s="843"/>
      <c r="AD32" s="843"/>
      <c r="AE32" s="844"/>
      <c r="AF32" s="845">
        <v>808</v>
      </c>
      <c r="AG32" s="846"/>
      <c r="AH32" s="846"/>
      <c r="AI32" s="846"/>
      <c r="AJ32" s="847"/>
      <c r="AK32" s="914">
        <v>10</v>
      </c>
      <c r="AL32" s="915"/>
      <c r="AM32" s="915"/>
      <c r="AN32" s="915"/>
      <c r="AO32" s="915"/>
      <c r="AP32" s="915">
        <v>1500</v>
      </c>
      <c r="AQ32" s="915"/>
      <c r="AR32" s="915"/>
      <c r="AS32" s="915"/>
      <c r="AT32" s="915"/>
      <c r="AU32" s="915">
        <v>3</v>
      </c>
      <c r="AV32" s="915"/>
      <c r="AW32" s="915"/>
      <c r="AX32" s="915"/>
      <c r="AY32" s="915"/>
      <c r="AZ32" s="916" t="s">
        <v>579</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412</v>
      </c>
      <c r="C33" s="840"/>
      <c r="D33" s="840"/>
      <c r="E33" s="840"/>
      <c r="F33" s="840"/>
      <c r="G33" s="840"/>
      <c r="H33" s="840"/>
      <c r="I33" s="840"/>
      <c r="J33" s="840"/>
      <c r="K33" s="840"/>
      <c r="L33" s="840"/>
      <c r="M33" s="840"/>
      <c r="N33" s="840"/>
      <c r="O33" s="840"/>
      <c r="P33" s="841"/>
      <c r="Q33" s="842">
        <v>487</v>
      </c>
      <c r="R33" s="843"/>
      <c r="S33" s="843"/>
      <c r="T33" s="843"/>
      <c r="U33" s="843"/>
      <c r="V33" s="843">
        <v>486</v>
      </c>
      <c r="W33" s="843"/>
      <c r="X33" s="843"/>
      <c r="Y33" s="843"/>
      <c r="Z33" s="843"/>
      <c r="AA33" s="843">
        <f t="shared" si="0"/>
        <v>1</v>
      </c>
      <c r="AB33" s="843"/>
      <c r="AC33" s="843"/>
      <c r="AD33" s="843"/>
      <c r="AE33" s="844"/>
      <c r="AF33" s="845">
        <v>11</v>
      </c>
      <c r="AG33" s="846"/>
      <c r="AH33" s="846"/>
      <c r="AI33" s="846"/>
      <c r="AJ33" s="847"/>
      <c r="AK33" s="914">
        <v>262</v>
      </c>
      <c r="AL33" s="915"/>
      <c r="AM33" s="915"/>
      <c r="AN33" s="915"/>
      <c r="AO33" s="915"/>
      <c r="AP33" s="915">
        <v>5168</v>
      </c>
      <c r="AQ33" s="915"/>
      <c r="AR33" s="915"/>
      <c r="AS33" s="915"/>
      <c r="AT33" s="915"/>
      <c r="AU33" s="915">
        <v>5049</v>
      </c>
      <c r="AV33" s="915"/>
      <c r="AW33" s="915"/>
      <c r="AX33" s="915"/>
      <c r="AY33" s="915"/>
      <c r="AZ33" s="916" t="s">
        <v>579</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757</v>
      </c>
      <c r="AG63" s="926"/>
      <c r="AH63" s="926"/>
      <c r="AI63" s="926"/>
      <c r="AJ63" s="927"/>
      <c r="AK63" s="928"/>
      <c r="AL63" s="923"/>
      <c r="AM63" s="923"/>
      <c r="AN63" s="923"/>
      <c r="AO63" s="923"/>
      <c r="AP63" s="926">
        <v>6668</v>
      </c>
      <c r="AQ63" s="926"/>
      <c r="AR63" s="926"/>
      <c r="AS63" s="926"/>
      <c r="AT63" s="926"/>
      <c r="AU63" s="926">
        <v>5052</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398</v>
      </c>
      <c r="W66" s="802"/>
      <c r="X66" s="802"/>
      <c r="Y66" s="802"/>
      <c r="Z66" s="803"/>
      <c r="AA66" s="801" t="s">
        <v>418</v>
      </c>
      <c r="AB66" s="802"/>
      <c r="AC66" s="802"/>
      <c r="AD66" s="802"/>
      <c r="AE66" s="803"/>
      <c r="AF66" s="936" t="s">
        <v>400</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581</v>
      </c>
      <c r="C68" s="954"/>
      <c r="D68" s="954"/>
      <c r="E68" s="954"/>
      <c r="F68" s="954"/>
      <c r="G68" s="954"/>
      <c r="H68" s="954"/>
      <c r="I68" s="954"/>
      <c r="J68" s="954"/>
      <c r="K68" s="954"/>
      <c r="L68" s="954"/>
      <c r="M68" s="954"/>
      <c r="N68" s="954"/>
      <c r="O68" s="954"/>
      <c r="P68" s="955"/>
      <c r="Q68" s="956">
        <v>171</v>
      </c>
      <c r="R68" s="950"/>
      <c r="S68" s="950"/>
      <c r="T68" s="950"/>
      <c r="U68" s="950"/>
      <c r="V68" s="957">
        <v>160</v>
      </c>
      <c r="W68" s="958"/>
      <c r="X68" s="958"/>
      <c r="Y68" s="958"/>
      <c r="Z68" s="959"/>
      <c r="AA68" s="950">
        <v>11</v>
      </c>
      <c r="AB68" s="950"/>
      <c r="AC68" s="950"/>
      <c r="AD68" s="950"/>
      <c r="AE68" s="950"/>
      <c r="AF68" s="950">
        <v>11</v>
      </c>
      <c r="AG68" s="950"/>
      <c r="AH68" s="950"/>
      <c r="AI68" s="950"/>
      <c r="AJ68" s="950"/>
      <c r="AK68" s="950" t="s">
        <v>582</v>
      </c>
      <c r="AL68" s="950"/>
      <c r="AM68" s="950"/>
      <c r="AN68" s="950"/>
      <c r="AO68" s="950"/>
      <c r="AP68" s="950" t="s">
        <v>582</v>
      </c>
      <c r="AQ68" s="950"/>
      <c r="AR68" s="950"/>
      <c r="AS68" s="950"/>
      <c r="AT68" s="950"/>
      <c r="AU68" s="950" t="s">
        <v>607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60" t="s">
        <v>583</v>
      </c>
      <c r="C69" s="961"/>
      <c r="D69" s="961"/>
      <c r="E69" s="961"/>
      <c r="F69" s="961"/>
      <c r="G69" s="961"/>
      <c r="H69" s="961"/>
      <c r="I69" s="961"/>
      <c r="J69" s="961"/>
      <c r="K69" s="961"/>
      <c r="L69" s="961"/>
      <c r="M69" s="961"/>
      <c r="N69" s="961"/>
      <c r="O69" s="961"/>
      <c r="P69" s="962"/>
      <c r="Q69" s="963">
        <v>243</v>
      </c>
      <c r="R69" s="915"/>
      <c r="S69" s="915"/>
      <c r="T69" s="915"/>
      <c r="U69" s="915"/>
      <c r="V69" s="915">
        <v>205</v>
      </c>
      <c r="W69" s="915"/>
      <c r="X69" s="915"/>
      <c r="Y69" s="915"/>
      <c r="Z69" s="915"/>
      <c r="AA69" s="915">
        <v>38</v>
      </c>
      <c r="AB69" s="915"/>
      <c r="AC69" s="915"/>
      <c r="AD69" s="915"/>
      <c r="AE69" s="915"/>
      <c r="AF69" s="915">
        <v>38</v>
      </c>
      <c r="AG69" s="915"/>
      <c r="AH69" s="915"/>
      <c r="AI69" s="915"/>
      <c r="AJ69" s="915"/>
      <c r="AK69" s="915">
        <v>35</v>
      </c>
      <c r="AL69" s="915"/>
      <c r="AM69" s="915"/>
      <c r="AN69" s="915"/>
      <c r="AO69" s="915"/>
      <c r="AP69" s="915" t="s">
        <v>582</v>
      </c>
      <c r="AQ69" s="915"/>
      <c r="AR69" s="915"/>
      <c r="AS69" s="915"/>
      <c r="AT69" s="915"/>
      <c r="AU69" s="915" t="s">
        <v>608</v>
      </c>
      <c r="AV69" s="915"/>
      <c r="AW69" s="915"/>
      <c r="AX69" s="915"/>
      <c r="AY69" s="915"/>
      <c r="AZ69" s="964"/>
      <c r="BA69" s="964"/>
      <c r="BB69" s="964"/>
      <c r="BC69" s="964"/>
      <c r="BD69" s="965"/>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60" t="s">
        <v>584</v>
      </c>
      <c r="C70" s="961"/>
      <c r="D70" s="961"/>
      <c r="E70" s="961"/>
      <c r="F70" s="961"/>
      <c r="G70" s="961"/>
      <c r="H70" s="961"/>
      <c r="I70" s="961"/>
      <c r="J70" s="961"/>
      <c r="K70" s="961"/>
      <c r="L70" s="961"/>
      <c r="M70" s="961"/>
      <c r="N70" s="961"/>
      <c r="O70" s="961"/>
      <c r="P70" s="962"/>
      <c r="Q70" s="963">
        <v>92</v>
      </c>
      <c r="R70" s="915"/>
      <c r="S70" s="915"/>
      <c r="T70" s="915"/>
      <c r="U70" s="915"/>
      <c r="V70" s="915">
        <v>90</v>
      </c>
      <c r="W70" s="915"/>
      <c r="X70" s="915"/>
      <c r="Y70" s="915"/>
      <c r="Z70" s="915"/>
      <c r="AA70" s="915">
        <v>1</v>
      </c>
      <c r="AB70" s="915"/>
      <c r="AC70" s="915"/>
      <c r="AD70" s="915"/>
      <c r="AE70" s="915"/>
      <c r="AF70" s="915">
        <v>1</v>
      </c>
      <c r="AG70" s="915"/>
      <c r="AH70" s="915"/>
      <c r="AI70" s="915"/>
      <c r="AJ70" s="915"/>
      <c r="AK70" s="915" t="s">
        <v>582</v>
      </c>
      <c r="AL70" s="915"/>
      <c r="AM70" s="915"/>
      <c r="AN70" s="915"/>
      <c r="AO70" s="915"/>
      <c r="AP70" s="915" t="s">
        <v>582</v>
      </c>
      <c r="AQ70" s="915"/>
      <c r="AR70" s="915"/>
      <c r="AS70" s="915"/>
      <c r="AT70" s="915"/>
      <c r="AU70" s="915" t="s">
        <v>608</v>
      </c>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60" t="s">
        <v>585</v>
      </c>
      <c r="C71" s="961"/>
      <c r="D71" s="961"/>
      <c r="E71" s="961"/>
      <c r="F71" s="961"/>
      <c r="G71" s="961"/>
      <c r="H71" s="961"/>
      <c r="I71" s="961"/>
      <c r="J71" s="961"/>
      <c r="K71" s="961"/>
      <c r="L71" s="961"/>
      <c r="M71" s="961"/>
      <c r="N71" s="961"/>
      <c r="O71" s="961"/>
      <c r="P71" s="962"/>
      <c r="Q71" s="963">
        <v>36</v>
      </c>
      <c r="R71" s="915"/>
      <c r="S71" s="915"/>
      <c r="T71" s="915"/>
      <c r="U71" s="915"/>
      <c r="V71" s="915">
        <v>33</v>
      </c>
      <c r="W71" s="915"/>
      <c r="X71" s="915"/>
      <c r="Y71" s="915"/>
      <c r="Z71" s="915"/>
      <c r="AA71" s="915">
        <v>3</v>
      </c>
      <c r="AB71" s="915"/>
      <c r="AC71" s="915"/>
      <c r="AD71" s="915"/>
      <c r="AE71" s="915"/>
      <c r="AF71" s="915">
        <v>3</v>
      </c>
      <c r="AG71" s="915"/>
      <c r="AH71" s="915"/>
      <c r="AI71" s="915"/>
      <c r="AJ71" s="915"/>
      <c r="AK71" s="915" t="s">
        <v>582</v>
      </c>
      <c r="AL71" s="915"/>
      <c r="AM71" s="915"/>
      <c r="AN71" s="915"/>
      <c r="AO71" s="915"/>
      <c r="AP71" s="915" t="s">
        <v>582</v>
      </c>
      <c r="AQ71" s="915"/>
      <c r="AR71" s="915"/>
      <c r="AS71" s="915"/>
      <c r="AT71" s="915"/>
      <c r="AU71" s="915" t="s">
        <v>608</v>
      </c>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60" t="s">
        <v>586</v>
      </c>
      <c r="C72" s="961"/>
      <c r="D72" s="961"/>
      <c r="E72" s="961"/>
      <c r="F72" s="961"/>
      <c r="G72" s="961"/>
      <c r="H72" s="961"/>
      <c r="I72" s="961"/>
      <c r="J72" s="961"/>
      <c r="K72" s="961"/>
      <c r="L72" s="961"/>
      <c r="M72" s="961"/>
      <c r="N72" s="961"/>
      <c r="O72" s="961"/>
      <c r="P72" s="962"/>
      <c r="Q72" s="963">
        <v>18</v>
      </c>
      <c r="R72" s="915"/>
      <c r="S72" s="915"/>
      <c r="T72" s="915"/>
      <c r="U72" s="915"/>
      <c r="V72" s="915">
        <v>5</v>
      </c>
      <c r="W72" s="915"/>
      <c r="X72" s="915"/>
      <c r="Y72" s="915"/>
      <c r="Z72" s="915"/>
      <c r="AA72" s="915">
        <v>14</v>
      </c>
      <c r="AB72" s="915"/>
      <c r="AC72" s="915"/>
      <c r="AD72" s="915"/>
      <c r="AE72" s="915"/>
      <c r="AF72" s="915">
        <v>14</v>
      </c>
      <c r="AG72" s="915"/>
      <c r="AH72" s="915"/>
      <c r="AI72" s="915"/>
      <c r="AJ72" s="915"/>
      <c r="AK72" s="915" t="s">
        <v>582</v>
      </c>
      <c r="AL72" s="915"/>
      <c r="AM72" s="915"/>
      <c r="AN72" s="915"/>
      <c r="AO72" s="915"/>
      <c r="AP72" s="915" t="s">
        <v>582</v>
      </c>
      <c r="AQ72" s="915"/>
      <c r="AR72" s="915"/>
      <c r="AS72" s="915"/>
      <c r="AT72" s="915"/>
      <c r="AU72" s="915" t="s">
        <v>608</v>
      </c>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60" t="s">
        <v>587</v>
      </c>
      <c r="C73" s="961"/>
      <c r="D73" s="961"/>
      <c r="E73" s="961"/>
      <c r="F73" s="961"/>
      <c r="G73" s="961"/>
      <c r="H73" s="961"/>
      <c r="I73" s="961"/>
      <c r="J73" s="961"/>
      <c r="K73" s="961"/>
      <c r="L73" s="961"/>
      <c r="M73" s="961"/>
      <c r="N73" s="961"/>
      <c r="O73" s="961"/>
      <c r="P73" s="962"/>
      <c r="Q73" s="963">
        <v>26</v>
      </c>
      <c r="R73" s="915"/>
      <c r="S73" s="915"/>
      <c r="T73" s="915"/>
      <c r="U73" s="915"/>
      <c r="V73" s="915">
        <v>34</v>
      </c>
      <c r="W73" s="915"/>
      <c r="X73" s="915"/>
      <c r="Y73" s="915"/>
      <c r="Z73" s="915"/>
      <c r="AA73" s="915">
        <v>-8</v>
      </c>
      <c r="AB73" s="915"/>
      <c r="AC73" s="915"/>
      <c r="AD73" s="915"/>
      <c r="AE73" s="915"/>
      <c r="AF73" s="915">
        <v>-8</v>
      </c>
      <c r="AG73" s="915"/>
      <c r="AH73" s="915"/>
      <c r="AI73" s="915"/>
      <c r="AJ73" s="915"/>
      <c r="AK73" s="915" t="s">
        <v>588</v>
      </c>
      <c r="AL73" s="915"/>
      <c r="AM73" s="915"/>
      <c r="AN73" s="915"/>
      <c r="AO73" s="915"/>
      <c r="AP73" s="915" t="s">
        <v>582</v>
      </c>
      <c r="AQ73" s="915"/>
      <c r="AR73" s="915"/>
      <c r="AS73" s="915"/>
      <c r="AT73" s="915"/>
      <c r="AU73" s="915" t="s">
        <v>608</v>
      </c>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60" t="s">
        <v>589</v>
      </c>
      <c r="C74" s="961"/>
      <c r="D74" s="961"/>
      <c r="E74" s="961"/>
      <c r="F74" s="961"/>
      <c r="G74" s="961"/>
      <c r="H74" s="961"/>
      <c r="I74" s="961"/>
      <c r="J74" s="961"/>
      <c r="K74" s="961"/>
      <c r="L74" s="961"/>
      <c r="M74" s="961"/>
      <c r="N74" s="961"/>
      <c r="O74" s="961"/>
      <c r="P74" s="962"/>
      <c r="Q74" s="963">
        <v>5334</v>
      </c>
      <c r="R74" s="915"/>
      <c r="S74" s="915"/>
      <c r="T74" s="915"/>
      <c r="U74" s="915"/>
      <c r="V74" s="915">
        <v>4909</v>
      </c>
      <c r="W74" s="915"/>
      <c r="X74" s="915"/>
      <c r="Y74" s="915"/>
      <c r="Z74" s="915"/>
      <c r="AA74" s="915">
        <v>425</v>
      </c>
      <c r="AB74" s="915"/>
      <c r="AC74" s="915"/>
      <c r="AD74" s="915"/>
      <c r="AE74" s="915"/>
      <c r="AF74" s="915">
        <v>425</v>
      </c>
      <c r="AG74" s="915"/>
      <c r="AH74" s="915"/>
      <c r="AI74" s="915"/>
      <c r="AJ74" s="915"/>
      <c r="AK74" s="915" t="s">
        <v>582</v>
      </c>
      <c r="AL74" s="915"/>
      <c r="AM74" s="915"/>
      <c r="AN74" s="915"/>
      <c r="AO74" s="915"/>
      <c r="AP74" s="915">
        <v>2315</v>
      </c>
      <c r="AQ74" s="915"/>
      <c r="AR74" s="915"/>
      <c r="AS74" s="915"/>
      <c r="AT74" s="915"/>
      <c r="AU74" s="915" t="s">
        <v>609</v>
      </c>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60" t="s">
        <v>590</v>
      </c>
      <c r="C75" s="961"/>
      <c r="D75" s="961"/>
      <c r="E75" s="961"/>
      <c r="F75" s="961"/>
      <c r="G75" s="961"/>
      <c r="H75" s="961"/>
      <c r="I75" s="961"/>
      <c r="J75" s="961"/>
      <c r="K75" s="961"/>
      <c r="L75" s="961"/>
      <c r="M75" s="961"/>
      <c r="N75" s="961"/>
      <c r="O75" s="961"/>
      <c r="P75" s="962"/>
      <c r="Q75" s="966">
        <v>1670</v>
      </c>
      <c r="R75" s="967"/>
      <c r="S75" s="967"/>
      <c r="T75" s="967"/>
      <c r="U75" s="914"/>
      <c r="V75" s="968">
        <v>1550</v>
      </c>
      <c r="W75" s="967"/>
      <c r="X75" s="967"/>
      <c r="Y75" s="967"/>
      <c r="Z75" s="914"/>
      <c r="AA75" s="968">
        <v>120</v>
      </c>
      <c r="AB75" s="967"/>
      <c r="AC75" s="967"/>
      <c r="AD75" s="967"/>
      <c r="AE75" s="914"/>
      <c r="AF75" s="968">
        <v>120</v>
      </c>
      <c r="AG75" s="967"/>
      <c r="AH75" s="967"/>
      <c r="AI75" s="967"/>
      <c r="AJ75" s="914"/>
      <c r="AK75" s="968">
        <v>135</v>
      </c>
      <c r="AL75" s="967"/>
      <c r="AM75" s="967"/>
      <c r="AN75" s="967"/>
      <c r="AO75" s="914"/>
      <c r="AP75" s="968">
        <v>1048</v>
      </c>
      <c r="AQ75" s="967"/>
      <c r="AR75" s="967"/>
      <c r="AS75" s="967"/>
      <c r="AT75" s="914"/>
      <c r="AU75" s="968">
        <v>35</v>
      </c>
      <c r="AV75" s="967"/>
      <c r="AW75" s="967"/>
      <c r="AX75" s="967"/>
      <c r="AY75" s="914"/>
      <c r="AZ75" s="964"/>
      <c r="BA75" s="964"/>
      <c r="BB75" s="964"/>
      <c r="BC75" s="964"/>
      <c r="BD75" s="965"/>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60" t="s">
        <v>591</v>
      </c>
      <c r="C76" s="961"/>
      <c r="D76" s="961"/>
      <c r="E76" s="961"/>
      <c r="F76" s="961"/>
      <c r="G76" s="961"/>
      <c r="H76" s="961"/>
      <c r="I76" s="961"/>
      <c r="J76" s="961"/>
      <c r="K76" s="961"/>
      <c r="L76" s="961"/>
      <c r="M76" s="961"/>
      <c r="N76" s="961"/>
      <c r="O76" s="961"/>
      <c r="P76" s="962"/>
      <c r="Q76" s="966">
        <v>204</v>
      </c>
      <c r="R76" s="967"/>
      <c r="S76" s="967"/>
      <c r="T76" s="967"/>
      <c r="U76" s="914"/>
      <c r="V76" s="968">
        <v>196</v>
      </c>
      <c r="W76" s="967"/>
      <c r="X76" s="967"/>
      <c r="Y76" s="967"/>
      <c r="Z76" s="914"/>
      <c r="AA76" s="968">
        <v>9</v>
      </c>
      <c r="AB76" s="967"/>
      <c r="AC76" s="967"/>
      <c r="AD76" s="967"/>
      <c r="AE76" s="914"/>
      <c r="AF76" s="968">
        <v>9</v>
      </c>
      <c r="AG76" s="967"/>
      <c r="AH76" s="967"/>
      <c r="AI76" s="967"/>
      <c r="AJ76" s="914"/>
      <c r="AK76" s="968" t="s">
        <v>582</v>
      </c>
      <c r="AL76" s="967"/>
      <c r="AM76" s="967"/>
      <c r="AN76" s="967"/>
      <c r="AO76" s="914"/>
      <c r="AP76" s="968" t="s">
        <v>582</v>
      </c>
      <c r="AQ76" s="967"/>
      <c r="AR76" s="967"/>
      <c r="AS76" s="967"/>
      <c r="AT76" s="914"/>
      <c r="AU76" s="968" t="s">
        <v>608</v>
      </c>
      <c r="AV76" s="967"/>
      <c r="AW76" s="967"/>
      <c r="AX76" s="967"/>
      <c r="AY76" s="914"/>
      <c r="AZ76" s="964"/>
      <c r="BA76" s="964"/>
      <c r="BB76" s="964"/>
      <c r="BC76" s="964"/>
      <c r="BD76" s="965"/>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60" t="s">
        <v>592</v>
      </c>
      <c r="C77" s="961"/>
      <c r="D77" s="961"/>
      <c r="E77" s="961"/>
      <c r="F77" s="961"/>
      <c r="G77" s="961"/>
      <c r="H77" s="961"/>
      <c r="I77" s="961"/>
      <c r="J77" s="961"/>
      <c r="K77" s="961"/>
      <c r="L77" s="961"/>
      <c r="M77" s="961"/>
      <c r="N77" s="961"/>
      <c r="O77" s="961"/>
      <c r="P77" s="962"/>
      <c r="Q77" s="966">
        <v>65</v>
      </c>
      <c r="R77" s="967"/>
      <c r="S77" s="967"/>
      <c r="T77" s="967"/>
      <c r="U77" s="914"/>
      <c r="V77" s="968">
        <v>65</v>
      </c>
      <c r="W77" s="967"/>
      <c r="X77" s="967"/>
      <c r="Y77" s="967"/>
      <c r="Z77" s="914"/>
      <c r="AA77" s="968" t="s">
        <v>582</v>
      </c>
      <c r="AB77" s="967"/>
      <c r="AC77" s="967"/>
      <c r="AD77" s="967"/>
      <c r="AE77" s="914"/>
      <c r="AF77" s="968" t="s">
        <v>582</v>
      </c>
      <c r="AG77" s="967"/>
      <c r="AH77" s="967"/>
      <c r="AI77" s="967"/>
      <c r="AJ77" s="914"/>
      <c r="AK77" s="968" t="s">
        <v>582</v>
      </c>
      <c r="AL77" s="967"/>
      <c r="AM77" s="967"/>
      <c r="AN77" s="967"/>
      <c r="AO77" s="914"/>
      <c r="AP77" s="968" t="s">
        <v>582</v>
      </c>
      <c r="AQ77" s="967"/>
      <c r="AR77" s="967"/>
      <c r="AS77" s="967"/>
      <c r="AT77" s="914"/>
      <c r="AU77" s="968" t="s">
        <v>608</v>
      </c>
      <c r="AV77" s="967"/>
      <c r="AW77" s="967"/>
      <c r="AX77" s="967"/>
      <c r="AY77" s="914"/>
      <c r="AZ77" s="964"/>
      <c r="BA77" s="964"/>
      <c r="BB77" s="964"/>
      <c r="BC77" s="964"/>
      <c r="BD77" s="965"/>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60" t="s">
        <v>593</v>
      </c>
      <c r="C78" s="961"/>
      <c r="D78" s="961"/>
      <c r="E78" s="961"/>
      <c r="F78" s="961"/>
      <c r="G78" s="961"/>
      <c r="H78" s="961"/>
      <c r="I78" s="961"/>
      <c r="J78" s="961"/>
      <c r="K78" s="961"/>
      <c r="L78" s="961"/>
      <c r="M78" s="961"/>
      <c r="N78" s="961"/>
      <c r="O78" s="961"/>
      <c r="P78" s="962"/>
      <c r="Q78" s="963">
        <v>173</v>
      </c>
      <c r="R78" s="915"/>
      <c r="S78" s="915"/>
      <c r="T78" s="915"/>
      <c r="U78" s="915"/>
      <c r="V78" s="915">
        <v>151</v>
      </c>
      <c r="W78" s="915"/>
      <c r="X78" s="915"/>
      <c r="Y78" s="915"/>
      <c r="Z78" s="915"/>
      <c r="AA78" s="915">
        <v>22</v>
      </c>
      <c r="AB78" s="915"/>
      <c r="AC78" s="915"/>
      <c r="AD78" s="915"/>
      <c r="AE78" s="915"/>
      <c r="AF78" s="915">
        <v>22</v>
      </c>
      <c r="AG78" s="915"/>
      <c r="AH78" s="915"/>
      <c r="AI78" s="915"/>
      <c r="AJ78" s="915"/>
      <c r="AK78" s="915">
        <v>42</v>
      </c>
      <c r="AL78" s="915"/>
      <c r="AM78" s="915"/>
      <c r="AN78" s="915"/>
      <c r="AO78" s="915"/>
      <c r="AP78" s="915" t="s">
        <v>582</v>
      </c>
      <c r="AQ78" s="915"/>
      <c r="AR78" s="915"/>
      <c r="AS78" s="915"/>
      <c r="AT78" s="915"/>
      <c r="AU78" s="915" t="s">
        <v>608</v>
      </c>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60" t="s">
        <v>594</v>
      </c>
      <c r="C79" s="961"/>
      <c r="D79" s="961"/>
      <c r="E79" s="961"/>
      <c r="F79" s="961"/>
      <c r="G79" s="961"/>
      <c r="H79" s="961"/>
      <c r="I79" s="961"/>
      <c r="J79" s="961"/>
      <c r="K79" s="961"/>
      <c r="L79" s="961"/>
      <c r="M79" s="961"/>
      <c r="N79" s="961"/>
      <c r="O79" s="961"/>
      <c r="P79" s="962"/>
      <c r="Q79" s="963">
        <v>783718</v>
      </c>
      <c r="R79" s="915"/>
      <c r="S79" s="915"/>
      <c r="T79" s="915"/>
      <c r="U79" s="915"/>
      <c r="V79" s="915">
        <v>768737</v>
      </c>
      <c r="W79" s="915"/>
      <c r="X79" s="915"/>
      <c r="Y79" s="915"/>
      <c r="Z79" s="915"/>
      <c r="AA79" s="915">
        <v>14981</v>
      </c>
      <c r="AB79" s="915"/>
      <c r="AC79" s="915"/>
      <c r="AD79" s="915"/>
      <c r="AE79" s="915"/>
      <c r="AF79" s="915">
        <v>14981</v>
      </c>
      <c r="AG79" s="915"/>
      <c r="AH79" s="915"/>
      <c r="AI79" s="915"/>
      <c r="AJ79" s="915"/>
      <c r="AK79" s="915">
        <v>4096</v>
      </c>
      <c r="AL79" s="915"/>
      <c r="AM79" s="915"/>
      <c r="AN79" s="915"/>
      <c r="AO79" s="915"/>
      <c r="AP79" s="915" t="s">
        <v>582</v>
      </c>
      <c r="AQ79" s="915"/>
      <c r="AR79" s="915"/>
      <c r="AS79" s="915"/>
      <c r="AT79" s="915"/>
      <c r="AU79" s="915" t="s">
        <v>608</v>
      </c>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60" t="s">
        <v>595</v>
      </c>
      <c r="C80" s="961"/>
      <c r="D80" s="961"/>
      <c r="E80" s="961"/>
      <c r="F80" s="961"/>
      <c r="G80" s="961"/>
      <c r="H80" s="961"/>
      <c r="I80" s="961"/>
      <c r="J80" s="961"/>
      <c r="K80" s="961"/>
      <c r="L80" s="961"/>
      <c r="M80" s="961"/>
      <c r="N80" s="961"/>
      <c r="O80" s="961"/>
      <c r="P80" s="962"/>
      <c r="Q80" s="963">
        <v>3854</v>
      </c>
      <c r="R80" s="915"/>
      <c r="S80" s="915"/>
      <c r="T80" s="915"/>
      <c r="U80" s="915"/>
      <c r="V80" s="915">
        <v>3385</v>
      </c>
      <c r="W80" s="915"/>
      <c r="X80" s="915"/>
      <c r="Y80" s="915"/>
      <c r="Z80" s="915"/>
      <c r="AA80" s="915">
        <v>469</v>
      </c>
      <c r="AB80" s="915"/>
      <c r="AC80" s="915"/>
      <c r="AD80" s="915"/>
      <c r="AE80" s="915"/>
      <c r="AF80" s="915">
        <v>2410</v>
      </c>
      <c r="AG80" s="915"/>
      <c r="AH80" s="915"/>
      <c r="AI80" s="915"/>
      <c r="AJ80" s="915"/>
      <c r="AK80" s="915" t="s">
        <v>582</v>
      </c>
      <c r="AL80" s="915"/>
      <c r="AM80" s="915"/>
      <c r="AN80" s="915"/>
      <c r="AO80" s="915"/>
      <c r="AP80" s="915">
        <v>7935</v>
      </c>
      <c r="AQ80" s="915"/>
      <c r="AR80" s="915"/>
      <c r="AS80" s="915"/>
      <c r="AT80" s="915"/>
      <c r="AU80" s="915" t="s">
        <v>579</v>
      </c>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60"/>
      <c r="C81" s="961"/>
      <c r="D81" s="961"/>
      <c r="E81" s="961"/>
      <c r="F81" s="961"/>
      <c r="G81" s="961"/>
      <c r="H81" s="961"/>
      <c r="I81" s="961"/>
      <c r="J81" s="961"/>
      <c r="K81" s="961"/>
      <c r="L81" s="961"/>
      <c r="M81" s="961"/>
      <c r="N81" s="961"/>
      <c r="O81" s="961"/>
      <c r="P81" s="962"/>
      <c r="Q81" s="963"/>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60"/>
      <c r="C82" s="961"/>
      <c r="D82" s="961"/>
      <c r="E82" s="961"/>
      <c r="F82" s="961"/>
      <c r="G82" s="961"/>
      <c r="H82" s="961"/>
      <c r="I82" s="961"/>
      <c r="J82" s="961"/>
      <c r="K82" s="961"/>
      <c r="L82" s="961"/>
      <c r="M82" s="961"/>
      <c r="N82" s="961"/>
      <c r="O82" s="961"/>
      <c r="P82" s="962"/>
      <c r="Q82" s="963"/>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60"/>
      <c r="C83" s="961"/>
      <c r="D83" s="961"/>
      <c r="E83" s="961"/>
      <c r="F83" s="961"/>
      <c r="G83" s="961"/>
      <c r="H83" s="961"/>
      <c r="I83" s="961"/>
      <c r="J83" s="961"/>
      <c r="K83" s="961"/>
      <c r="L83" s="961"/>
      <c r="M83" s="961"/>
      <c r="N83" s="961"/>
      <c r="O83" s="961"/>
      <c r="P83" s="962"/>
      <c r="Q83" s="963"/>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60"/>
      <c r="C84" s="961"/>
      <c r="D84" s="961"/>
      <c r="E84" s="961"/>
      <c r="F84" s="961"/>
      <c r="G84" s="961"/>
      <c r="H84" s="961"/>
      <c r="I84" s="961"/>
      <c r="J84" s="961"/>
      <c r="K84" s="961"/>
      <c r="L84" s="961"/>
      <c r="M84" s="961"/>
      <c r="N84" s="961"/>
      <c r="O84" s="961"/>
      <c r="P84" s="962"/>
      <c r="Q84" s="963"/>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60"/>
      <c r="C85" s="961"/>
      <c r="D85" s="961"/>
      <c r="E85" s="961"/>
      <c r="F85" s="961"/>
      <c r="G85" s="961"/>
      <c r="H85" s="961"/>
      <c r="I85" s="961"/>
      <c r="J85" s="961"/>
      <c r="K85" s="961"/>
      <c r="L85" s="961"/>
      <c r="M85" s="961"/>
      <c r="N85" s="961"/>
      <c r="O85" s="961"/>
      <c r="P85" s="962"/>
      <c r="Q85" s="963"/>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60"/>
      <c r="C86" s="961"/>
      <c r="D86" s="961"/>
      <c r="E86" s="961"/>
      <c r="F86" s="961"/>
      <c r="G86" s="961"/>
      <c r="H86" s="961"/>
      <c r="I86" s="961"/>
      <c r="J86" s="961"/>
      <c r="K86" s="961"/>
      <c r="L86" s="961"/>
      <c r="M86" s="961"/>
      <c r="N86" s="961"/>
      <c r="O86" s="961"/>
      <c r="P86" s="962"/>
      <c r="Q86" s="963"/>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18024</v>
      </c>
      <c r="AG88" s="926"/>
      <c r="AH88" s="926"/>
      <c r="AI88" s="926"/>
      <c r="AJ88" s="926"/>
      <c r="AK88" s="923"/>
      <c r="AL88" s="923"/>
      <c r="AM88" s="923"/>
      <c r="AN88" s="923"/>
      <c r="AO88" s="923"/>
      <c r="AP88" s="926">
        <v>11298</v>
      </c>
      <c r="AQ88" s="926"/>
      <c r="AR88" s="926"/>
      <c r="AS88" s="926"/>
      <c r="AT88" s="926"/>
      <c r="AU88" s="926">
        <v>35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423</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f>343+6</f>
        <v>349</v>
      </c>
      <c r="CS102" s="934"/>
      <c r="CT102" s="934"/>
      <c r="CU102" s="934"/>
      <c r="CV102" s="980"/>
      <c r="CW102" s="979">
        <f>5+63</f>
        <v>68</v>
      </c>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8" t="s">
        <v>428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c r="A109" s="1001" t="s">
        <v>430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431</v>
      </c>
      <c r="AB109" s="982"/>
      <c r="AC109" s="982"/>
      <c r="AD109" s="982"/>
      <c r="AE109" s="983"/>
      <c r="AF109" s="981" t="s">
        <v>310</v>
      </c>
      <c r="AG109" s="982"/>
      <c r="AH109" s="982"/>
      <c r="AI109" s="982"/>
      <c r="AJ109" s="983"/>
      <c r="AK109" s="981" t="s">
        <v>309</v>
      </c>
      <c r="AL109" s="982"/>
      <c r="AM109" s="982"/>
      <c r="AN109" s="982"/>
      <c r="AO109" s="983"/>
      <c r="AP109" s="981" t="s">
        <v>432</v>
      </c>
      <c r="AQ109" s="982"/>
      <c r="AR109" s="982"/>
      <c r="AS109" s="982"/>
      <c r="AT109" s="984"/>
      <c r="AU109" s="1001" t="s">
        <v>430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431</v>
      </c>
      <c r="BR109" s="982"/>
      <c r="BS109" s="982"/>
      <c r="BT109" s="982"/>
      <c r="BU109" s="983"/>
      <c r="BV109" s="981" t="s">
        <v>310</v>
      </c>
      <c r="BW109" s="982"/>
      <c r="BX109" s="982"/>
      <c r="BY109" s="982"/>
      <c r="BZ109" s="983"/>
      <c r="CA109" s="981" t="s">
        <v>309</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431</v>
      </c>
      <c r="DH109" s="982"/>
      <c r="DI109" s="982"/>
      <c r="DJ109" s="982"/>
      <c r="DK109" s="983"/>
      <c r="DL109" s="981" t="s">
        <v>310</v>
      </c>
      <c r="DM109" s="982"/>
      <c r="DN109" s="982"/>
      <c r="DO109" s="982"/>
      <c r="DP109" s="983"/>
      <c r="DQ109" s="981" t="s">
        <v>309</v>
      </c>
      <c r="DR109" s="982"/>
      <c r="DS109" s="982"/>
      <c r="DT109" s="982"/>
      <c r="DU109" s="983"/>
      <c r="DV109" s="981" t="s">
        <v>432</v>
      </c>
      <c r="DW109" s="982"/>
      <c r="DX109" s="982"/>
      <c r="DY109" s="982"/>
      <c r="DZ109" s="984"/>
    </row>
    <row r="110" spans="1:131" s="247" customFormat="1" ht="26.25" customHeight="1">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1468453</v>
      </c>
      <c r="AB110" s="989"/>
      <c r="AC110" s="989"/>
      <c r="AD110" s="989"/>
      <c r="AE110" s="990"/>
      <c r="AF110" s="991">
        <v>1422831</v>
      </c>
      <c r="AG110" s="989"/>
      <c r="AH110" s="989"/>
      <c r="AI110" s="989"/>
      <c r="AJ110" s="990"/>
      <c r="AK110" s="991">
        <v>1396495</v>
      </c>
      <c r="AL110" s="989"/>
      <c r="AM110" s="989"/>
      <c r="AN110" s="989"/>
      <c r="AO110" s="990"/>
      <c r="AP110" s="992">
        <v>19.399999999999999</v>
      </c>
      <c r="AQ110" s="993"/>
      <c r="AR110" s="993"/>
      <c r="AS110" s="993"/>
      <c r="AT110" s="994"/>
      <c r="AU110" s="995" t="s">
        <v>73</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13115153</v>
      </c>
      <c r="BR110" s="1024"/>
      <c r="BS110" s="1024"/>
      <c r="BT110" s="1024"/>
      <c r="BU110" s="1024"/>
      <c r="BV110" s="1024">
        <v>13542928</v>
      </c>
      <c r="BW110" s="1024"/>
      <c r="BX110" s="1024"/>
      <c r="BY110" s="1024"/>
      <c r="BZ110" s="1024"/>
      <c r="CA110" s="1024">
        <v>14955428</v>
      </c>
      <c r="CB110" s="1024"/>
      <c r="CC110" s="1024"/>
      <c r="CD110" s="1024"/>
      <c r="CE110" s="1024"/>
      <c r="CF110" s="1038">
        <v>208</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409</v>
      </c>
      <c r="DH110" s="1024"/>
      <c r="DI110" s="1024"/>
      <c r="DJ110" s="1024"/>
      <c r="DK110" s="1024"/>
      <c r="DL110" s="1024" t="s">
        <v>394</v>
      </c>
      <c r="DM110" s="1024"/>
      <c r="DN110" s="1024"/>
      <c r="DO110" s="1024"/>
      <c r="DP110" s="1024"/>
      <c r="DQ110" s="1024" t="s">
        <v>394</v>
      </c>
      <c r="DR110" s="1024"/>
      <c r="DS110" s="1024"/>
      <c r="DT110" s="1024"/>
      <c r="DU110" s="1024"/>
      <c r="DV110" s="1025" t="s">
        <v>409</v>
      </c>
      <c r="DW110" s="1025"/>
      <c r="DX110" s="1025"/>
      <c r="DY110" s="1025"/>
      <c r="DZ110" s="1026"/>
    </row>
    <row r="111" spans="1:131" s="247" customFormat="1" ht="26.25" customHeight="1">
      <c r="A111" s="1027" t="s">
        <v>438</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394</v>
      </c>
      <c r="AB111" s="1031"/>
      <c r="AC111" s="1031"/>
      <c r="AD111" s="1031"/>
      <c r="AE111" s="1032"/>
      <c r="AF111" s="1033" t="s">
        <v>409</v>
      </c>
      <c r="AG111" s="1031"/>
      <c r="AH111" s="1031"/>
      <c r="AI111" s="1031"/>
      <c r="AJ111" s="1032"/>
      <c r="AK111" s="1033" t="s">
        <v>409</v>
      </c>
      <c r="AL111" s="1031"/>
      <c r="AM111" s="1031"/>
      <c r="AN111" s="1031"/>
      <c r="AO111" s="1032"/>
      <c r="AP111" s="1034" t="s">
        <v>409</v>
      </c>
      <c r="AQ111" s="1035"/>
      <c r="AR111" s="1035"/>
      <c r="AS111" s="1035"/>
      <c r="AT111" s="1036"/>
      <c r="AU111" s="997"/>
      <c r="AV111" s="998"/>
      <c r="AW111" s="998"/>
      <c r="AX111" s="998"/>
      <c r="AY111" s="998"/>
      <c r="AZ111" s="1046" t="s">
        <v>439</v>
      </c>
      <c r="BA111" s="1047"/>
      <c r="BB111" s="1047"/>
      <c r="BC111" s="1047"/>
      <c r="BD111" s="1047"/>
      <c r="BE111" s="1047"/>
      <c r="BF111" s="1047"/>
      <c r="BG111" s="1047"/>
      <c r="BH111" s="1047"/>
      <c r="BI111" s="1047"/>
      <c r="BJ111" s="1047"/>
      <c r="BK111" s="1047"/>
      <c r="BL111" s="1047"/>
      <c r="BM111" s="1047"/>
      <c r="BN111" s="1047"/>
      <c r="BO111" s="1047"/>
      <c r="BP111" s="1048"/>
      <c r="BQ111" s="1016">
        <v>3325</v>
      </c>
      <c r="BR111" s="1017"/>
      <c r="BS111" s="1017"/>
      <c r="BT111" s="1017"/>
      <c r="BU111" s="1017"/>
      <c r="BV111" s="1017">
        <v>2241</v>
      </c>
      <c r="BW111" s="1017"/>
      <c r="BX111" s="1017"/>
      <c r="BY111" s="1017"/>
      <c r="BZ111" s="1017"/>
      <c r="CA111" s="1017">
        <v>1360</v>
      </c>
      <c r="CB111" s="1017"/>
      <c r="CC111" s="1017"/>
      <c r="CD111" s="1017"/>
      <c r="CE111" s="1017"/>
      <c r="CF111" s="1011">
        <v>0</v>
      </c>
      <c r="CG111" s="1012"/>
      <c r="CH111" s="1012"/>
      <c r="CI111" s="1012"/>
      <c r="CJ111" s="1012"/>
      <c r="CK111" s="1042"/>
      <c r="CL111" s="1043"/>
      <c r="CM111" s="1013" t="s">
        <v>440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409</v>
      </c>
      <c r="DH111" s="1017"/>
      <c r="DI111" s="1017"/>
      <c r="DJ111" s="1017"/>
      <c r="DK111" s="1017"/>
      <c r="DL111" s="1017" t="s">
        <v>409</v>
      </c>
      <c r="DM111" s="1017"/>
      <c r="DN111" s="1017"/>
      <c r="DO111" s="1017"/>
      <c r="DP111" s="1017"/>
      <c r="DQ111" s="1017" t="s">
        <v>394</v>
      </c>
      <c r="DR111" s="1017"/>
      <c r="DS111" s="1017"/>
      <c r="DT111" s="1017"/>
      <c r="DU111" s="1017"/>
      <c r="DV111" s="1018" t="s">
        <v>394</v>
      </c>
      <c r="DW111" s="1018"/>
      <c r="DX111" s="1018"/>
      <c r="DY111" s="1018"/>
      <c r="DZ111" s="1019"/>
    </row>
    <row r="112" spans="1:131" s="247" customFormat="1" ht="26.25" customHeight="1">
      <c r="A112" s="1049" t="s">
        <v>441</v>
      </c>
      <c r="B112" s="1050"/>
      <c r="C112" s="1047" t="s">
        <v>442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409</v>
      </c>
      <c r="AB112" s="1056"/>
      <c r="AC112" s="1056"/>
      <c r="AD112" s="1056"/>
      <c r="AE112" s="1057"/>
      <c r="AF112" s="1058" t="s">
        <v>409</v>
      </c>
      <c r="AG112" s="1056"/>
      <c r="AH112" s="1056"/>
      <c r="AI112" s="1056"/>
      <c r="AJ112" s="1057"/>
      <c r="AK112" s="1058" t="s">
        <v>409</v>
      </c>
      <c r="AL112" s="1056"/>
      <c r="AM112" s="1056"/>
      <c r="AN112" s="1056"/>
      <c r="AO112" s="1057"/>
      <c r="AP112" s="1059" t="s">
        <v>409</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4847698</v>
      </c>
      <c r="BR112" s="1017"/>
      <c r="BS112" s="1017"/>
      <c r="BT112" s="1017"/>
      <c r="BU112" s="1017"/>
      <c r="BV112" s="1017">
        <v>5098957</v>
      </c>
      <c r="BW112" s="1017"/>
      <c r="BX112" s="1017"/>
      <c r="BY112" s="1017"/>
      <c r="BZ112" s="1017"/>
      <c r="CA112" s="1017">
        <v>5052115</v>
      </c>
      <c r="CB112" s="1017"/>
      <c r="CC112" s="1017"/>
      <c r="CD112" s="1017"/>
      <c r="CE112" s="1017"/>
      <c r="CF112" s="1011">
        <v>70.3</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409</v>
      </c>
      <c r="DH112" s="1017"/>
      <c r="DI112" s="1017"/>
      <c r="DJ112" s="1017"/>
      <c r="DK112" s="1017"/>
      <c r="DL112" s="1017" t="s">
        <v>409</v>
      </c>
      <c r="DM112" s="1017"/>
      <c r="DN112" s="1017"/>
      <c r="DO112" s="1017"/>
      <c r="DP112" s="1017"/>
      <c r="DQ112" s="1017" t="s">
        <v>409</v>
      </c>
      <c r="DR112" s="1017"/>
      <c r="DS112" s="1017"/>
      <c r="DT112" s="1017"/>
      <c r="DU112" s="1017"/>
      <c r="DV112" s="1018" t="s">
        <v>409</v>
      </c>
      <c r="DW112" s="1018"/>
      <c r="DX112" s="1018"/>
      <c r="DY112" s="1018"/>
      <c r="DZ112" s="1019"/>
    </row>
    <row r="113" spans="1:130" s="247" customFormat="1" ht="26.25" customHeight="1">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228049</v>
      </c>
      <c r="AB113" s="1031"/>
      <c r="AC113" s="1031"/>
      <c r="AD113" s="1031"/>
      <c r="AE113" s="1032"/>
      <c r="AF113" s="1033">
        <v>242741</v>
      </c>
      <c r="AG113" s="1031"/>
      <c r="AH113" s="1031"/>
      <c r="AI113" s="1031"/>
      <c r="AJ113" s="1032"/>
      <c r="AK113" s="1033">
        <v>246442</v>
      </c>
      <c r="AL113" s="1031"/>
      <c r="AM113" s="1031"/>
      <c r="AN113" s="1031"/>
      <c r="AO113" s="1032"/>
      <c r="AP113" s="1034">
        <v>3.4</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v>42949</v>
      </c>
      <c r="BR113" s="1017"/>
      <c r="BS113" s="1017"/>
      <c r="BT113" s="1017"/>
      <c r="BU113" s="1017"/>
      <c r="BV113" s="1017">
        <v>38479</v>
      </c>
      <c r="BW113" s="1017"/>
      <c r="BX113" s="1017"/>
      <c r="BY113" s="1017"/>
      <c r="BZ113" s="1017"/>
      <c r="CA113" s="1017">
        <v>34790</v>
      </c>
      <c r="CB113" s="1017"/>
      <c r="CC113" s="1017"/>
      <c r="CD113" s="1017"/>
      <c r="CE113" s="1017"/>
      <c r="CF113" s="1011">
        <v>0.5</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v>3325</v>
      </c>
      <c r="DH113" s="1056"/>
      <c r="DI113" s="1056"/>
      <c r="DJ113" s="1056"/>
      <c r="DK113" s="1057"/>
      <c r="DL113" s="1058">
        <v>2241</v>
      </c>
      <c r="DM113" s="1056"/>
      <c r="DN113" s="1056"/>
      <c r="DO113" s="1056"/>
      <c r="DP113" s="1057"/>
      <c r="DQ113" s="1058">
        <v>1360</v>
      </c>
      <c r="DR113" s="1056"/>
      <c r="DS113" s="1056"/>
      <c r="DT113" s="1056"/>
      <c r="DU113" s="1057"/>
      <c r="DV113" s="1059">
        <v>0</v>
      </c>
      <c r="DW113" s="1060"/>
      <c r="DX113" s="1060"/>
      <c r="DY113" s="1060"/>
      <c r="DZ113" s="1061"/>
    </row>
    <row r="114" spans="1:130" s="247" customFormat="1" ht="26.25" customHeight="1">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25051</v>
      </c>
      <c r="AB114" s="1056"/>
      <c r="AC114" s="1056"/>
      <c r="AD114" s="1056"/>
      <c r="AE114" s="1057"/>
      <c r="AF114" s="1058">
        <v>27201</v>
      </c>
      <c r="AG114" s="1056"/>
      <c r="AH114" s="1056"/>
      <c r="AI114" s="1056"/>
      <c r="AJ114" s="1057"/>
      <c r="AK114" s="1058">
        <v>27201</v>
      </c>
      <c r="AL114" s="1056"/>
      <c r="AM114" s="1056"/>
      <c r="AN114" s="1056"/>
      <c r="AO114" s="1057"/>
      <c r="AP114" s="1059">
        <v>0.4</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2378473</v>
      </c>
      <c r="BR114" s="1017"/>
      <c r="BS114" s="1017"/>
      <c r="BT114" s="1017"/>
      <c r="BU114" s="1017"/>
      <c r="BV114" s="1017">
        <v>2136115</v>
      </c>
      <c r="BW114" s="1017"/>
      <c r="BX114" s="1017"/>
      <c r="BY114" s="1017"/>
      <c r="BZ114" s="1017"/>
      <c r="CA114" s="1017">
        <v>2037494</v>
      </c>
      <c r="CB114" s="1017"/>
      <c r="CC114" s="1017"/>
      <c r="CD114" s="1017"/>
      <c r="CE114" s="1017"/>
      <c r="CF114" s="1011">
        <v>28.3</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409</v>
      </c>
      <c r="DH114" s="1056"/>
      <c r="DI114" s="1056"/>
      <c r="DJ114" s="1056"/>
      <c r="DK114" s="1057"/>
      <c r="DL114" s="1058" t="s">
        <v>409</v>
      </c>
      <c r="DM114" s="1056"/>
      <c r="DN114" s="1056"/>
      <c r="DO114" s="1056"/>
      <c r="DP114" s="1057"/>
      <c r="DQ114" s="1058" t="s">
        <v>409</v>
      </c>
      <c r="DR114" s="1056"/>
      <c r="DS114" s="1056"/>
      <c r="DT114" s="1056"/>
      <c r="DU114" s="1057"/>
      <c r="DV114" s="1059" t="s">
        <v>409</v>
      </c>
      <c r="DW114" s="1060"/>
      <c r="DX114" s="1060"/>
      <c r="DY114" s="1060"/>
      <c r="DZ114" s="1061"/>
    </row>
    <row r="115" spans="1:130" s="247" customFormat="1" ht="26.25" customHeight="1">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3742</v>
      </c>
      <c r="AB115" s="1031"/>
      <c r="AC115" s="1031"/>
      <c r="AD115" s="1031"/>
      <c r="AE115" s="1032"/>
      <c r="AF115" s="1033">
        <v>6105</v>
      </c>
      <c r="AG115" s="1031"/>
      <c r="AH115" s="1031"/>
      <c r="AI115" s="1031"/>
      <c r="AJ115" s="1032"/>
      <c r="AK115" s="1033">
        <v>5955</v>
      </c>
      <c r="AL115" s="1031"/>
      <c r="AM115" s="1031"/>
      <c r="AN115" s="1031"/>
      <c r="AO115" s="1032"/>
      <c r="AP115" s="1034">
        <v>0.1</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409</v>
      </c>
      <c r="BR115" s="1017"/>
      <c r="BS115" s="1017"/>
      <c r="BT115" s="1017"/>
      <c r="BU115" s="1017"/>
      <c r="BV115" s="1017" t="s">
        <v>409</v>
      </c>
      <c r="BW115" s="1017"/>
      <c r="BX115" s="1017"/>
      <c r="BY115" s="1017"/>
      <c r="BZ115" s="1017"/>
      <c r="CA115" s="1017" t="s">
        <v>394</v>
      </c>
      <c r="CB115" s="1017"/>
      <c r="CC115" s="1017"/>
      <c r="CD115" s="1017"/>
      <c r="CE115" s="1017"/>
      <c r="CF115" s="1011" t="s">
        <v>409</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409</v>
      </c>
      <c r="DH115" s="1056"/>
      <c r="DI115" s="1056"/>
      <c r="DJ115" s="1056"/>
      <c r="DK115" s="1057"/>
      <c r="DL115" s="1058" t="s">
        <v>409</v>
      </c>
      <c r="DM115" s="1056"/>
      <c r="DN115" s="1056"/>
      <c r="DO115" s="1056"/>
      <c r="DP115" s="1057"/>
      <c r="DQ115" s="1058" t="s">
        <v>394</v>
      </c>
      <c r="DR115" s="1056"/>
      <c r="DS115" s="1056"/>
      <c r="DT115" s="1056"/>
      <c r="DU115" s="1057"/>
      <c r="DV115" s="1059" t="s">
        <v>394</v>
      </c>
      <c r="DW115" s="1060"/>
      <c r="DX115" s="1060"/>
      <c r="DY115" s="1060"/>
      <c r="DZ115" s="1061"/>
    </row>
    <row r="116" spans="1:130" s="247" customFormat="1" ht="26.25" customHeight="1">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394</v>
      </c>
      <c r="AB116" s="1056"/>
      <c r="AC116" s="1056"/>
      <c r="AD116" s="1056"/>
      <c r="AE116" s="1057"/>
      <c r="AF116" s="1058" t="s">
        <v>409</v>
      </c>
      <c r="AG116" s="1056"/>
      <c r="AH116" s="1056"/>
      <c r="AI116" s="1056"/>
      <c r="AJ116" s="1057"/>
      <c r="AK116" s="1058" t="s">
        <v>409</v>
      </c>
      <c r="AL116" s="1056"/>
      <c r="AM116" s="1056"/>
      <c r="AN116" s="1056"/>
      <c r="AO116" s="1057"/>
      <c r="AP116" s="1059" t="s">
        <v>409</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409</v>
      </c>
      <c r="BR116" s="1017"/>
      <c r="BS116" s="1017"/>
      <c r="BT116" s="1017"/>
      <c r="BU116" s="1017"/>
      <c r="BV116" s="1017" t="s">
        <v>409</v>
      </c>
      <c r="BW116" s="1017"/>
      <c r="BX116" s="1017"/>
      <c r="BY116" s="1017"/>
      <c r="BZ116" s="1017"/>
      <c r="CA116" s="1017" t="s">
        <v>394</v>
      </c>
      <c r="CB116" s="1017"/>
      <c r="CC116" s="1017"/>
      <c r="CD116" s="1017"/>
      <c r="CE116" s="1017"/>
      <c r="CF116" s="1011" t="s">
        <v>409</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409</v>
      </c>
      <c r="DH116" s="1056"/>
      <c r="DI116" s="1056"/>
      <c r="DJ116" s="1056"/>
      <c r="DK116" s="1057"/>
      <c r="DL116" s="1058" t="s">
        <v>409</v>
      </c>
      <c r="DM116" s="1056"/>
      <c r="DN116" s="1056"/>
      <c r="DO116" s="1056"/>
      <c r="DP116" s="1057"/>
      <c r="DQ116" s="1058" t="s">
        <v>409</v>
      </c>
      <c r="DR116" s="1056"/>
      <c r="DS116" s="1056"/>
      <c r="DT116" s="1056"/>
      <c r="DU116" s="1057"/>
      <c r="DV116" s="1059" t="s">
        <v>409</v>
      </c>
      <c r="DW116" s="1060"/>
      <c r="DX116" s="1060"/>
      <c r="DY116" s="1060"/>
      <c r="DZ116" s="1061"/>
    </row>
    <row r="117" spans="1:130" s="247" customFormat="1" ht="26.25" customHeight="1">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457</v>
      </c>
      <c r="Z117" s="983"/>
      <c r="AA117" s="1073">
        <v>1725295</v>
      </c>
      <c r="AB117" s="1074"/>
      <c r="AC117" s="1074"/>
      <c r="AD117" s="1074"/>
      <c r="AE117" s="1075"/>
      <c r="AF117" s="1076">
        <v>1698878</v>
      </c>
      <c r="AG117" s="1074"/>
      <c r="AH117" s="1074"/>
      <c r="AI117" s="1074"/>
      <c r="AJ117" s="1075"/>
      <c r="AK117" s="1076">
        <v>1676093</v>
      </c>
      <c r="AL117" s="1074"/>
      <c r="AM117" s="1074"/>
      <c r="AN117" s="1074"/>
      <c r="AO117" s="1075"/>
      <c r="AP117" s="1077"/>
      <c r="AQ117" s="1078"/>
      <c r="AR117" s="1078"/>
      <c r="AS117" s="1078"/>
      <c r="AT117" s="1079"/>
      <c r="AU117" s="997"/>
      <c r="AV117" s="998"/>
      <c r="AW117" s="998"/>
      <c r="AX117" s="998"/>
      <c r="AY117" s="998"/>
      <c r="AZ117" s="1064" t="s">
        <v>458</v>
      </c>
      <c r="BA117" s="1065"/>
      <c r="BB117" s="1065"/>
      <c r="BC117" s="1065"/>
      <c r="BD117" s="1065"/>
      <c r="BE117" s="1065"/>
      <c r="BF117" s="1065"/>
      <c r="BG117" s="1065"/>
      <c r="BH117" s="1065"/>
      <c r="BI117" s="1065"/>
      <c r="BJ117" s="1065"/>
      <c r="BK117" s="1065"/>
      <c r="BL117" s="1065"/>
      <c r="BM117" s="1065"/>
      <c r="BN117" s="1065"/>
      <c r="BO117" s="1065"/>
      <c r="BP117" s="1066"/>
      <c r="BQ117" s="1016" t="s">
        <v>409</v>
      </c>
      <c r="BR117" s="1017"/>
      <c r="BS117" s="1017"/>
      <c r="BT117" s="1017"/>
      <c r="BU117" s="1017"/>
      <c r="BV117" s="1017" t="s">
        <v>409</v>
      </c>
      <c r="BW117" s="1017"/>
      <c r="BX117" s="1017"/>
      <c r="BY117" s="1017"/>
      <c r="BZ117" s="1017"/>
      <c r="CA117" s="1017" t="s">
        <v>409</v>
      </c>
      <c r="CB117" s="1017"/>
      <c r="CC117" s="1017"/>
      <c r="CD117" s="1017"/>
      <c r="CE117" s="1017"/>
      <c r="CF117" s="1011" t="s">
        <v>394</v>
      </c>
      <c r="CG117" s="1012"/>
      <c r="CH117" s="1012"/>
      <c r="CI117" s="1012"/>
      <c r="CJ117" s="1012"/>
      <c r="CK117" s="1042"/>
      <c r="CL117" s="1043"/>
      <c r="CM117" s="1013" t="s">
        <v>459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394</v>
      </c>
      <c r="DH117" s="1056"/>
      <c r="DI117" s="1056"/>
      <c r="DJ117" s="1056"/>
      <c r="DK117" s="1057"/>
      <c r="DL117" s="1058" t="s">
        <v>409</v>
      </c>
      <c r="DM117" s="1056"/>
      <c r="DN117" s="1056"/>
      <c r="DO117" s="1056"/>
      <c r="DP117" s="1057"/>
      <c r="DQ117" s="1058" t="s">
        <v>409</v>
      </c>
      <c r="DR117" s="1056"/>
      <c r="DS117" s="1056"/>
      <c r="DT117" s="1056"/>
      <c r="DU117" s="1057"/>
      <c r="DV117" s="1059" t="s">
        <v>409</v>
      </c>
      <c r="DW117" s="1060"/>
      <c r="DX117" s="1060"/>
      <c r="DY117" s="1060"/>
      <c r="DZ117" s="1061"/>
    </row>
    <row r="118" spans="1:130" s="247" customFormat="1" ht="26.25" customHeight="1">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431</v>
      </c>
      <c r="AB118" s="982"/>
      <c r="AC118" s="982"/>
      <c r="AD118" s="982"/>
      <c r="AE118" s="983"/>
      <c r="AF118" s="981" t="s">
        <v>310</v>
      </c>
      <c r="AG118" s="982"/>
      <c r="AH118" s="982"/>
      <c r="AI118" s="982"/>
      <c r="AJ118" s="983"/>
      <c r="AK118" s="981" t="s">
        <v>309</v>
      </c>
      <c r="AL118" s="982"/>
      <c r="AM118" s="982"/>
      <c r="AN118" s="982"/>
      <c r="AO118" s="983"/>
      <c r="AP118" s="1068" t="s">
        <v>432</v>
      </c>
      <c r="AQ118" s="1069"/>
      <c r="AR118" s="1069"/>
      <c r="AS118" s="1069"/>
      <c r="AT118" s="1070"/>
      <c r="AU118" s="997"/>
      <c r="AV118" s="998"/>
      <c r="AW118" s="998"/>
      <c r="AX118" s="998"/>
      <c r="AY118" s="998"/>
      <c r="AZ118" s="1071" t="s">
        <v>460</v>
      </c>
      <c r="BA118" s="1062"/>
      <c r="BB118" s="1062"/>
      <c r="BC118" s="1062"/>
      <c r="BD118" s="1062"/>
      <c r="BE118" s="1062"/>
      <c r="BF118" s="1062"/>
      <c r="BG118" s="1062"/>
      <c r="BH118" s="1062"/>
      <c r="BI118" s="1062"/>
      <c r="BJ118" s="1062"/>
      <c r="BK118" s="1062"/>
      <c r="BL118" s="1062"/>
      <c r="BM118" s="1062"/>
      <c r="BN118" s="1062"/>
      <c r="BO118" s="1062"/>
      <c r="BP118" s="1063"/>
      <c r="BQ118" s="1094" t="s">
        <v>394</v>
      </c>
      <c r="BR118" s="1095"/>
      <c r="BS118" s="1095"/>
      <c r="BT118" s="1095"/>
      <c r="BU118" s="1095"/>
      <c r="BV118" s="1095" t="s">
        <v>394</v>
      </c>
      <c r="BW118" s="1095"/>
      <c r="BX118" s="1095"/>
      <c r="BY118" s="1095"/>
      <c r="BZ118" s="1095"/>
      <c r="CA118" s="1095" t="s">
        <v>394</v>
      </c>
      <c r="CB118" s="1095"/>
      <c r="CC118" s="1095"/>
      <c r="CD118" s="1095"/>
      <c r="CE118" s="1095"/>
      <c r="CF118" s="1011" t="s">
        <v>394</v>
      </c>
      <c r="CG118" s="1012"/>
      <c r="CH118" s="1012"/>
      <c r="CI118" s="1012"/>
      <c r="CJ118" s="1012"/>
      <c r="CK118" s="1042"/>
      <c r="CL118" s="1043"/>
      <c r="CM118" s="1013" t="s">
        <v>461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394</v>
      </c>
      <c r="DH118" s="1056"/>
      <c r="DI118" s="1056"/>
      <c r="DJ118" s="1056"/>
      <c r="DK118" s="1057"/>
      <c r="DL118" s="1058" t="s">
        <v>409</v>
      </c>
      <c r="DM118" s="1056"/>
      <c r="DN118" s="1056"/>
      <c r="DO118" s="1056"/>
      <c r="DP118" s="1057"/>
      <c r="DQ118" s="1058" t="s">
        <v>394</v>
      </c>
      <c r="DR118" s="1056"/>
      <c r="DS118" s="1056"/>
      <c r="DT118" s="1056"/>
      <c r="DU118" s="1057"/>
      <c r="DV118" s="1059" t="s">
        <v>394</v>
      </c>
      <c r="DW118" s="1060"/>
      <c r="DX118" s="1060"/>
      <c r="DY118" s="1060"/>
      <c r="DZ118" s="1061"/>
    </row>
    <row r="119" spans="1:130" s="247" customFormat="1" ht="26.25" customHeight="1">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394</v>
      </c>
      <c r="AB119" s="989"/>
      <c r="AC119" s="989"/>
      <c r="AD119" s="989"/>
      <c r="AE119" s="990"/>
      <c r="AF119" s="991" t="s">
        <v>394</v>
      </c>
      <c r="AG119" s="989"/>
      <c r="AH119" s="989"/>
      <c r="AI119" s="989"/>
      <c r="AJ119" s="990"/>
      <c r="AK119" s="991" t="s">
        <v>394</v>
      </c>
      <c r="AL119" s="989"/>
      <c r="AM119" s="989"/>
      <c r="AN119" s="989"/>
      <c r="AO119" s="990"/>
      <c r="AP119" s="992" t="s">
        <v>394</v>
      </c>
      <c r="AQ119" s="993"/>
      <c r="AR119" s="993"/>
      <c r="AS119" s="993"/>
      <c r="AT119" s="994"/>
      <c r="AU119" s="999"/>
      <c r="AV119" s="1000"/>
      <c r="AW119" s="1000"/>
      <c r="AX119" s="1000"/>
      <c r="AY119" s="1000"/>
      <c r="AZ119" s="278" t="s">
        <v>188</v>
      </c>
      <c r="BA119" s="278"/>
      <c r="BB119" s="278"/>
      <c r="BC119" s="278"/>
      <c r="BD119" s="278"/>
      <c r="BE119" s="278"/>
      <c r="BF119" s="278"/>
      <c r="BG119" s="278"/>
      <c r="BH119" s="278"/>
      <c r="BI119" s="278"/>
      <c r="BJ119" s="278"/>
      <c r="BK119" s="278"/>
      <c r="BL119" s="278"/>
      <c r="BM119" s="278"/>
      <c r="BN119" s="278"/>
      <c r="BO119" s="1072" t="s">
        <v>462</v>
      </c>
      <c r="BP119" s="1103"/>
      <c r="BQ119" s="1094">
        <v>20387598</v>
      </c>
      <c r="BR119" s="1095"/>
      <c r="BS119" s="1095"/>
      <c r="BT119" s="1095"/>
      <c r="BU119" s="1095"/>
      <c r="BV119" s="1095">
        <v>20818720</v>
      </c>
      <c r="BW119" s="1095"/>
      <c r="BX119" s="1095"/>
      <c r="BY119" s="1095"/>
      <c r="BZ119" s="1095"/>
      <c r="CA119" s="1095">
        <v>22081187</v>
      </c>
      <c r="CB119" s="1095"/>
      <c r="CC119" s="1095"/>
      <c r="CD119" s="1095"/>
      <c r="CE119" s="1095"/>
      <c r="CF119" s="1096"/>
      <c r="CG119" s="1097"/>
      <c r="CH119" s="1097"/>
      <c r="CI119" s="1097"/>
      <c r="CJ119" s="1098"/>
      <c r="CK119" s="1044"/>
      <c r="CL119" s="1045"/>
      <c r="CM119" s="1099" t="s">
        <v>463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409</v>
      </c>
      <c r="DH119" s="1081"/>
      <c r="DI119" s="1081"/>
      <c r="DJ119" s="1081"/>
      <c r="DK119" s="1082"/>
      <c r="DL119" s="1080" t="s">
        <v>409</v>
      </c>
      <c r="DM119" s="1081"/>
      <c r="DN119" s="1081"/>
      <c r="DO119" s="1081"/>
      <c r="DP119" s="1082"/>
      <c r="DQ119" s="1080" t="s">
        <v>409</v>
      </c>
      <c r="DR119" s="1081"/>
      <c r="DS119" s="1081"/>
      <c r="DT119" s="1081"/>
      <c r="DU119" s="1082"/>
      <c r="DV119" s="1083" t="s">
        <v>409</v>
      </c>
      <c r="DW119" s="1084"/>
      <c r="DX119" s="1084"/>
      <c r="DY119" s="1084"/>
      <c r="DZ119" s="1085"/>
    </row>
    <row r="120" spans="1:130" s="247" customFormat="1" ht="26.25" customHeight="1">
      <c r="A120" s="1156"/>
      <c r="B120" s="1043"/>
      <c r="C120" s="1013" t="s">
        <v>440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v>1970</v>
      </c>
      <c r="AB120" s="1056"/>
      <c r="AC120" s="1056"/>
      <c r="AD120" s="1056"/>
      <c r="AE120" s="1057"/>
      <c r="AF120" s="1058">
        <v>4559</v>
      </c>
      <c r="AG120" s="1056"/>
      <c r="AH120" s="1056"/>
      <c r="AI120" s="1056"/>
      <c r="AJ120" s="1057"/>
      <c r="AK120" s="1058">
        <v>4722</v>
      </c>
      <c r="AL120" s="1056"/>
      <c r="AM120" s="1056"/>
      <c r="AN120" s="1056"/>
      <c r="AO120" s="1057"/>
      <c r="AP120" s="1059">
        <v>0.1</v>
      </c>
      <c r="AQ120" s="1060"/>
      <c r="AR120" s="1060"/>
      <c r="AS120" s="1060"/>
      <c r="AT120" s="1061"/>
      <c r="AU120" s="1086" t="s">
        <v>464</v>
      </c>
      <c r="AV120" s="1087"/>
      <c r="AW120" s="1087"/>
      <c r="AX120" s="1087"/>
      <c r="AY120" s="1088"/>
      <c r="AZ120" s="1037" t="s">
        <v>465</v>
      </c>
      <c r="BA120" s="986"/>
      <c r="BB120" s="986"/>
      <c r="BC120" s="986"/>
      <c r="BD120" s="986"/>
      <c r="BE120" s="986"/>
      <c r="BF120" s="986"/>
      <c r="BG120" s="986"/>
      <c r="BH120" s="986"/>
      <c r="BI120" s="986"/>
      <c r="BJ120" s="986"/>
      <c r="BK120" s="986"/>
      <c r="BL120" s="986"/>
      <c r="BM120" s="986"/>
      <c r="BN120" s="986"/>
      <c r="BO120" s="986"/>
      <c r="BP120" s="987"/>
      <c r="BQ120" s="1023">
        <v>3507959</v>
      </c>
      <c r="BR120" s="1024"/>
      <c r="BS120" s="1024"/>
      <c r="BT120" s="1024"/>
      <c r="BU120" s="1024"/>
      <c r="BV120" s="1024">
        <v>3572739</v>
      </c>
      <c r="BW120" s="1024"/>
      <c r="BX120" s="1024"/>
      <c r="BY120" s="1024"/>
      <c r="BZ120" s="1024"/>
      <c r="CA120" s="1024">
        <v>3492965</v>
      </c>
      <c r="CB120" s="1024"/>
      <c r="CC120" s="1024"/>
      <c r="CD120" s="1024"/>
      <c r="CE120" s="1024"/>
      <c r="CF120" s="1038">
        <v>48.6</v>
      </c>
      <c r="CG120" s="1039"/>
      <c r="CH120" s="1039"/>
      <c r="CI120" s="1039"/>
      <c r="CJ120" s="1039"/>
      <c r="CK120" s="1104" t="s">
        <v>466</v>
      </c>
      <c r="CL120" s="1105"/>
      <c r="CM120" s="1105"/>
      <c r="CN120" s="1105"/>
      <c r="CO120" s="1106"/>
      <c r="CP120" s="1112" t="s">
        <v>412</v>
      </c>
      <c r="CQ120" s="1113"/>
      <c r="CR120" s="1113"/>
      <c r="CS120" s="1113"/>
      <c r="CT120" s="1113"/>
      <c r="CU120" s="1113"/>
      <c r="CV120" s="1113"/>
      <c r="CW120" s="1113"/>
      <c r="CX120" s="1113"/>
      <c r="CY120" s="1113"/>
      <c r="CZ120" s="1113"/>
      <c r="DA120" s="1113"/>
      <c r="DB120" s="1113"/>
      <c r="DC120" s="1113"/>
      <c r="DD120" s="1113"/>
      <c r="DE120" s="1113"/>
      <c r="DF120" s="1114"/>
      <c r="DG120" s="1023" t="s">
        <v>409</v>
      </c>
      <c r="DH120" s="1024"/>
      <c r="DI120" s="1024"/>
      <c r="DJ120" s="1024"/>
      <c r="DK120" s="1024"/>
      <c r="DL120" s="1024" t="s">
        <v>409</v>
      </c>
      <c r="DM120" s="1024"/>
      <c r="DN120" s="1024"/>
      <c r="DO120" s="1024"/>
      <c r="DP120" s="1024"/>
      <c r="DQ120" s="1024">
        <v>5049115</v>
      </c>
      <c r="DR120" s="1024"/>
      <c r="DS120" s="1024"/>
      <c r="DT120" s="1024"/>
      <c r="DU120" s="1024"/>
      <c r="DV120" s="1025">
        <v>70.2</v>
      </c>
      <c r="DW120" s="1025"/>
      <c r="DX120" s="1025"/>
      <c r="DY120" s="1025"/>
      <c r="DZ120" s="1026"/>
    </row>
    <row r="121" spans="1:130" s="247" customFormat="1" ht="26.25" customHeight="1">
      <c r="A121" s="1156"/>
      <c r="B121" s="1043"/>
      <c r="C121" s="1064" t="s">
        <v>467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1331</v>
      </c>
      <c r="AB121" s="1056"/>
      <c r="AC121" s="1056"/>
      <c r="AD121" s="1056"/>
      <c r="AE121" s="1057"/>
      <c r="AF121" s="1058">
        <v>1135</v>
      </c>
      <c r="AG121" s="1056"/>
      <c r="AH121" s="1056"/>
      <c r="AI121" s="1056"/>
      <c r="AJ121" s="1057"/>
      <c r="AK121" s="1058">
        <v>922</v>
      </c>
      <c r="AL121" s="1056"/>
      <c r="AM121" s="1056"/>
      <c r="AN121" s="1056"/>
      <c r="AO121" s="1057"/>
      <c r="AP121" s="1059">
        <v>0</v>
      </c>
      <c r="AQ121" s="1060"/>
      <c r="AR121" s="1060"/>
      <c r="AS121" s="1060"/>
      <c r="AT121" s="1061"/>
      <c r="AU121" s="1089"/>
      <c r="AV121" s="1090"/>
      <c r="AW121" s="1090"/>
      <c r="AX121" s="1090"/>
      <c r="AY121" s="1091"/>
      <c r="AZ121" s="1046" t="s">
        <v>468</v>
      </c>
      <c r="BA121" s="1047"/>
      <c r="BB121" s="1047"/>
      <c r="BC121" s="1047"/>
      <c r="BD121" s="1047"/>
      <c r="BE121" s="1047"/>
      <c r="BF121" s="1047"/>
      <c r="BG121" s="1047"/>
      <c r="BH121" s="1047"/>
      <c r="BI121" s="1047"/>
      <c r="BJ121" s="1047"/>
      <c r="BK121" s="1047"/>
      <c r="BL121" s="1047"/>
      <c r="BM121" s="1047"/>
      <c r="BN121" s="1047"/>
      <c r="BO121" s="1047"/>
      <c r="BP121" s="1048"/>
      <c r="BQ121" s="1016">
        <v>1174403</v>
      </c>
      <c r="BR121" s="1017"/>
      <c r="BS121" s="1017"/>
      <c r="BT121" s="1017"/>
      <c r="BU121" s="1017"/>
      <c r="BV121" s="1017">
        <v>1049256</v>
      </c>
      <c r="BW121" s="1017"/>
      <c r="BX121" s="1017"/>
      <c r="BY121" s="1017"/>
      <c r="BZ121" s="1017"/>
      <c r="CA121" s="1017">
        <v>916679</v>
      </c>
      <c r="CB121" s="1017"/>
      <c r="CC121" s="1017"/>
      <c r="CD121" s="1017"/>
      <c r="CE121" s="1017"/>
      <c r="CF121" s="1011">
        <v>12.8</v>
      </c>
      <c r="CG121" s="1012"/>
      <c r="CH121" s="1012"/>
      <c r="CI121" s="1012"/>
      <c r="CJ121" s="1012"/>
      <c r="CK121" s="1107"/>
      <c r="CL121" s="1108"/>
      <c r="CM121" s="1108"/>
      <c r="CN121" s="1108"/>
      <c r="CO121" s="1109"/>
      <c r="CP121" s="1117" t="s">
        <v>410</v>
      </c>
      <c r="CQ121" s="1118"/>
      <c r="CR121" s="1118"/>
      <c r="CS121" s="1118"/>
      <c r="CT121" s="1118"/>
      <c r="CU121" s="1118"/>
      <c r="CV121" s="1118"/>
      <c r="CW121" s="1118"/>
      <c r="CX121" s="1118"/>
      <c r="CY121" s="1118"/>
      <c r="CZ121" s="1118"/>
      <c r="DA121" s="1118"/>
      <c r="DB121" s="1118"/>
      <c r="DC121" s="1118"/>
      <c r="DD121" s="1118"/>
      <c r="DE121" s="1118"/>
      <c r="DF121" s="1119"/>
      <c r="DG121" s="1016">
        <v>3798</v>
      </c>
      <c r="DH121" s="1017"/>
      <c r="DI121" s="1017"/>
      <c r="DJ121" s="1017"/>
      <c r="DK121" s="1017"/>
      <c r="DL121" s="1017">
        <v>3405</v>
      </c>
      <c r="DM121" s="1017"/>
      <c r="DN121" s="1017"/>
      <c r="DO121" s="1017"/>
      <c r="DP121" s="1017"/>
      <c r="DQ121" s="1017">
        <v>3000</v>
      </c>
      <c r="DR121" s="1017"/>
      <c r="DS121" s="1017"/>
      <c r="DT121" s="1017"/>
      <c r="DU121" s="1017"/>
      <c r="DV121" s="1018">
        <v>0</v>
      </c>
      <c r="DW121" s="1018"/>
      <c r="DX121" s="1018"/>
      <c r="DY121" s="1018"/>
      <c r="DZ121" s="1019"/>
    </row>
    <row r="122" spans="1:130" s="247" customFormat="1" ht="26.25" customHeight="1">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409</v>
      </c>
      <c r="AB122" s="1056"/>
      <c r="AC122" s="1056"/>
      <c r="AD122" s="1056"/>
      <c r="AE122" s="1057"/>
      <c r="AF122" s="1058" t="s">
        <v>409</v>
      </c>
      <c r="AG122" s="1056"/>
      <c r="AH122" s="1056"/>
      <c r="AI122" s="1056"/>
      <c r="AJ122" s="1057"/>
      <c r="AK122" s="1058" t="s">
        <v>409</v>
      </c>
      <c r="AL122" s="1056"/>
      <c r="AM122" s="1056"/>
      <c r="AN122" s="1056"/>
      <c r="AO122" s="1057"/>
      <c r="AP122" s="1059" t="s">
        <v>394</v>
      </c>
      <c r="AQ122" s="1060"/>
      <c r="AR122" s="1060"/>
      <c r="AS122" s="1060"/>
      <c r="AT122" s="1061"/>
      <c r="AU122" s="1089"/>
      <c r="AV122" s="1090"/>
      <c r="AW122" s="1090"/>
      <c r="AX122" s="1090"/>
      <c r="AY122" s="1091"/>
      <c r="AZ122" s="1071" t="s">
        <v>469</v>
      </c>
      <c r="BA122" s="1062"/>
      <c r="BB122" s="1062"/>
      <c r="BC122" s="1062"/>
      <c r="BD122" s="1062"/>
      <c r="BE122" s="1062"/>
      <c r="BF122" s="1062"/>
      <c r="BG122" s="1062"/>
      <c r="BH122" s="1062"/>
      <c r="BI122" s="1062"/>
      <c r="BJ122" s="1062"/>
      <c r="BK122" s="1062"/>
      <c r="BL122" s="1062"/>
      <c r="BM122" s="1062"/>
      <c r="BN122" s="1062"/>
      <c r="BO122" s="1062"/>
      <c r="BP122" s="1063"/>
      <c r="BQ122" s="1094">
        <v>10753674</v>
      </c>
      <c r="BR122" s="1095"/>
      <c r="BS122" s="1095"/>
      <c r="BT122" s="1095"/>
      <c r="BU122" s="1095"/>
      <c r="BV122" s="1095">
        <v>11142190</v>
      </c>
      <c r="BW122" s="1095"/>
      <c r="BX122" s="1095"/>
      <c r="BY122" s="1095"/>
      <c r="BZ122" s="1095"/>
      <c r="CA122" s="1095">
        <v>12033918</v>
      </c>
      <c r="CB122" s="1095"/>
      <c r="CC122" s="1095"/>
      <c r="CD122" s="1095"/>
      <c r="CE122" s="1095"/>
      <c r="CF122" s="1115">
        <v>167.4</v>
      </c>
      <c r="CG122" s="1116"/>
      <c r="CH122" s="1116"/>
      <c r="CI122" s="1116"/>
      <c r="CJ122" s="1116"/>
      <c r="CK122" s="1107"/>
      <c r="CL122" s="1108"/>
      <c r="CM122" s="1108"/>
      <c r="CN122" s="1108"/>
      <c r="CO122" s="1109"/>
      <c r="CP122" s="1117"/>
      <c r="CQ122" s="1118"/>
      <c r="CR122" s="1118"/>
      <c r="CS122" s="1118"/>
      <c r="CT122" s="1118"/>
      <c r="CU122" s="1118"/>
      <c r="CV122" s="1118"/>
      <c r="CW122" s="1118"/>
      <c r="CX122" s="1118"/>
      <c r="CY122" s="1118"/>
      <c r="CZ122" s="1118"/>
      <c r="DA122" s="1118"/>
      <c r="DB122" s="1118"/>
      <c r="DC122" s="1118"/>
      <c r="DD122" s="1118"/>
      <c r="DE122" s="1118"/>
      <c r="DF122" s="1119"/>
      <c r="DG122" s="1016"/>
      <c r="DH122" s="1017"/>
      <c r="DI122" s="1017"/>
      <c r="DJ122" s="1017"/>
      <c r="DK122" s="1017"/>
      <c r="DL122" s="1017"/>
      <c r="DM122" s="1017"/>
      <c r="DN122" s="1017"/>
      <c r="DO122" s="1017"/>
      <c r="DP122" s="1017"/>
      <c r="DQ122" s="1017"/>
      <c r="DR122" s="1017"/>
      <c r="DS122" s="1017"/>
      <c r="DT122" s="1017"/>
      <c r="DU122" s="1017"/>
      <c r="DV122" s="1018"/>
      <c r="DW122" s="1018"/>
      <c r="DX122" s="1018"/>
      <c r="DY122" s="1018"/>
      <c r="DZ122" s="1019"/>
    </row>
    <row r="123" spans="1:130" s="247" customFormat="1" ht="26.25" customHeight="1">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409</v>
      </c>
      <c r="AB123" s="1056"/>
      <c r="AC123" s="1056"/>
      <c r="AD123" s="1056"/>
      <c r="AE123" s="1057"/>
      <c r="AF123" s="1058" t="s">
        <v>409</v>
      </c>
      <c r="AG123" s="1056"/>
      <c r="AH123" s="1056"/>
      <c r="AI123" s="1056"/>
      <c r="AJ123" s="1057"/>
      <c r="AK123" s="1058" t="s">
        <v>409</v>
      </c>
      <c r="AL123" s="1056"/>
      <c r="AM123" s="1056"/>
      <c r="AN123" s="1056"/>
      <c r="AO123" s="1057"/>
      <c r="AP123" s="1059" t="s">
        <v>409</v>
      </c>
      <c r="AQ123" s="1060"/>
      <c r="AR123" s="1060"/>
      <c r="AS123" s="1060"/>
      <c r="AT123" s="1061"/>
      <c r="AU123" s="1092"/>
      <c r="AV123" s="1093"/>
      <c r="AW123" s="1093"/>
      <c r="AX123" s="1093"/>
      <c r="AY123" s="1093"/>
      <c r="AZ123" s="278" t="s">
        <v>188</v>
      </c>
      <c r="BA123" s="278"/>
      <c r="BB123" s="278"/>
      <c r="BC123" s="278"/>
      <c r="BD123" s="278"/>
      <c r="BE123" s="278"/>
      <c r="BF123" s="278"/>
      <c r="BG123" s="278"/>
      <c r="BH123" s="278"/>
      <c r="BI123" s="278"/>
      <c r="BJ123" s="278"/>
      <c r="BK123" s="278"/>
      <c r="BL123" s="278"/>
      <c r="BM123" s="278"/>
      <c r="BN123" s="278"/>
      <c r="BO123" s="1072" t="s">
        <v>470</v>
      </c>
      <c r="BP123" s="1103"/>
      <c r="BQ123" s="1162">
        <v>15436036</v>
      </c>
      <c r="BR123" s="1163"/>
      <c r="BS123" s="1163"/>
      <c r="BT123" s="1163"/>
      <c r="BU123" s="1163"/>
      <c r="BV123" s="1163">
        <v>15764185</v>
      </c>
      <c r="BW123" s="1163"/>
      <c r="BX123" s="1163"/>
      <c r="BY123" s="1163"/>
      <c r="BZ123" s="1163"/>
      <c r="CA123" s="1163">
        <v>16443562</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c r="A124" s="1156"/>
      <c r="B124" s="1043"/>
      <c r="C124" s="1013" t="s">
        <v>459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409</v>
      </c>
      <c r="AB124" s="1056"/>
      <c r="AC124" s="1056"/>
      <c r="AD124" s="1056"/>
      <c r="AE124" s="1057"/>
      <c r="AF124" s="1058" t="s">
        <v>409</v>
      </c>
      <c r="AG124" s="1056"/>
      <c r="AH124" s="1056"/>
      <c r="AI124" s="1056"/>
      <c r="AJ124" s="1057"/>
      <c r="AK124" s="1058" t="s">
        <v>409</v>
      </c>
      <c r="AL124" s="1056"/>
      <c r="AM124" s="1056"/>
      <c r="AN124" s="1056"/>
      <c r="AO124" s="1057"/>
      <c r="AP124" s="1059" t="s">
        <v>409</v>
      </c>
      <c r="AQ124" s="1060"/>
      <c r="AR124" s="1060"/>
      <c r="AS124" s="1060"/>
      <c r="AT124" s="1061"/>
      <c r="AU124" s="1158" t="s">
        <v>471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68.7</v>
      </c>
      <c r="BR124" s="1125"/>
      <c r="BS124" s="1125"/>
      <c r="BT124" s="1125"/>
      <c r="BU124" s="1125"/>
      <c r="BV124" s="1125">
        <v>70.099999999999994</v>
      </c>
      <c r="BW124" s="1125"/>
      <c r="BX124" s="1125"/>
      <c r="BY124" s="1125"/>
      <c r="BZ124" s="1125"/>
      <c r="CA124" s="1125">
        <v>78.400000000000006</v>
      </c>
      <c r="CB124" s="1125"/>
      <c r="CC124" s="1125"/>
      <c r="CD124" s="1125"/>
      <c r="CE124" s="1125"/>
      <c r="CF124" s="1126"/>
      <c r="CG124" s="1127"/>
      <c r="CH124" s="1127"/>
      <c r="CI124" s="1127"/>
      <c r="CJ124" s="1128"/>
      <c r="CK124" s="1110"/>
      <c r="CL124" s="1110"/>
      <c r="CM124" s="1110"/>
      <c r="CN124" s="1110"/>
      <c r="CO124" s="1111"/>
      <c r="CP124" s="1117" t="s">
        <v>472</v>
      </c>
      <c r="CQ124" s="1118"/>
      <c r="CR124" s="1118"/>
      <c r="CS124" s="1118"/>
      <c r="CT124" s="1118"/>
      <c r="CU124" s="1118"/>
      <c r="CV124" s="1118"/>
      <c r="CW124" s="1118"/>
      <c r="CX124" s="1118"/>
      <c r="CY124" s="1118"/>
      <c r="CZ124" s="1118"/>
      <c r="DA124" s="1118"/>
      <c r="DB124" s="1118"/>
      <c r="DC124" s="1118"/>
      <c r="DD124" s="1118"/>
      <c r="DE124" s="1118"/>
      <c r="DF124" s="1119"/>
      <c r="DG124" s="1102">
        <v>4843900</v>
      </c>
      <c r="DH124" s="1081"/>
      <c r="DI124" s="1081"/>
      <c r="DJ124" s="1081"/>
      <c r="DK124" s="1082"/>
      <c r="DL124" s="1080">
        <v>5095552</v>
      </c>
      <c r="DM124" s="1081"/>
      <c r="DN124" s="1081"/>
      <c r="DO124" s="1081"/>
      <c r="DP124" s="1082"/>
      <c r="DQ124" s="1080" t="s">
        <v>409</v>
      </c>
      <c r="DR124" s="1081"/>
      <c r="DS124" s="1081"/>
      <c r="DT124" s="1081"/>
      <c r="DU124" s="1082"/>
      <c r="DV124" s="1083" t="s">
        <v>409</v>
      </c>
      <c r="DW124" s="1084"/>
      <c r="DX124" s="1084"/>
      <c r="DY124" s="1084"/>
      <c r="DZ124" s="1085"/>
    </row>
    <row r="125" spans="1:130" s="247" customFormat="1" ht="26.25" customHeight="1">
      <c r="A125" s="1156"/>
      <c r="B125" s="1043"/>
      <c r="C125" s="1013" t="s">
        <v>461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409</v>
      </c>
      <c r="AB125" s="1056"/>
      <c r="AC125" s="1056"/>
      <c r="AD125" s="1056"/>
      <c r="AE125" s="1057"/>
      <c r="AF125" s="1058" t="s">
        <v>409</v>
      </c>
      <c r="AG125" s="1056"/>
      <c r="AH125" s="1056"/>
      <c r="AI125" s="1056"/>
      <c r="AJ125" s="1057"/>
      <c r="AK125" s="1058" t="s">
        <v>409</v>
      </c>
      <c r="AL125" s="1056"/>
      <c r="AM125" s="1056"/>
      <c r="AN125" s="1056"/>
      <c r="AO125" s="1057"/>
      <c r="AP125" s="1059" t="s">
        <v>409</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473</v>
      </c>
      <c r="CL125" s="1105"/>
      <c r="CM125" s="1105"/>
      <c r="CN125" s="1105"/>
      <c r="CO125" s="1106"/>
      <c r="CP125" s="1037" t="s">
        <v>474</v>
      </c>
      <c r="CQ125" s="986"/>
      <c r="CR125" s="986"/>
      <c r="CS125" s="986"/>
      <c r="CT125" s="986"/>
      <c r="CU125" s="986"/>
      <c r="CV125" s="986"/>
      <c r="CW125" s="986"/>
      <c r="CX125" s="986"/>
      <c r="CY125" s="986"/>
      <c r="CZ125" s="986"/>
      <c r="DA125" s="986"/>
      <c r="DB125" s="986"/>
      <c r="DC125" s="986"/>
      <c r="DD125" s="986"/>
      <c r="DE125" s="986"/>
      <c r="DF125" s="987"/>
      <c r="DG125" s="1023" t="s">
        <v>409</v>
      </c>
      <c r="DH125" s="1024"/>
      <c r="DI125" s="1024"/>
      <c r="DJ125" s="1024"/>
      <c r="DK125" s="1024"/>
      <c r="DL125" s="1024" t="s">
        <v>409</v>
      </c>
      <c r="DM125" s="1024"/>
      <c r="DN125" s="1024"/>
      <c r="DO125" s="1024"/>
      <c r="DP125" s="1024"/>
      <c r="DQ125" s="1024" t="s">
        <v>409</v>
      </c>
      <c r="DR125" s="1024"/>
      <c r="DS125" s="1024"/>
      <c r="DT125" s="1024"/>
      <c r="DU125" s="1024"/>
      <c r="DV125" s="1025" t="s">
        <v>409</v>
      </c>
      <c r="DW125" s="1025"/>
      <c r="DX125" s="1025"/>
      <c r="DY125" s="1025"/>
      <c r="DZ125" s="1026"/>
    </row>
    <row r="126" spans="1:130" s="247" customFormat="1" ht="26.25" customHeight="1" thickBot="1">
      <c r="A126" s="1156"/>
      <c r="B126" s="1043"/>
      <c r="C126" s="1013" t="s">
        <v>463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409</v>
      </c>
      <c r="AB126" s="1056"/>
      <c r="AC126" s="1056"/>
      <c r="AD126" s="1056"/>
      <c r="AE126" s="1057"/>
      <c r="AF126" s="1058" t="s">
        <v>409</v>
      </c>
      <c r="AG126" s="1056"/>
      <c r="AH126" s="1056"/>
      <c r="AI126" s="1056"/>
      <c r="AJ126" s="1057"/>
      <c r="AK126" s="1058" t="s">
        <v>409</v>
      </c>
      <c r="AL126" s="1056"/>
      <c r="AM126" s="1056"/>
      <c r="AN126" s="1056"/>
      <c r="AO126" s="1057"/>
      <c r="AP126" s="1059" t="s">
        <v>409</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475</v>
      </c>
      <c r="CQ126" s="1047"/>
      <c r="CR126" s="1047"/>
      <c r="CS126" s="1047"/>
      <c r="CT126" s="1047"/>
      <c r="CU126" s="1047"/>
      <c r="CV126" s="1047"/>
      <c r="CW126" s="1047"/>
      <c r="CX126" s="1047"/>
      <c r="CY126" s="1047"/>
      <c r="CZ126" s="1047"/>
      <c r="DA126" s="1047"/>
      <c r="DB126" s="1047"/>
      <c r="DC126" s="1047"/>
      <c r="DD126" s="1047"/>
      <c r="DE126" s="1047"/>
      <c r="DF126" s="1048"/>
      <c r="DG126" s="1016" t="s">
        <v>409</v>
      </c>
      <c r="DH126" s="1017"/>
      <c r="DI126" s="1017"/>
      <c r="DJ126" s="1017"/>
      <c r="DK126" s="1017"/>
      <c r="DL126" s="1017" t="s">
        <v>409</v>
      </c>
      <c r="DM126" s="1017"/>
      <c r="DN126" s="1017"/>
      <c r="DO126" s="1017"/>
      <c r="DP126" s="1017"/>
      <c r="DQ126" s="1017" t="s">
        <v>409</v>
      </c>
      <c r="DR126" s="1017"/>
      <c r="DS126" s="1017"/>
      <c r="DT126" s="1017"/>
      <c r="DU126" s="1017"/>
      <c r="DV126" s="1018" t="s">
        <v>409</v>
      </c>
      <c r="DW126" s="1018"/>
      <c r="DX126" s="1018"/>
      <c r="DY126" s="1018"/>
      <c r="DZ126" s="1019"/>
    </row>
    <row r="127" spans="1:130" s="247" customFormat="1" ht="26.25" customHeight="1">
      <c r="A127" s="1157"/>
      <c r="B127" s="1045"/>
      <c r="C127" s="1099" t="s">
        <v>476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441</v>
      </c>
      <c r="AB127" s="1056"/>
      <c r="AC127" s="1056"/>
      <c r="AD127" s="1056"/>
      <c r="AE127" s="1057"/>
      <c r="AF127" s="1058">
        <v>411</v>
      </c>
      <c r="AG127" s="1056"/>
      <c r="AH127" s="1056"/>
      <c r="AI127" s="1056"/>
      <c r="AJ127" s="1057"/>
      <c r="AK127" s="1058">
        <v>311</v>
      </c>
      <c r="AL127" s="1056"/>
      <c r="AM127" s="1056"/>
      <c r="AN127" s="1056"/>
      <c r="AO127" s="1057"/>
      <c r="AP127" s="1059">
        <v>0</v>
      </c>
      <c r="AQ127" s="1060"/>
      <c r="AR127" s="1060"/>
      <c r="AS127" s="1060"/>
      <c r="AT127" s="1061"/>
      <c r="AU127" s="283"/>
      <c r="AV127" s="283"/>
      <c r="AW127" s="283"/>
      <c r="AX127" s="1129" t="s">
        <v>477</v>
      </c>
      <c r="AY127" s="1130"/>
      <c r="AZ127" s="1130"/>
      <c r="BA127" s="1130"/>
      <c r="BB127" s="1130"/>
      <c r="BC127" s="1130"/>
      <c r="BD127" s="1130"/>
      <c r="BE127" s="1131"/>
      <c r="BF127" s="1132" t="s">
        <v>478</v>
      </c>
      <c r="BG127" s="1130"/>
      <c r="BH127" s="1130"/>
      <c r="BI127" s="1130"/>
      <c r="BJ127" s="1130"/>
      <c r="BK127" s="1130"/>
      <c r="BL127" s="1131"/>
      <c r="BM127" s="1132" t="s">
        <v>479</v>
      </c>
      <c r="BN127" s="1130"/>
      <c r="BO127" s="1130"/>
      <c r="BP127" s="1130"/>
      <c r="BQ127" s="1130"/>
      <c r="BR127" s="1130"/>
      <c r="BS127" s="1131"/>
      <c r="BT127" s="1132" t="s">
        <v>480</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481</v>
      </c>
      <c r="CQ127" s="1047"/>
      <c r="CR127" s="1047"/>
      <c r="CS127" s="1047"/>
      <c r="CT127" s="1047"/>
      <c r="CU127" s="1047"/>
      <c r="CV127" s="1047"/>
      <c r="CW127" s="1047"/>
      <c r="CX127" s="1047"/>
      <c r="CY127" s="1047"/>
      <c r="CZ127" s="1047"/>
      <c r="DA127" s="1047"/>
      <c r="DB127" s="1047"/>
      <c r="DC127" s="1047"/>
      <c r="DD127" s="1047"/>
      <c r="DE127" s="1047"/>
      <c r="DF127" s="1048"/>
      <c r="DG127" s="1016" t="s">
        <v>409</v>
      </c>
      <c r="DH127" s="1017"/>
      <c r="DI127" s="1017"/>
      <c r="DJ127" s="1017"/>
      <c r="DK127" s="1017"/>
      <c r="DL127" s="1017" t="s">
        <v>409</v>
      </c>
      <c r="DM127" s="1017"/>
      <c r="DN127" s="1017"/>
      <c r="DO127" s="1017"/>
      <c r="DP127" s="1017"/>
      <c r="DQ127" s="1017" t="s">
        <v>409</v>
      </c>
      <c r="DR127" s="1017"/>
      <c r="DS127" s="1017"/>
      <c r="DT127" s="1017"/>
      <c r="DU127" s="1017"/>
      <c r="DV127" s="1018" t="s">
        <v>409</v>
      </c>
      <c r="DW127" s="1018"/>
      <c r="DX127" s="1018"/>
      <c r="DY127" s="1018"/>
      <c r="DZ127" s="1019"/>
    </row>
    <row r="128" spans="1:130" s="247" customFormat="1" ht="26.25" customHeight="1" thickBot="1">
      <c r="A128" s="1140" t="s">
        <v>482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483</v>
      </c>
      <c r="X128" s="1142"/>
      <c r="Y128" s="1142"/>
      <c r="Z128" s="1143"/>
      <c r="AA128" s="1144">
        <v>151039</v>
      </c>
      <c r="AB128" s="1145"/>
      <c r="AC128" s="1145"/>
      <c r="AD128" s="1145"/>
      <c r="AE128" s="1146"/>
      <c r="AF128" s="1147">
        <v>155021</v>
      </c>
      <c r="AG128" s="1145"/>
      <c r="AH128" s="1145"/>
      <c r="AI128" s="1145"/>
      <c r="AJ128" s="1146"/>
      <c r="AK128" s="1147">
        <v>157823</v>
      </c>
      <c r="AL128" s="1145"/>
      <c r="AM128" s="1145"/>
      <c r="AN128" s="1145"/>
      <c r="AO128" s="1146"/>
      <c r="AP128" s="1148"/>
      <c r="AQ128" s="1149"/>
      <c r="AR128" s="1149"/>
      <c r="AS128" s="1149"/>
      <c r="AT128" s="1150"/>
      <c r="AU128" s="283"/>
      <c r="AV128" s="283"/>
      <c r="AW128" s="283"/>
      <c r="AX128" s="985" t="s">
        <v>484</v>
      </c>
      <c r="AY128" s="986"/>
      <c r="AZ128" s="986"/>
      <c r="BA128" s="986"/>
      <c r="BB128" s="986"/>
      <c r="BC128" s="986"/>
      <c r="BD128" s="986"/>
      <c r="BE128" s="987"/>
      <c r="BF128" s="1151" t="s">
        <v>409</v>
      </c>
      <c r="BG128" s="1152"/>
      <c r="BH128" s="1152"/>
      <c r="BI128" s="1152"/>
      <c r="BJ128" s="1152"/>
      <c r="BK128" s="1152"/>
      <c r="BL128" s="1153"/>
      <c r="BM128" s="1151">
        <v>13.73</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485</v>
      </c>
      <c r="CQ128" s="1134"/>
      <c r="CR128" s="1134"/>
      <c r="CS128" s="1134"/>
      <c r="CT128" s="1134"/>
      <c r="CU128" s="1134"/>
      <c r="CV128" s="1134"/>
      <c r="CW128" s="1134"/>
      <c r="CX128" s="1134"/>
      <c r="CY128" s="1134"/>
      <c r="CZ128" s="1134"/>
      <c r="DA128" s="1134"/>
      <c r="DB128" s="1134"/>
      <c r="DC128" s="1134"/>
      <c r="DD128" s="1134"/>
      <c r="DE128" s="1134"/>
      <c r="DF128" s="1135"/>
      <c r="DG128" s="1136" t="s">
        <v>409</v>
      </c>
      <c r="DH128" s="1137"/>
      <c r="DI128" s="1137"/>
      <c r="DJ128" s="1137"/>
      <c r="DK128" s="1137"/>
      <c r="DL128" s="1137" t="s">
        <v>409</v>
      </c>
      <c r="DM128" s="1137"/>
      <c r="DN128" s="1137"/>
      <c r="DO128" s="1137"/>
      <c r="DP128" s="1137"/>
      <c r="DQ128" s="1137" t="s">
        <v>409</v>
      </c>
      <c r="DR128" s="1137"/>
      <c r="DS128" s="1137"/>
      <c r="DT128" s="1137"/>
      <c r="DU128" s="1137"/>
      <c r="DV128" s="1138" t="s">
        <v>409</v>
      </c>
      <c r="DW128" s="1138"/>
      <c r="DX128" s="1138"/>
      <c r="DY128" s="1138"/>
      <c r="DZ128" s="1139"/>
    </row>
    <row r="129" spans="1:131" s="247" customFormat="1" ht="26.25" customHeight="1">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486</v>
      </c>
      <c r="X129" s="1171"/>
      <c r="Y129" s="1171"/>
      <c r="Z129" s="1172"/>
      <c r="AA129" s="1055">
        <v>8106395</v>
      </c>
      <c r="AB129" s="1056"/>
      <c r="AC129" s="1056"/>
      <c r="AD129" s="1056"/>
      <c r="AE129" s="1057"/>
      <c r="AF129" s="1058">
        <v>8113160</v>
      </c>
      <c r="AG129" s="1056"/>
      <c r="AH129" s="1056"/>
      <c r="AI129" s="1056"/>
      <c r="AJ129" s="1057"/>
      <c r="AK129" s="1058">
        <v>8088968</v>
      </c>
      <c r="AL129" s="1056"/>
      <c r="AM129" s="1056"/>
      <c r="AN129" s="1056"/>
      <c r="AO129" s="1057"/>
      <c r="AP129" s="1173"/>
      <c r="AQ129" s="1174"/>
      <c r="AR129" s="1174"/>
      <c r="AS129" s="1174"/>
      <c r="AT129" s="1175"/>
      <c r="AU129" s="285"/>
      <c r="AV129" s="285"/>
      <c r="AW129" s="285"/>
      <c r="AX129" s="1164" t="s">
        <v>487</v>
      </c>
      <c r="AY129" s="1047"/>
      <c r="AZ129" s="1047"/>
      <c r="BA129" s="1047"/>
      <c r="BB129" s="1047"/>
      <c r="BC129" s="1047"/>
      <c r="BD129" s="1047"/>
      <c r="BE129" s="1048"/>
      <c r="BF129" s="1165" t="s">
        <v>409</v>
      </c>
      <c r="BG129" s="1166"/>
      <c r="BH129" s="1166"/>
      <c r="BI129" s="1166"/>
      <c r="BJ129" s="1166"/>
      <c r="BK129" s="1166"/>
      <c r="BL129" s="1167"/>
      <c r="BM129" s="1165">
        <v>18.73</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7" t="s">
        <v>488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489</v>
      </c>
      <c r="X130" s="1171"/>
      <c r="Y130" s="1171"/>
      <c r="Z130" s="1172"/>
      <c r="AA130" s="1055">
        <v>908237</v>
      </c>
      <c r="AB130" s="1056"/>
      <c r="AC130" s="1056"/>
      <c r="AD130" s="1056"/>
      <c r="AE130" s="1057"/>
      <c r="AF130" s="1058">
        <v>906415</v>
      </c>
      <c r="AG130" s="1056"/>
      <c r="AH130" s="1056"/>
      <c r="AI130" s="1056"/>
      <c r="AJ130" s="1057"/>
      <c r="AK130" s="1058">
        <v>900353</v>
      </c>
      <c r="AL130" s="1056"/>
      <c r="AM130" s="1056"/>
      <c r="AN130" s="1056"/>
      <c r="AO130" s="1057"/>
      <c r="AP130" s="1173"/>
      <c r="AQ130" s="1174"/>
      <c r="AR130" s="1174"/>
      <c r="AS130" s="1174"/>
      <c r="AT130" s="1175"/>
      <c r="AU130" s="285"/>
      <c r="AV130" s="285"/>
      <c r="AW130" s="285"/>
      <c r="AX130" s="1164" t="s">
        <v>490</v>
      </c>
      <c r="AY130" s="1047"/>
      <c r="AZ130" s="1047"/>
      <c r="BA130" s="1047"/>
      <c r="BB130" s="1047"/>
      <c r="BC130" s="1047"/>
      <c r="BD130" s="1047"/>
      <c r="BE130" s="1048"/>
      <c r="BF130" s="1201">
        <v>8.8000000000000007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491</v>
      </c>
      <c r="X131" s="1209"/>
      <c r="Y131" s="1209"/>
      <c r="Z131" s="1210"/>
      <c r="AA131" s="1102">
        <v>7198158</v>
      </c>
      <c r="AB131" s="1081"/>
      <c r="AC131" s="1081"/>
      <c r="AD131" s="1081"/>
      <c r="AE131" s="1082"/>
      <c r="AF131" s="1080">
        <v>7206745</v>
      </c>
      <c r="AG131" s="1081"/>
      <c r="AH131" s="1081"/>
      <c r="AI131" s="1081"/>
      <c r="AJ131" s="1082"/>
      <c r="AK131" s="1080">
        <v>7188615</v>
      </c>
      <c r="AL131" s="1081"/>
      <c r="AM131" s="1081"/>
      <c r="AN131" s="1081"/>
      <c r="AO131" s="1082"/>
      <c r="AP131" s="1211"/>
      <c r="AQ131" s="1212"/>
      <c r="AR131" s="1212"/>
      <c r="AS131" s="1212"/>
      <c r="AT131" s="1213"/>
      <c r="AU131" s="285"/>
      <c r="AV131" s="285"/>
      <c r="AW131" s="285"/>
      <c r="AX131" s="1183" t="s">
        <v>492</v>
      </c>
      <c r="AY131" s="1134"/>
      <c r="AZ131" s="1134"/>
      <c r="BA131" s="1134"/>
      <c r="BB131" s="1134"/>
      <c r="BC131" s="1134"/>
      <c r="BD131" s="1134"/>
      <c r="BE131" s="1135"/>
      <c r="BF131" s="1184">
        <v>78.400000000000006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0" t="s">
        <v>493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494</v>
      </c>
      <c r="W132" s="1194"/>
      <c r="X132" s="1194"/>
      <c r="Y132" s="1194"/>
      <c r="Z132" s="1195"/>
      <c r="AA132" s="1196">
        <v>9.2526310200000008</v>
      </c>
      <c r="AB132" s="1197"/>
      <c r="AC132" s="1197"/>
      <c r="AD132" s="1197"/>
      <c r="AE132" s="1198"/>
      <c r="AF132" s="1199">
        <v>8.8450749959999992</v>
      </c>
      <c r="AG132" s="1197"/>
      <c r="AH132" s="1197"/>
      <c r="AI132" s="1197"/>
      <c r="AJ132" s="1198"/>
      <c r="AK132" s="1199">
        <v>8.5957726210000001</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495</v>
      </c>
      <c r="W133" s="1177"/>
      <c r="X133" s="1177"/>
      <c r="Y133" s="1177"/>
      <c r="Z133" s="1178"/>
      <c r="AA133" s="1179">
        <v>9.1</v>
      </c>
      <c r="AB133" s="1180"/>
      <c r="AC133" s="1180"/>
      <c r="AD133" s="1180"/>
      <c r="AE133" s="1181"/>
      <c r="AF133" s="1179">
        <v>9</v>
      </c>
      <c r="AG133" s="1180"/>
      <c r="AH133" s="1180"/>
      <c r="AI133" s="1180"/>
      <c r="AJ133" s="1181"/>
      <c r="AK133" s="1179">
        <v>8.8000000000000007</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tQhQ398gyuvmKdiN6ThvziLieV4+cRFy61ifuSRogvF6dTAyZxUJf8fddNqFlJrs/XoraxrIZYq9o53VHZqjA==" saltValue="43Z8QXrI8JrquzNIsn+g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JEQl1NtfeOFA/Wo/20F79nSbKu746iVY8f42HfBqTbBuLd1bs3zkeny+3GAmY8ahzw1fySMivAVcGp0J3rbnw==" saltValue="L8M/0YqowMHkNxLrTInR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ptyLyIx3+LDwFmGYKTCXLZX+KZg5Vzr0Ye2N+TZvljX+jvRr7k9tt+m5Cv5+4GTaZzgOULb7f/A8SEeK6VJg==" saltValue="ijlyc7xNNTh4/1eenir7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504</v>
      </c>
      <c r="AL9" s="1220"/>
      <c r="AM9" s="1220"/>
      <c r="AN9" s="1221"/>
      <c r="AO9" s="313">
        <v>2376050</v>
      </c>
      <c r="AP9" s="313">
        <v>70007</v>
      </c>
      <c r="AQ9" s="314">
        <v>70630</v>
      </c>
      <c r="AR9" s="315">
        <v>-0.9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505</v>
      </c>
      <c r="AL10" s="1220"/>
      <c r="AM10" s="1220"/>
      <c r="AN10" s="1221"/>
      <c r="AO10" s="316">
        <v>120849</v>
      </c>
      <c r="AP10" s="316">
        <v>3561</v>
      </c>
      <c r="AQ10" s="317">
        <v>8333</v>
      </c>
      <c r="AR10" s="318">
        <v>-57.3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506</v>
      </c>
      <c r="AL11" s="1220"/>
      <c r="AM11" s="1220"/>
      <c r="AN11" s="1221"/>
      <c r="AO11" s="316">
        <v>400201</v>
      </c>
      <c r="AP11" s="316">
        <v>11791</v>
      </c>
      <c r="AQ11" s="317">
        <v>8447</v>
      </c>
      <c r="AR11" s="318">
        <v>39.6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507</v>
      </c>
      <c r="AL12" s="1220"/>
      <c r="AM12" s="1220"/>
      <c r="AN12" s="1221"/>
      <c r="AO12" s="316" t="s">
        <v>508</v>
      </c>
      <c r="AP12" s="316" t="s">
        <v>508</v>
      </c>
      <c r="AQ12" s="317">
        <v>1002</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509</v>
      </c>
      <c r="AL13" s="1220"/>
      <c r="AM13" s="1220"/>
      <c r="AN13" s="1221"/>
      <c r="AO13" s="316">
        <v>469</v>
      </c>
      <c r="AP13" s="316">
        <v>14</v>
      </c>
      <c r="AQ13" s="317">
        <v>12</v>
      </c>
      <c r="AR13" s="318">
        <v>16.7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510</v>
      </c>
      <c r="AL14" s="1220"/>
      <c r="AM14" s="1220"/>
      <c r="AN14" s="1221"/>
      <c r="AO14" s="316">
        <v>140093</v>
      </c>
      <c r="AP14" s="316">
        <v>4128</v>
      </c>
      <c r="AQ14" s="317">
        <v>2952</v>
      </c>
      <c r="AR14" s="318">
        <v>39.799999999999997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511</v>
      </c>
      <c r="AL15" s="1220"/>
      <c r="AM15" s="1220"/>
      <c r="AN15" s="1221"/>
      <c r="AO15" s="316">
        <v>44562</v>
      </c>
      <c r="AP15" s="316">
        <v>1313</v>
      </c>
      <c r="AQ15" s="317">
        <v>1842</v>
      </c>
      <c r="AR15" s="318">
        <v>-28.7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512</v>
      </c>
      <c r="AL16" s="1223"/>
      <c r="AM16" s="1223"/>
      <c r="AN16" s="1224"/>
      <c r="AO16" s="316">
        <v>-257563</v>
      </c>
      <c r="AP16" s="316">
        <v>-7589</v>
      </c>
      <c r="AQ16" s="317">
        <v>-6186</v>
      </c>
      <c r="AR16" s="318">
        <v>22.7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188</v>
      </c>
      <c r="AL17" s="1223"/>
      <c r="AM17" s="1223"/>
      <c r="AN17" s="1224"/>
      <c r="AO17" s="316">
        <v>2824661</v>
      </c>
      <c r="AP17" s="316">
        <v>83225</v>
      </c>
      <c r="AQ17" s="317">
        <v>87031</v>
      </c>
      <c r="AR17" s="318">
        <v>-4.4000000000000004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517</v>
      </c>
      <c r="AL21" s="1215"/>
      <c r="AM21" s="1215"/>
      <c r="AN21" s="1216"/>
      <c r="AO21" s="328">
        <v>6.36</v>
      </c>
      <c r="AP21" s="329">
        <v>8.3000000000000007</v>
      </c>
      <c r="AQ21" s="330">
        <v>-1.94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518</v>
      </c>
      <c r="AL22" s="1215"/>
      <c r="AM22" s="1215"/>
      <c r="AN22" s="1216"/>
      <c r="AO22" s="333">
        <v>100.3</v>
      </c>
      <c r="AP22" s="334">
        <v>97.7</v>
      </c>
      <c r="AQ22" s="335">
        <v>2.6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522</v>
      </c>
      <c r="AL32" s="1231"/>
      <c r="AM32" s="1231"/>
      <c r="AN32" s="1232"/>
      <c r="AO32" s="343">
        <v>1396495</v>
      </c>
      <c r="AP32" s="343">
        <v>41146</v>
      </c>
      <c r="AQ32" s="344">
        <v>50496</v>
      </c>
      <c r="AR32" s="345">
        <v>-18.5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523</v>
      </c>
      <c r="AL33" s="1231"/>
      <c r="AM33" s="1231"/>
      <c r="AN33" s="1232"/>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524</v>
      </c>
      <c r="AL34" s="1231"/>
      <c r="AM34" s="1231"/>
      <c r="AN34" s="1232"/>
      <c r="AO34" s="343" t="s">
        <v>508</v>
      </c>
      <c r="AP34" s="343" t="s">
        <v>508</v>
      </c>
      <c r="AQ34" s="344">
        <v>40</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525</v>
      </c>
      <c r="AL35" s="1231"/>
      <c r="AM35" s="1231"/>
      <c r="AN35" s="1232"/>
      <c r="AO35" s="343">
        <v>246442</v>
      </c>
      <c r="AP35" s="343">
        <v>7261</v>
      </c>
      <c r="AQ35" s="344">
        <v>19688</v>
      </c>
      <c r="AR35" s="345">
        <v>-63.1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526</v>
      </c>
      <c r="AL36" s="1231"/>
      <c r="AM36" s="1231"/>
      <c r="AN36" s="1232"/>
      <c r="AO36" s="343">
        <v>27201</v>
      </c>
      <c r="AP36" s="343">
        <v>801</v>
      </c>
      <c r="AQ36" s="344">
        <v>2838</v>
      </c>
      <c r="AR36" s="345">
        <v>-71.8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527</v>
      </c>
      <c r="AL37" s="1231"/>
      <c r="AM37" s="1231"/>
      <c r="AN37" s="1232"/>
      <c r="AO37" s="343">
        <v>5955</v>
      </c>
      <c r="AP37" s="343">
        <v>175</v>
      </c>
      <c r="AQ37" s="344">
        <v>486</v>
      </c>
      <c r="AR37" s="345">
        <v>-64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528</v>
      </c>
      <c r="AL38" s="1234"/>
      <c r="AM38" s="1234"/>
      <c r="AN38" s="1235"/>
      <c r="AO38" s="346" t="s">
        <v>508</v>
      </c>
      <c r="AP38" s="346" t="s">
        <v>508</v>
      </c>
      <c r="AQ38" s="347">
        <v>3</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529</v>
      </c>
      <c r="AL39" s="1234"/>
      <c r="AM39" s="1234"/>
      <c r="AN39" s="1235"/>
      <c r="AO39" s="343">
        <v>-157823</v>
      </c>
      <c r="AP39" s="343">
        <v>-4650</v>
      </c>
      <c r="AQ39" s="344">
        <v>-4320</v>
      </c>
      <c r="AR39" s="345">
        <v>7.6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530</v>
      </c>
      <c r="AL40" s="1231"/>
      <c r="AM40" s="1231"/>
      <c r="AN40" s="1232"/>
      <c r="AO40" s="343">
        <v>-900353</v>
      </c>
      <c r="AP40" s="343">
        <v>-26528</v>
      </c>
      <c r="AQ40" s="344">
        <v>-47973</v>
      </c>
      <c r="AR40" s="345">
        <v>-44.7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301</v>
      </c>
      <c r="AL41" s="1237"/>
      <c r="AM41" s="1237"/>
      <c r="AN41" s="1238"/>
      <c r="AO41" s="343">
        <v>617917</v>
      </c>
      <c r="AP41" s="343">
        <v>18206</v>
      </c>
      <c r="AQ41" s="344">
        <v>21258</v>
      </c>
      <c r="AR41" s="345">
        <v>-14.4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499</v>
      </c>
      <c r="AN49" s="1227" t="s">
        <v>534</v>
      </c>
      <c r="AO49" s="1228"/>
      <c r="AP49" s="1228"/>
      <c r="AQ49" s="1228"/>
      <c r="AR49" s="1229"/>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1107437</v>
      </c>
      <c r="AN51" s="365">
        <v>31008</v>
      </c>
      <c r="AO51" s="366">
        <v>-50.2</v>
      </c>
      <c r="AP51" s="367">
        <v>81768</v>
      </c>
      <c r="AQ51" s="368">
        <v>-23.3</v>
      </c>
      <c r="AR51" s="369">
        <v>-26.9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553135</v>
      </c>
      <c r="AN52" s="373">
        <v>15488</v>
      </c>
      <c r="AO52" s="374">
        <v>-32.700000000000003</v>
      </c>
      <c r="AP52" s="375">
        <v>37917</v>
      </c>
      <c r="AQ52" s="376">
        <v>-16.7</v>
      </c>
      <c r="AR52" s="377">
        <v>-16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1303530</v>
      </c>
      <c r="AN53" s="365">
        <v>36945</v>
      </c>
      <c r="AO53" s="366">
        <v>19.100000000000001</v>
      </c>
      <c r="AP53" s="367">
        <v>65876</v>
      </c>
      <c r="AQ53" s="368">
        <v>-19.399999999999999</v>
      </c>
      <c r="AR53" s="369">
        <v>38.5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620874</v>
      </c>
      <c r="AN54" s="373">
        <v>17597</v>
      </c>
      <c r="AO54" s="374">
        <v>13.6</v>
      </c>
      <c r="AP54" s="375">
        <v>36484</v>
      </c>
      <c r="AQ54" s="376">
        <v>-3.8</v>
      </c>
      <c r="AR54" s="377">
        <v>17.399999999999999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1472234</v>
      </c>
      <c r="AN55" s="365">
        <v>42252</v>
      </c>
      <c r="AO55" s="366">
        <v>14.4</v>
      </c>
      <c r="AP55" s="367">
        <v>68468</v>
      </c>
      <c r="AQ55" s="368">
        <v>3.9</v>
      </c>
      <c r="AR55" s="369">
        <v>10.5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776174</v>
      </c>
      <c r="AN56" s="373">
        <v>22276</v>
      </c>
      <c r="AO56" s="374">
        <v>26.6</v>
      </c>
      <c r="AP56" s="375">
        <v>34140</v>
      </c>
      <c r="AQ56" s="376">
        <v>-6.4</v>
      </c>
      <c r="AR56" s="377">
        <v>33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2417934</v>
      </c>
      <c r="AN57" s="365">
        <v>70364</v>
      </c>
      <c r="AO57" s="366">
        <v>66.5</v>
      </c>
      <c r="AP57" s="367">
        <v>69729</v>
      </c>
      <c r="AQ57" s="368">
        <v>1.8</v>
      </c>
      <c r="AR57" s="369">
        <v>64.7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1194300</v>
      </c>
      <c r="AN58" s="373">
        <v>34755</v>
      </c>
      <c r="AO58" s="374">
        <v>56</v>
      </c>
      <c r="AP58" s="375">
        <v>38908</v>
      </c>
      <c r="AQ58" s="376">
        <v>14</v>
      </c>
      <c r="AR58" s="377">
        <v>42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4238968</v>
      </c>
      <c r="AN59" s="365">
        <v>124896</v>
      </c>
      <c r="AO59" s="366">
        <v>77.5</v>
      </c>
      <c r="AP59" s="367">
        <v>74581</v>
      </c>
      <c r="AQ59" s="368">
        <v>7</v>
      </c>
      <c r="AR59" s="369">
        <v>70.5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1949098</v>
      </c>
      <c r="AN60" s="373">
        <v>57428</v>
      </c>
      <c r="AO60" s="374">
        <v>65.2</v>
      </c>
      <c r="AP60" s="375">
        <v>41563</v>
      </c>
      <c r="AQ60" s="376">
        <v>6.8</v>
      </c>
      <c r="AR60" s="377">
        <v>58.4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2108021</v>
      </c>
      <c r="AN61" s="380">
        <v>61093</v>
      </c>
      <c r="AO61" s="381">
        <v>25.5</v>
      </c>
      <c r="AP61" s="382">
        <v>72084</v>
      </c>
      <c r="AQ61" s="383">
        <v>-6</v>
      </c>
      <c r="AR61" s="369">
        <v>31.5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1018716</v>
      </c>
      <c r="AN62" s="373">
        <v>29509</v>
      </c>
      <c r="AO62" s="374">
        <v>25.7</v>
      </c>
      <c r="AP62" s="375">
        <v>37802</v>
      </c>
      <c r="AQ62" s="376">
        <v>-1.2</v>
      </c>
      <c r="AR62" s="377">
        <v>26.9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DzAwnMyTIquQ1BR9IFmiyweYYuWoymYJmz0n89ddms0zZZm8qyvFGnPqp8TGmkXZF+cWtJ5R5qzh5CI2AHW+Gw==" saltValue="iurCiMcB39c9f1ZfKq1c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bTEk8z1i4MLJc5sU5scCHHLX3BubpU1yVlZji3M9108VTagXRTlnbBAId7v5gimZHUfvyFrCi4INPazhqRVvTw==" saltValue="g8vfxzS7pnRWdPwg519h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okixu618UglRt6v5iyIFKdqoiDxt2pzJePjqYiOxEOe4SP6R2cvNCR2N/2DjJIeTGAfg/9OVn8BcWrhqd58+ww==" saltValue="n6TcX/cFq+2oZOed71h+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9" t="s">
        <v>3</v>
      </c>
      <c r="D47" s="1239"/>
      <c r="E47" s="1240"/>
      <c r="F47" s="11">
        <v>29.94</v>
      </c>
      <c r="G47" s="12">
        <v>30.11</v>
      </c>
      <c r="H47" s="12">
        <v>26.8</v>
      </c>
      <c r="I47" s="12">
        <v>26.79</v>
      </c>
      <c r="J47" s="13">
        <v>26.41</v>
      </c>
    </row>
    <row r="48" spans="2:10" ht="57.75" customHeight="1">
      <c r="B48" s="14"/>
      <c r="C48" s="1241" t="s">
        <v>4</v>
      </c>
      <c r="D48" s="1241"/>
      <c r="E48" s="1242"/>
      <c r="F48" s="15">
        <v>3.1</v>
      </c>
      <c r="G48" s="16">
        <v>2.0299999999999998</v>
      </c>
      <c r="H48" s="16">
        <v>1.1499999999999999</v>
      </c>
      <c r="I48" s="16">
        <v>1.5</v>
      </c>
      <c r="J48" s="17">
        <v>1.41</v>
      </c>
    </row>
    <row r="49" spans="2:10" ht="57.75" customHeight="1" thickBot="1">
      <c r="B49" s="18"/>
      <c r="C49" s="1243" t="s">
        <v>5</v>
      </c>
      <c r="D49" s="1243"/>
      <c r="E49" s="1244"/>
      <c r="F49" s="19" t="s">
        <v>555</v>
      </c>
      <c r="G49" s="20" t="s">
        <v>556</v>
      </c>
      <c r="H49" s="20" t="s">
        <v>557</v>
      </c>
      <c r="I49" s="20">
        <v>0.35</v>
      </c>
      <c r="J49" s="21" t="s">
        <v>558</v>
      </c>
    </row>
    <row r="50" spans="2:10" ht="13.5" customHeight="1"/>
  </sheetData>
  <sheetProtection algorithmName="SHA-512" hashValue="EQvsjgoNiF+1OMhAceFq3708D13W+ffO50eoPL9KqIYj781Tvniu5zc6NVcJCOjzV4zGhgSEs86Yx6BaGp/sLg==" saltValue="kM86apHDDQB6x8AzBSgq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2021-10-04T03:49:19Z</cp:lastPrinted>
  <dcterms:created xsi:type="dcterms:W3CDTF">2021-02-05T04:26:29Z</dcterms:created>
  <dcterms:modified xsi:type="dcterms:W3CDTF">2021-10-04T03:49:32Z</dcterms:modified>
  <cp:category/>
</cp:coreProperties>
</file>