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
    </mc:Choice>
  </mc:AlternateContent>
  <bookViews>
    <workbookView xWindow="2037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BE36" i="10"/>
  <c r="U36" i="10"/>
  <c r="BE35" i="10"/>
  <c r="CO34" i="10"/>
  <c r="CO35" i="10" s="1"/>
  <c r="CO36" i="10" s="1"/>
  <c r="BW34" i="10"/>
  <c r="BW35" i="10" s="1"/>
  <c r="BW36" i="10" s="1"/>
  <c r="BW37" i="10" s="1"/>
  <c r="BW38" i="10" s="1"/>
  <c r="BW39" i="10" s="1"/>
  <c r="BW40" i="10" s="1"/>
  <c r="BW41" i="10" s="1"/>
  <c r="BW42" i="10" s="1"/>
  <c r="BW43" i="10" s="1"/>
  <c r="C34" i="10"/>
  <c r="C35" i="10" l="1"/>
  <c r="C36" i="10" s="1"/>
  <c r="C37" i="10" s="1"/>
  <c r="AM34" i="10" s="1"/>
  <c r="AM35" i="10" s="1"/>
  <c r="AM36"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<sst xmlns="http://schemas.openxmlformats.org/spreadsheetml/2006/main" count="1172" uniqueCount="623">
  <si>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</si>
  <si>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</si>
  <si>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</si>
  <si>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</si>
  <si>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</si>
  <si>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</si>
  <si>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</si>
  <si>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</si>
  <si>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</si>
  <si>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</si>
  <si>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</si>
  <si>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</si>
  <si>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</si>
  <si>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</si>
  <si>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</si>
  <si>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</si>
  <si>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</si>
  <si>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</si>
  <si>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</si>
  <si>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</si>
  <si>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</si>
  <si>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</si>
  <si>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</si>
  <si>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</si>
  <si>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</si>
  <si>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</si>
  <si>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</si>
  <si>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</si>
  <si>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</si>
  <si>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</si>
  <si>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</si>
  <si>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</si>
  <si>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</si>
  <si>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</si>
  <si>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</si>
  <si>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</si>
  <si>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</si>
  <si>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</si>
  <si>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</si>
  <si>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</si>
  <si>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</si>
  <si>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</si>
  <si>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</si>
  <si>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</si>
  <si>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</si>
  <si>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</si>
  <si>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</si>
  <si>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</si>
  <si>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</si>
  <si>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</si>
  <si>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</si>
  <si>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</si>
  <si>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</si>
  <si>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</si>
  <si>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</si>
  <si>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</si>
  <si>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</si>
  <si>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</si>
  <si>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</si>
  <si>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</si>
  <si>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</si>
  <si>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</si>
  <si>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</si>
  <si>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</si>
  <si>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</si>
  <si>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</si>
  <si>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</si>
  <si>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</si>
  <si>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</si>
  <si>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</si>
  <si>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</si>
  <si>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</si>
  <si>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</si>
  <si>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</si>
  <si>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</si>
  <si>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</si>
  <si>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</si>
  <si>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</si>
  <si>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</si>
  <si>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</si>
  <si>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</si>
  <si>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</si>
  <si>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</si>
  <si>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</si>
  <si>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</si>
  <si>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</si>
  <si>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</si>
  <si>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</si>
  <si>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</si>
  <si>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</si>
  <si>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</si>
  <si>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</si>
  <si>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</si>
  <si>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</si>
  <si>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</si>
  <si>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</si>
  <si>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</si>
  <si>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</si>
  <si>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</si>
  <si>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</si>
  <si>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</si>
  <si>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</si>
  <si>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</si>
  <si>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</si>
  <si>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</si>
  <si>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</si>
  <si>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</si>
  <si>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</si>
  <si>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</si>
  <si>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</si>
  <si>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</si>
  <si>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</si>
  <si>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</si>
  <si>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</si>
  <si>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</si>
  <si>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</si>
  <si>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</si>
  <si>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</si>
  <si>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</si>
  <si>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</si>
  <si>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</si>
  <si>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</si>
  <si>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</si>
  <si>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</si>
  <si>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</si>
  <si>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</si>
  <si>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</si>
  <si>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</si>
  <si>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</si>
  <si>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</si>
  <si>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</si>
  <si>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</si>
  <si>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</si>
  <si>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</si>
  <si>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</si>
  <si>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</si>
  <si>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</si>
  <si>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</si>
  <si>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</si>
  <si>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</si>
  <si>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</si>
  <si>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</si>
  <si>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</si>
  <si>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</si>
  <si>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</si>
  <si>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</si>
  <si>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</si>
  <si>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</si>
  <si>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</si>
  <si>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</si>
  <si>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</si>
  <si>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</si>
  <si>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</si>
  <si>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</si>
  <si>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</si>
  <si>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</si>
  <si>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</si>
  <si>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</si>
  <si>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</si>
  <si>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</si>
  <si>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</si>
  <si>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</si>
  <si>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</si>
  <si>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</si>
  <si>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</si>
  <si>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</si>
  <si>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</si>
  <si>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</si>
  <si>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</si>
  <si>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</si>
  <si>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</si>
  <si>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</si>
  <si>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</si>
  <si>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</si>
  <si>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</si>
  <si>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</si>
  <si>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</si>
  <si>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</si>
  <si>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</si>
  <si>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</si>
  <si>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</si>
  <si>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</si>
  <si>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</si>
  <si>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</si>
  <si>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</si>
  <si>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</si>
  <si>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</si>
  <si>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</si>
  <si>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</si>
  <si>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</si>
  <si>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</si>
  <si>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</si>
  <si>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</si>
  <si>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</si>
  <si>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</si>
  <si>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</si>
  <si>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</si>
  <si>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</si>
  <si>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</si>
  <si>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</si>
  <si>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</si>
  <si>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</si>
  <si>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</si>
  <si>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</si>
  <si>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</si>
  <si>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</si>
  <si>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</si>
  <si>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</si>
  <si>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</si>
  <si>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</si>
  <si>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</si>
  <si>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福岡県豊前市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</si>
  <si>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</si>
  <si>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</si>
  <si>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</si>
  <si>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</si>
  <si>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</si>
  <si>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</si>
  <si>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</si>
  <si>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</si>
  <si>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</si>
  <si>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</si>
  <si>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</si>
  <si>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</si>
  <si>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</si>
  <si>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</si>
  <si>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</si>
  <si>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</si>
  <si>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</si>
  <si>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</si>
  <si>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</si>
  <si>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</si>
  <si>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</si>
  <si>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</si>
  <si>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</si>
  <si>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</si>
  <si>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</si>
  <si>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</si>
  <si>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</si>
  <si>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</si>
  <si>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</si>
  <si>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</si>
  <si>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</si>
  <si>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</si>
  <si>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</si>
  <si>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</si>
  <si>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</si>
  <si>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</si>
  <si>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</si>
  <si>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</si>
  <si>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</si>
  <si>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</si>
  <si>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</si>
  <si>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</si>
  <si>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</si>
  <si>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</si>
  <si>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</si>
  <si>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</si>
  <si>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</si>
  <si>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</si>
  <si>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</si>
  <si>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</si>
  <si>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</si>
  <si>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</si>
  <si>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</si>
  <si>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</si>
  <si>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</si>
  <si>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</si>
  <si>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</si>
  <si>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</si>
  <si>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</si>
  <si>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</si>
  <si>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</si>
  <si>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</si>
  <si>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</si>
  <si>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</si>
  <si>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</si>
  <si>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</si>
  <si>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</si>
  <si>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</si>
  <si>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</si>
  <si>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</si>
  <si>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</si>
  <si>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</si>
  <si>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</si>
  <si>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</si>
  <si>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</si>
  <si>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</si>
  <si>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</si>
  <si>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</si>
  <si>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</si>
  <si>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</si>
  <si>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</si>
  <si>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</si>
  <si>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</si>
  <si>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</si>
  <si>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</si>
  <si>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</si>
  <si>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</si>
  <si>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</si>
  <si>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</si>
  <si>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</si>
  <si>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</si>
  <si>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</si>
  <si>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</si>
  <si>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</si>
  <si>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</si>
  <si>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</si>
  <si>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</si>
  <si>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</si>
  <si>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</si>
  <si>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</si>
  <si>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</si>
  <si>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</si>
  <si>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</si>
  <si>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</si>
  <si>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</si>
  <si>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</si>
  <si>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</si>
  <si>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</si>
  <si>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</si>
  <si>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</si>
  <si>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</si>
  <si>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</si>
  <si>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</si>
  <si>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</si>
  <si>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</si>
  <si>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</si>
  <si>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</si>
  <si>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</si>
  <si>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</si>
  <si>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</si>
  <si>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</si>
  <si>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</si>
  <si>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</si>
  <si>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</si>
  <si>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</si>
  <si>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</si>
  <si>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</si>
  <si>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</si>
  <si>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</si>
  <si>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</si>
  <si>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</si>
  <si>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</si>
  <si>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</si>
  <si>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</si>
  <si>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</si>
  <si>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</si>
  <si>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</si>
  <si>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</si>
  <si>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</si>
  <si>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</si>
  <si>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</si>
  <si>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</si>
  <si>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</si>
  <si>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</si>
  <si>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</si>
  <si>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</si>
  <si>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</si>
  <si>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</si>
  <si>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</si>
  <si>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</si>
  <si>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</si>
  <si>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</si>
  <si>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</si>
  <si>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福岡県豊前市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</si>
  <si>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</si>
  <si>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</si>
  <si>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</si>
  <si>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</si>
  <si>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</si>
  <si>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</si>
  <si>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</si>
  <si>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</si>
  <si>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</si>
  <si>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</si>
  <si>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</si>
  <si>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</si>
  <si>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</si>
  <si>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</si>
  <si>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</si>
  <si>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</si>
  <si>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</si>
  <si>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</si>
  <si>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</si>
  <si>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</si>
  <si>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</si>
  <si>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市営駐車場事業特別会計</t>
    <phoneticPr fontId="5"/>
  </si>
  <si>
    <t>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</si>
  <si>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</si>
  <si>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</si>
  <si>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</si>
  <si>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</si>
  <si>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</si>
  <si>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</si>
  <si>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</si>
  <si>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</si>
  <si>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</si>
  <si>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</si>
  <si>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</si>
  <si>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</si>
  <si>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</si>
  <si>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</si>
  <si>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</si>
  <si>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</si>
  <si>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</si>
  <si>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東部地区工業用水道事業会計</t>
    <phoneticPr fontId="5"/>
  </si>
  <si>
    <t>法適用企業</t>
    <phoneticPr fontId="5"/>
  </si>
  <si>
    <t>公共下水道事業会計</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</si>
  <si>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</si>
  <si>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</si>
  <si>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</si>
  <si>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</si>
  <si>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</si>
  <si>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</si>
  <si>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</si>
  <si>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</si>
  <si>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</si>
  <si>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</si>
  <si>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</si>
  <si>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</si>
  <si>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</si>
  <si>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</si>
  <si>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</si>
  <si>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</si>
  <si>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</si>
  <si>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</si>
  <si>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</si>
  <si>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</si>
  <si>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</si>
  <si>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</si>
  <si>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</si>
  <si>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</si>
  <si>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</si>
  <si>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</si>
  <si>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</si>
  <si>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</si>
  <si>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</si>
  <si>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</si>
  <si>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</si>
  <si>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</si>
  <si>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</si>
  <si>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</si>
  <si>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</si>
  <si>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</si>
  <si>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</si>
  <si>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</si>
  <si>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</si>
  <si>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</si>
  <si>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</si>
  <si>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</si>
  <si>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</si>
  <si>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</si>
  <si>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</si>
  <si>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</si>
  <si>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</si>
  <si>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</si>
  <si>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</si>
  <si>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</si>
  <si>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</si>
  <si>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</si>
  <si>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</si>
  <si>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</si>
  <si>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</si>
  <si>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</si>
  <si>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</si>
  <si>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</si>
  <si>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</si>
  <si>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</si>
  <si>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</si>
  <si>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</si>
  <si>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</si>
  <si>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</si>
  <si>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東部地区工業用水道事業会計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</si>
  <si>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</si>
  <si>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</si>
  <si>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</si>
  <si>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</si>
  <si>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</si>
  <si>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</si>
  <si>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</si>
  <si>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</si>
  <si>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</si>
  <si>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</si>
  <si>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</si>
  <si>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</si>
  <si>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</si>
  <si>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</si>
  <si>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</si>
  <si>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</si>
  <si>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</si>
  <si>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</si>
  <si>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</si>
  <si>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</si>
  <si>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</si>
  <si>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</si>
  <si>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</si>
  <si>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</si>
  <si>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</si>
  <si>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</si>
  <si>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</si>
  <si>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</si>
  <si>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</si>
  <si>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</si>
  <si>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</si>
  <si>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</si>
  <si>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</si>
  <si>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</si>
  <si>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</si>
  <si>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</si>
  <si>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</si>
  <si>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</si>
  <si>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</si>
  <si>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</si>
  <si>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</si>
  <si>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</si>
  <si>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</si>
  <si>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</si>
  <si>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</si>
  <si>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</si>
  <si>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</si>
  <si>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</si>
  <si>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</si>
  <si>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</si>
  <si>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</si>
  <si>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</si>
  <si>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</si>
  <si>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</si>
  <si>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</si>
  <si>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</si>
  <si>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</si>
  <si>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</si>
  <si>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</si>
  <si>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</si>
  <si>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</si>
  <si>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</si>
  <si>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</si>
  <si>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</si>
  <si>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</si>
  <si>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</si>
  <si>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</si>
  <si>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</si>
  <si>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</si>
  <si>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</si>
  <si>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</si>
  <si>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</si>
  <si>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</si>
  <si>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</si>
  <si>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</si>
  <si>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</si>
  <si>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</si>
  <si>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</si>
  <si>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</si>
  <si>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</si>
  <si>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</si>
  <si>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</si>
  <si>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</si>
  <si>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</si>
  <si>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0.07</t>
  </si>
  <si>
    <t>▲ 1.79</t>
  </si>
  <si>
    <t>住宅新築資金等貸付事業特別会計</t>
  </si>
  <si>
    <t>▲ 0.31</t>
  </si>
  <si>
    <t>▲ 0.28</t>
  </si>
  <si>
    <t>▲ 0.24</t>
  </si>
  <si>
    <t>▲ 0.20</t>
  </si>
  <si>
    <t>▲ 0.05</t>
  </si>
  <si>
    <t>公共下水道事業会計</t>
  </si>
  <si>
    <t>水道事業会計</t>
  </si>
  <si>
    <t>一般会計</t>
  </si>
  <si>
    <t>東部地区工業用水道事業会計</t>
  </si>
  <si>
    <t>国民健康保険事業特別会計</t>
  </si>
  <si>
    <t>▲ 0.15</t>
  </si>
  <si>
    <t>▲ 0.25</t>
  </si>
  <si>
    <t>▲ 0.71</t>
  </si>
  <si>
    <t>後期高齢者医療事業特別会計</t>
  </si>
  <si>
    <t>市営駐車場事業特別会計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</si>
  <si>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</si>
  <si>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</si>
  <si>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</si>
  <si>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</si>
  <si>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</si>
  <si>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</si>
  <si>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</si>
  <si>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</si>
  <si>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</si>
  <si>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上毛町外一市一町矢方池土木組合</t>
    <rPh sb="0" eb="2">
      <t>コウゲ</t>
    </rPh>
    <rPh sb="2" eb="3">
      <t>マチ</t>
    </rPh>
    <rPh sb="3" eb="4">
      <t>ソト</t>
    </rPh>
    <rPh sb="4" eb="6">
      <t>イッシ</t>
    </rPh>
    <rPh sb="6" eb="7">
      <t>イチ</t>
    </rPh>
    <rPh sb="7" eb="8">
      <t>マチ</t>
    </rPh>
    <rPh sb="8" eb="9">
      <t>ヤ</t>
    </rPh>
    <rPh sb="9" eb="10">
      <t>カタ</t>
    </rPh>
    <rPh sb="10" eb="11">
      <t>イケ</t>
    </rPh>
    <rPh sb="11" eb="13">
      <t>ドボク</t>
    </rPh>
    <rPh sb="13" eb="15">
      <t>クミアイ</t>
    </rPh>
    <phoneticPr fontId="11"/>
  </si>
  <si>
    <t>吉富町外一市中学校組合</t>
    <rPh sb="0" eb="2">
      <t>ヨシトミ</t>
    </rPh>
    <rPh sb="2" eb="3">
      <t>マチ</t>
    </rPh>
    <rPh sb="3" eb="4">
      <t>ソト</t>
    </rPh>
    <rPh sb="4" eb="6">
      <t>イッシ</t>
    </rPh>
    <rPh sb="6" eb="9">
      <t>チュウガッコウ</t>
    </rPh>
    <rPh sb="9" eb="11">
      <t>クミアイ</t>
    </rPh>
    <phoneticPr fontId="11"/>
  </si>
  <si>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11"/>
  </si>
  <si>
    <t>豊前市外二町財産組合</t>
    <rPh sb="0" eb="3">
      <t>ブゼンシ</t>
    </rPh>
    <rPh sb="3" eb="4">
      <t>ソト</t>
    </rPh>
    <rPh sb="4" eb="6">
      <t>ニチョウ</t>
    </rPh>
    <rPh sb="6" eb="8">
      <t>ザイサン</t>
    </rPh>
    <rPh sb="8" eb="10">
      <t>クミアイ</t>
    </rPh>
    <phoneticPr fontId="11"/>
  </si>
  <si>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11"/>
  </si>
  <si>
    <t>京築広域市町村圏事務組合（広域圏消防特別会計）</t>
    <rPh sb="0" eb="2">
      <t>ケイチク</t>
    </rPh>
    <rPh sb="2" eb="4">
      <t>コウイキ</t>
    </rPh>
    <rPh sb="4" eb="7">
      <t>シチョウソン</t>
    </rPh>
    <rPh sb="7" eb="8">
      <t>ケン</t>
    </rPh>
    <rPh sb="8" eb="10">
      <t>ジム</t>
    </rPh>
    <rPh sb="10" eb="12">
      <t>クミアイ</t>
    </rPh>
    <rPh sb="13" eb="15">
      <t>コウイキ</t>
    </rPh>
    <rPh sb="15" eb="16">
      <t>ケン</t>
    </rPh>
    <rPh sb="16" eb="18">
      <t>ショウボウ</t>
    </rPh>
    <rPh sb="18" eb="20">
      <t>トクベツ</t>
    </rPh>
    <rPh sb="20" eb="22">
      <t>カイケイ</t>
    </rPh>
    <phoneticPr fontId="11"/>
  </si>
  <si>
    <t>豊前市外二町清掃施設組合</t>
    <rPh sb="0" eb="3">
      <t>ブゼンシ</t>
    </rPh>
    <rPh sb="3" eb="4">
      <t>ソト</t>
    </rPh>
    <rPh sb="4" eb="6">
      <t>ニチョウ</t>
    </rPh>
    <rPh sb="6" eb="8">
      <t>セイソウ</t>
    </rPh>
    <rPh sb="8" eb="10">
      <t>シセツ</t>
    </rPh>
    <rPh sb="10" eb="12">
      <t>クミアイ</t>
    </rPh>
    <phoneticPr fontId="11"/>
  </si>
  <si>
    <t>福岡県自治振興組合（一般会計）</t>
    <rPh sb="0" eb="3">
      <t>フクオカケン</t>
    </rPh>
    <rPh sb="3" eb="5">
      <t>ジチ</t>
    </rPh>
    <rPh sb="5" eb="7">
      <t>シンコウ</t>
    </rPh>
    <rPh sb="7" eb="9">
      <t>クミアイ</t>
    </rPh>
    <rPh sb="10" eb="12">
      <t>イッパン</t>
    </rPh>
    <rPh sb="12" eb="14">
      <t>カイケイ</t>
    </rPh>
    <phoneticPr fontId="11"/>
  </si>
  <si>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11"/>
  </si>
  <si>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11"/>
  </si>
  <si>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11"/>
  </si>
  <si>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11"/>
  </si>
  <si>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</si>
  <si>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京築地区水道企業団</t>
    <rPh sb="0" eb="2">
      <t>ケイチク</t>
    </rPh>
    <rPh sb="2" eb="4">
      <t>チク</t>
    </rPh>
    <rPh sb="4" eb="6">
      <t>スイドウ</t>
    </rPh>
    <rPh sb="6" eb="8">
      <t>キギョウ</t>
    </rPh>
    <rPh sb="8" eb="9">
      <t>ダン</t>
    </rPh>
    <phoneticPr fontId="11"/>
  </si>
  <si>
    <t>ぶぜん街づくり会社</t>
    <rPh sb="3" eb="4">
      <t>マチ</t>
    </rPh>
    <rPh sb="7" eb="9">
      <t>カイシャ</t>
    </rPh>
    <phoneticPr fontId="11"/>
  </si>
  <si>
    <t>豊前市土地開発公社</t>
    <rPh sb="0" eb="3">
      <t>ブゼンシ</t>
    </rPh>
    <rPh sb="3" eb="5">
      <t>トチ</t>
    </rPh>
    <rPh sb="5" eb="7">
      <t>カイハツ</t>
    </rPh>
    <rPh sb="7" eb="9">
      <t>コウシャ</t>
    </rPh>
    <phoneticPr fontId="11"/>
  </si>
  <si>
    <t>豊前開発環境エネルギー</t>
    <rPh sb="0" eb="2">
      <t>ブゼン</t>
    </rPh>
    <rPh sb="2" eb="4">
      <t>カイハツ</t>
    </rPh>
    <rPh sb="4" eb="6">
      <t>カンキョウ</t>
    </rPh>
    <phoneticPr fontId="11"/>
  </si>
  <si>
    <t>○</t>
  </si>
  <si>
    <t>　し尿処理施設解体基金</t>
    <rPh sb="9" eb="11">
      <t>キキン</t>
    </rPh>
    <phoneticPr fontId="2"/>
  </si>
  <si>
    <t>　総合文化施設整備基金</t>
  </si>
  <si>
    <t>　ふるさとづくり応援基金</t>
  </si>
  <si>
    <t>　学校施設整備基金</t>
  </si>
  <si>
    <t>　公共施設等整備基金</t>
    <rPh sb="1" eb="10">
      <t>コウキョウシセツトウセイビキキン</t>
    </rPh>
    <phoneticPr fontId="2"/>
  </si>
  <si>
    <t>-</t>
    <phoneticPr fontId="2"/>
  </si>
  <si>
    <t>法適用企業</t>
    <rPh sb="0" eb="1">
      <t>ホウ</t>
    </rPh>
    <rPh sb="1" eb="3">
      <t>テキヨウ</t>
    </rPh>
    <rPh sb="3" eb="5">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</si>
  <si>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</si>
  <si>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</si>
  <si>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</si>
  <si>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</si>
  <si>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</si>
  <si>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</si>
  <si>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</si>
  <si>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</si>
  <si>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</si>
  <si>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</si>
  <si>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</si>
  <si>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H29年度より台帳未整備のため有形固定資産減価償却率を算出できません。</t>
    <rPh sb="3" eb="5">
      <t>ネンド</t>
    </rPh>
    <rPh sb="7" eb="9">
      <t>ダイチョウ</t>
    </rPh>
    <rPh sb="9" eb="12">
      <t>ミセイビ</t>
    </rPh>
    <rPh sb="15" eb="17">
      <t>ユウケイ</t>
    </rPh>
    <rPh sb="17" eb="19">
      <t>コテイ</t>
    </rPh>
    <rPh sb="19" eb="21">
      <t>シサン</t>
    </rPh>
    <rPh sb="21" eb="23">
      <t>ゲンカ</t>
    </rPh>
    <rPh sb="23" eb="25">
      <t>ショウキャク</t>
    </rPh>
    <rPh sb="25" eb="26">
      <t>リツ</t>
    </rPh>
    <rPh sb="27" eb="29">
      <t>サンシュツ</t>
    </rPh>
    <phoneticPr fontId="5"/>
  </si>
  <si>
    <t>将来負担比率は、起債額が償還元金を超えないよう継続して地方債現在高を減少してきたため、H27年度からR01年度を比べると14.8％減少し、類似団体内平均値と比べると同水準に近づきつつある。今後も地方債現在高の減少に努めていく。
実質公債費比率は、起債額が償還元金を超えないよう継続して地方債現在高を減少してきたため、H30年度をピークに減少に転じてきている。R2年度は類似団体内平均値とほぼ同水準の9.4%となる見込みである。今後も継続して地方債現在高を減少して公債費の減少を図る。</t>
    <rPh sb="82" eb="85">
      <t>ドウスイジュン</t>
    </rPh>
    <rPh sb="86" eb="87">
      <t>チカ</t>
    </rPh>
    <rPh sb="161" eb="163">
      <t>ネンド</t>
    </rPh>
    <rPh sb="168" eb="170">
      <t>ゲンショウ</t>
    </rPh>
    <rPh sb="171" eb="172">
      <t>テン</t>
    </rPh>
    <rPh sb="181" eb="183">
      <t>ネンド</t>
    </rPh>
    <rPh sb="184" eb="186">
      <t>ルイジ</t>
    </rPh>
    <rPh sb="186" eb="188">
      <t>ダンタイ</t>
    </rPh>
    <rPh sb="188" eb="189">
      <t>ナイ</t>
    </rPh>
    <rPh sb="189" eb="192">
      <t>ヘイキンチ</t>
    </rPh>
    <rPh sb="195" eb="198">
      <t>ドウスイジュン</t>
    </rPh>
    <rPh sb="206" eb="208">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</si>
</sst>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44B3-47F5-BB84-3116DA753F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52793</c:v>
                </c:pt>
                <c:pt idx="1">
                  <c:v>39473</c:v>
                </c:pt>
                <c:pt idx="2">
                  <c:v>28916</c:v>
                </c:pt>
                <c:pt idx="3">
                  <c:v>32890</c:v>
                </c:pt>
                <c:pt idx="4">
                  <c:v>60284</c:v>
                </c:pt>
              </c:numCache>
            </c:numRef>
          </c:val>
          <c:smooth val="0"/>
          <c:extLst xmlns:c16r2="http://schemas.microsoft.com/office/drawing/2015/06/chart">
            <c:ext xmlns:c16="http://schemas.microsoft.com/office/drawing/2014/chart" uri="{C3380CC4-5D6E-409C-BE32-E72D297353CC}">
              <c16:uniqueId val="{00000001-44B3-47F5-BB84-3116DA753FEA}"/>
            </c:ext>
          </c:extLst>
        </c:ser>
        <c:dLbls>
          <c:showLegendKey val="0"/>
          <c:showVal val="0"/>
          <c:showCatName val="0"/>
          <c:showSerName val="0"/>
          <c:showPercent val="0"/>
          <c:showBubbleSize val="0"/>
        </c:dLbls>
        <c:marker val="1"/>
        <c:smooth val="0"/>
        <c:axId val="492530512"/>
        <c:axId val="493674648"/>
      </c:lineChart>
      <c:catAx>
        <c:axId val="492530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674648"/>
        <c:crosses val="autoZero"/>
        <c:auto val="1"/>
        <c:lblAlgn val="ctr"/>
        <c:lblOffset val="100"/>
        <c:tickLblSkip val="1"/>
        <c:tickMarkSkip val="1"/>
        <c:noMultiLvlLbl val="0"/>
      </c:catAx>
      <c:valAx>
        <c:axId val="4936746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530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0.2</c:v>
                </c:pt>
                <c:pt idx="1">
                  <c:v>0.35</c:v>
                </c:pt>
                <c:pt idx="2">
                  <c:v>0.68</c:v>
                </c:pt>
                <c:pt idx="3">
                  <c:v>2.2000000000000002</c:v>
                </c:pt>
                <c:pt idx="4">
                  <c:v>1.78</c:v>
                </c:pt>
              </c:numCache>
            </c:numRef>
          </c:val>
          <c:extLst xmlns:c16r2="http://schemas.microsoft.com/office/drawing/2015/06/chart">
            <c:ext xmlns:c16="http://schemas.microsoft.com/office/drawing/2014/chart" uri="{C3380CC4-5D6E-409C-BE32-E72D297353CC}">
              <c16:uniqueId val="{00000000-2A95-462A-AC67-ABA8207E48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23.87</c:v>
                </c:pt>
                <c:pt idx="1">
                  <c:v>21.52</c:v>
                </c:pt>
                <c:pt idx="2">
                  <c:v>21.17</c:v>
                </c:pt>
                <c:pt idx="3">
                  <c:v>22</c:v>
                </c:pt>
                <c:pt idx="4">
                  <c:v>22.06</c:v>
                </c:pt>
              </c:numCache>
            </c:numRef>
          </c:val>
          <c:extLst xmlns:c16r2="http://schemas.microsoft.com/office/drawing/2015/06/chart">
            <c:ext xmlns:c16="http://schemas.microsoft.com/office/drawing/2014/chart" uri="{C3380CC4-5D6E-409C-BE32-E72D297353CC}">
              <c16:uniqueId val="{00000001-2A95-462A-AC67-ABA8207E48D8}"/>
            </c:ext>
          </c:extLst>
        </c:ser>
        <c:dLbls>
          <c:showLegendKey val="0"/>
          <c:showVal val="0"/>
          <c:showCatName val="0"/>
          <c:showSerName val="0"/>
          <c:showPercent val="0"/>
          <c:showBubbleSize val="0"/>
        </c:dLbls>
        <c:gapWidth val="250"/>
        <c:overlap val="100"/>
        <c:axId val="500076048"/>
        <c:axId val="499965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-7.0000000000000007E-2</c:v>
                </c:pt>
                <c:pt idx="1">
                  <c:v>0.4</c:v>
                </c:pt>
                <c:pt idx="2">
                  <c:v>0.05</c:v>
                </c:pt>
                <c:pt idx="3">
                  <c:v>1.54</c:v>
                </c:pt>
                <c:pt idx="4">
                  <c:v>-1.79</c:v>
                </c:pt>
              </c:numCache>
            </c:numRef>
          </c:val>
          <c:smooth val="0"/>
          <c:extLst xmlns:c16r2="http://schemas.microsoft.com/office/drawing/2015/06/chart">
            <c:ext xmlns:c16="http://schemas.microsoft.com/office/drawing/2014/chart" uri="{C3380CC4-5D6E-409C-BE32-E72D297353CC}">
              <c16:uniqueId val="{00000002-2A95-462A-AC67-ABA8207E48D8}"/>
            </c:ext>
          </c:extLst>
        </c:ser>
        <c:dLbls>
          <c:showLegendKey val="0"/>
          <c:showVal val="0"/>
          <c:showCatName val="0"/>
          <c:showSerName val="0"/>
          <c:showPercent val="0"/>
          <c:showBubbleSize val="0"/>
        </c:dLbls>
        <c:marker val="1"/>
        <c:smooth val="0"/>
        <c:axId val="500076048"/>
        <c:axId val="499965384"/>
      </c:lineChart>
      <c:catAx>
        <c:axId val="50007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9965384"/>
        <c:crosses val="autoZero"/>
        <c:auto val="1"/>
        <c:lblAlgn val="ctr"/>
        <c:lblOffset val="100"/>
        <c:tickLblSkip val="1"/>
        <c:tickMarkSkip val="1"/>
        <c:noMultiLvlLbl val="0"/>
      </c:catAx>
      <c:valAx>
        <c:axId val="499965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07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E6B-4E72-94EB-0563E89D68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E6B-4E72-94EB-0563E89D6868}"/>
            </c:ext>
          </c:extLst>
        </c:ser>
        <c:ser>
          <c:idx val="2"/>
          <c:order val="2"/>
          <c:tx>
            <c:strRef>
              <c:f>データシート!$A$29</c:f>
              <c:strCache>
                <c:ptCount val="1"/>
                <c:pt idx="0">
                  <c:v>市営駐車場事業特別会計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0.01</c:v>
                </c:pt>
                <c:pt idx="4">
                  <c:v>#N/A</c:v>
                </c:pt>
                <c:pt idx="5">
                  <c:v>0.03</c:v>
                </c:pt>
                <c:pt idx="6">
                  <c:v>#N/A</c:v>
                </c:pt>
                <c:pt idx="7">
                  <c:v>7.0000000000000007E-2</c:v>
                </c:pt>
                <c:pt idx="8">
                  <c:v>#N/A</c:v>
                </c:pt>
                <c:pt idx="9">
                  <c:v>0</c:v>
                </c:pt>
              </c:numCache>
            </c:numRef>
          </c:val>
          <c:extLst xmlns:c16r2="http://schemas.microsoft.com/office/drawing/2015/06/chart">
            <c:ext xmlns:c16="http://schemas.microsoft.com/office/drawing/2014/chart" uri="{C3380CC4-5D6E-409C-BE32-E72D297353CC}">
              <c16:uniqueId val="{00000002-1E6B-4E72-94EB-0563E89D6868}"/>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0.21</c:v>
                </c:pt>
                <c:pt idx="2">
                  <c:v>#N/A</c:v>
                </c:pt>
                <c:pt idx="3">
                  <c:v>0.22</c:v>
                </c:pt>
                <c:pt idx="4">
                  <c:v>#N/A</c:v>
                </c:pt>
                <c:pt idx="5">
                  <c:v>0.23</c:v>
                </c:pt>
                <c:pt idx="6">
                  <c:v>#N/A</c:v>
                </c:pt>
                <c:pt idx="7">
                  <c:v>0.23</c:v>
                </c:pt>
                <c:pt idx="8">
                  <c:v>#N/A</c:v>
                </c:pt>
                <c:pt idx="9">
                  <c:v>0.25</c:v>
                </c:pt>
              </c:numCache>
            </c:numRef>
          </c:val>
          <c:extLst xmlns:c16r2="http://schemas.microsoft.com/office/drawing/2015/06/chart">
            <c:ext xmlns:c16="http://schemas.microsoft.com/office/drawing/2014/chart" uri="{C3380CC4-5D6E-409C-BE32-E72D297353CC}">
              <c16:uniqueId val="{00000003-1E6B-4E72-94EB-0563E89D6868}"/>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0.15</c:v>
                </c:pt>
                <c:pt idx="1">
                  <c:v>#N/A</c:v>
                </c:pt>
                <c:pt idx="2">
                  <c:v>0.25</c:v>
                </c:pt>
                <c:pt idx="3">
                  <c:v>#N/A</c:v>
                </c:pt>
                <c:pt idx="4">
                  <c:v>#N/A</c:v>
                </c:pt>
                <c:pt idx="5">
                  <c:v>0.45</c:v>
                </c:pt>
                <c:pt idx="6">
                  <c:v>0.71</c:v>
                </c:pt>
                <c:pt idx="7">
                  <c:v>#N/A</c:v>
                </c:pt>
                <c:pt idx="8">
                  <c:v>#N/A</c:v>
                </c:pt>
                <c:pt idx="9">
                  <c:v>0.52</c:v>
                </c:pt>
              </c:numCache>
            </c:numRef>
          </c:val>
          <c:extLst xmlns:c16r2="http://schemas.microsoft.com/office/drawing/2015/06/chart">
            <c:ext xmlns:c16="http://schemas.microsoft.com/office/drawing/2014/chart" uri="{C3380CC4-5D6E-409C-BE32-E72D297353CC}">
              <c16:uniqueId val="{00000004-1E6B-4E72-94EB-0563E89D6868}"/>
            </c:ext>
          </c:extLst>
        </c:ser>
        <c:ser>
          <c:idx val="5"/>
          <c:order val="5"/>
          <c:tx>
            <c:strRef>
              <c:f>データシート!$A$32</c:f>
              <c:strCache>
                <c:ptCount val="1"/>
                <c:pt idx="0">
                  <c:v>東部地区工業用水道事業会計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c:v>
                </c:pt>
                <c:pt idx="2">
                  <c:v>#N/A</c:v>
                </c:pt>
                <c:pt idx="3">
                  <c:v>0.97</c:v>
                </c:pt>
                <c:pt idx="4">
                  <c:v>#N/A</c:v>
                </c:pt>
                <c:pt idx="5">
                  <c:v>1.02</c:v>
                </c:pt>
                <c:pt idx="6">
                  <c:v>#N/A</c:v>
                </c:pt>
                <c:pt idx="7">
                  <c:v>1.25</c:v>
                </c:pt>
                <c:pt idx="8">
                  <c:v>#N/A</c:v>
                </c:pt>
                <c:pt idx="9">
                  <c:v>1.3</c:v>
                </c:pt>
              </c:numCache>
            </c:numRef>
          </c:val>
          <c:extLst xmlns:c16r2="http://schemas.microsoft.com/office/drawing/2015/06/chart">
            <c:ext xmlns:c16="http://schemas.microsoft.com/office/drawing/2014/chart" uri="{C3380CC4-5D6E-409C-BE32-E72D297353CC}">
              <c16:uniqueId val="{00000005-1E6B-4E72-94EB-0563E89D6868}"/>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0.48</c:v>
                </c:pt>
                <c:pt idx="2">
                  <c:v>#N/A</c:v>
                </c:pt>
                <c:pt idx="3">
                  <c:v>0.62</c:v>
                </c:pt>
                <c:pt idx="4">
                  <c:v>#N/A</c:v>
                </c:pt>
                <c:pt idx="5">
                  <c:v>0.88</c:v>
                </c:pt>
                <c:pt idx="6">
                  <c:v>#N/A</c:v>
                </c:pt>
                <c:pt idx="7">
                  <c:v>2.34</c:v>
                </c:pt>
                <c:pt idx="8">
                  <c:v>#N/A</c:v>
                </c:pt>
                <c:pt idx="9">
                  <c:v>1.83</c:v>
                </c:pt>
              </c:numCache>
            </c:numRef>
          </c:val>
          <c:extLst xmlns:c16r2="http://schemas.microsoft.com/office/drawing/2015/06/chart">
            <c:ext xmlns:c16="http://schemas.microsoft.com/office/drawing/2014/chart" uri="{C3380CC4-5D6E-409C-BE32-E72D297353CC}">
              <c16:uniqueId val="{00000006-1E6B-4E72-94EB-0563E89D686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2.93</c:v>
                </c:pt>
                <c:pt idx="2">
                  <c:v>#N/A</c:v>
                </c:pt>
                <c:pt idx="3">
                  <c:v>2.27</c:v>
                </c:pt>
                <c:pt idx="4">
                  <c:v>#N/A</c:v>
                </c:pt>
                <c:pt idx="5">
                  <c:v>1.97</c:v>
                </c:pt>
                <c:pt idx="6">
                  <c:v>#N/A</c:v>
                </c:pt>
                <c:pt idx="7">
                  <c:v>1.64</c:v>
                </c:pt>
                <c:pt idx="8">
                  <c:v>#N/A</c:v>
                </c:pt>
                <c:pt idx="9">
                  <c:v>3.12</c:v>
                </c:pt>
              </c:numCache>
            </c:numRef>
          </c:val>
          <c:extLst xmlns:c16r2="http://schemas.microsoft.com/office/drawing/2015/06/chart">
            <c:ext xmlns:c16="http://schemas.microsoft.com/office/drawing/2014/chart" uri="{C3380CC4-5D6E-409C-BE32-E72D297353CC}">
              <c16:uniqueId val="{00000007-1E6B-4E72-94EB-0563E89D6868}"/>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5.57</c:v>
                </c:pt>
                <c:pt idx="2">
                  <c:v>#N/A</c:v>
                </c:pt>
                <c:pt idx="3">
                  <c:v>5.21</c:v>
                </c:pt>
                <c:pt idx="4">
                  <c:v>#N/A</c:v>
                </c:pt>
                <c:pt idx="5">
                  <c:v>5.62</c:v>
                </c:pt>
                <c:pt idx="6">
                  <c:v>#N/A</c:v>
                </c:pt>
                <c:pt idx="7">
                  <c:v>5.82</c:v>
                </c:pt>
                <c:pt idx="8">
                  <c:v>#N/A</c:v>
                </c:pt>
                <c:pt idx="9">
                  <c:v>6.3</c:v>
                </c:pt>
              </c:numCache>
            </c:numRef>
          </c:val>
          <c:extLst xmlns:c16r2="http://schemas.microsoft.com/office/drawing/2015/06/chart">
            <c:ext xmlns:c16="http://schemas.microsoft.com/office/drawing/2014/chart" uri="{C3380CC4-5D6E-409C-BE32-E72D297353CC}">
              <c16:uniqueId val="{00000008-1E6B-4E72-94EB-0563E89D6868}"/>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0.31</c:v>
                </c:pt>
                <c:pt idx="1">
                  <c:v>#N/A</c:v>
                </c:pt>
                <c:pt idx="2">
                  <c:v>0.28000000000000003</c:v>
                </c:pt>
                <c:pt idx="3">
                  <c:v>#N/A</c:v>
                </c:pt>
                <c:pt idx="4">
                  <c:v>0.24</c:v>
                </c:pt>
                <c:pt idx="5">
                  <c:v>#N/A</c:v>
                </c:pt>
                <c:pt idx="6">
                  <c:v>0.2</c:v>
                </c:pt>
                <c:pt idx="7">
                  <c:v>#N/A</c:v>
                </c:pt>
                <c:pt idx="8">
                  <c:v>0.05</c:v>
                </c:pt>
                <c:pt idx="9">
                  <c:v>#N/A</c:v>
                </c:pt>
              </c:numCache>
            </c:numRef>
          </c:val>
          <c:extLst xmlns:c16r2="http://schemas.microsoft.com/office/drawing/2015/06/chart">
            <c:ext xmlns:c16="http://schemas.microsoft.com/office/drawing/2014/chart" uri="{C3380CC4-5D6E-409C-BE32-E72D297353CC}">
              <c16:uniqueId val="{00000009-1E6B-4E72-94EB-0563E89D6868}"/>
            </c:ext>
          </c:extLst>
        </c:ser>
        <c:dLbls>
          <c:showLegendKey val="0"/>
          <c:showVal val="0"/>
          <c:showCatName val="0"/>
          <c:showSerName val="0"/>
          <c:showPercent val="0"/>
          <c:showBubbleSize val="0"/>
        </c:dLbls>
        <c:gapWidth val="150"/>
        <c:overlap val="100"/>
        <c:axId val="501219856"/>
        <c:axId val="501220240"/>
      </c:barChart>
      <c:catAx>
        <c:axId val="50121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220240"/>
        <c:crosses val="autoZero"/>
        <c:auto val="1"/>
        <c:lblAlgn val="ctr"/>
        <c:lblOffset val="100"/>
        <c:tickLblSkip val="1"/>
        <c:tickMarkSkip val="1"/>
        <c:noMultiLvlLbl val="0"/>
      </c:catAx>
      <c:valAx>
        <c:axId val="50122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219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1010</c:v>
                </c:pt>
                <c:pt idx="5">
                  <c:v>1022</c:v>
                </c:pt>
                <c:pt idx="8">
                  <c:v>976</c:v>
                </c:pt>
                <c:pt idx="11">
                  <c:v>976</c:v>
                </c:pt>
                <c:pt idx="14">
                  <c:v>975</c:v>
                </c:pt>
              </c:numCache>
            </c:numRef>
          </c:val>
          <c:extLst xmlns:c16r2="http://schemas.microsoft.com/office/drawing/2015/06/chart">
            <c:ext xmlns:c16="http://schemas.microsoft.com/office/drawing/2014/chart" uri="{C3380CC4-5D6E-409C-BE32-E72D297353CC}">
              <c16:uniqueId val="{00000000-A6B1-4E31-8B53-C4D98476BD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6B1-4E31-8B53-C4D98476BD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106</c:v>
                </c:pt>
                <c:pt idx="3">
                  <c:v>104</c:v>
                </c:pt>
                <c:pt idx="6">
                  <c:v>114</c:v>
                </c:pt>
                <c:pt idx="9">
                  <c:v>88</c:v>
                </c:pt>
                <c:pt idx="12">
                  <c:v>90</c:v>
                </c:pt>
              </c:numCache>
            </c:numRef>
          </c:val>
          <c:extLst xmlns:c16r2="http://schemas.microsoft.com/office/drawing/2015/06/chart">
            <c:ext xmlns:c16="http://schemas.microsoft.com/office/drawing/2014/chart" uri="{C3380CC4-5D6E-409C-BE32-E72D297353CC}">
              <c16:uniqueId val="{00000002-A6B1-4E31-8B53-C4D98476BD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34</c:v>
                </c:pt>
                <c:pt idx="3">
                  <c:v>20</c:v>
                </c:pt>
                <c:pt idx="6">
                  <c:v>0</c:v>
                </c:pt>
                <c:pt idx="9">
                  <c:v>0</c:v>
                </c:pt>
                <c:pt idx="12">
                  <c:v>0</c:v>
                </c:pt>
              </c:numCache>
            </c:numRef>
          </c:val>
          <c:extLst xmlns:c16r2="http://schemas.microsoft.com/office/drawing/2015/06/chart">
            <c:ext xmlns:c16="http://schemas.microsoft.com/office/drawing/2014/chart" uri="{C3380CC4-5D6E-409C-BE32-E72D297353CC}">
              <c16:uniqueId val="{00000003-A6B1-4E31-8B53-C4D98476BD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251</c:v>
                </c:pt>
                <c:pt idx="3">
                  <c:v>324</c:v>
                </c:pt>
                <c:pt idx="6">
                  <c:v>403</c:v>
                </c:pt>
                <c:pt idx="9">
                  <c:v>286</c:v>
                </c:pt>
                <c:pt idx="12">
                  <c:v>261</c:v>
                </c:pt>
              </c:numCache>
            </c:numRef>
          </c:val>
          <c:extLst xmlns:c16r2="http://schemas.microsoft.com/office/drawing/2015/06/chart">
            <c:ext xmlns:c16="http://schemas.microsoft.com/office/drawing/2014/chart" uri="{C3380CC4-5D6E-409C-BE32-E72D297353CC}">
              <c16:uniqueId val="{00000004-A6B1-4E31-8B53-C4D98476BD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6B1-4E31-8B53-C4D98476BD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6B1-4E31-8B53-C4D98476BD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1139</c:v>
                </c:pt>
                <c:pt idx="3">
                  <c:v>1180</c:v>
                </c:pt>
                <c:pt idx="6">
                  <c:v>1165</c:v>
                </c:pt>
                <c:pt idx="9">
                  <c:v>1178</c:v>
                </c:pt>
                <c:pt idx="12">
                  <c:v>1176</c:v>
                </c:pt>
              </c:numCache>
            </c:numRef>
          </c:val>
          <c:extLst xmlns:c16r2="http://schemas.microsoft.com/office/drawing/2015/06/chart">
            <c:ext xmlns:c16="http://schemas.microsoft.com/office/drawing/2014/chart" uri="{C3380CC4-5D6E-409C-BE32-E72D297353CC}">
              <c16:uniqueId val="{00000007-A6B1-4E31-8B53-C4D98476BDE4}"/>
            </c:ext>
          </c:extLst>
        </c:ser>
        <c:dLbls>
          <c:showLegendKey val="0"/>
          <c:showVal val="0"/>
          <c:showCatName val="0"/>
          <c:showSerName val="0"/>
          <c:showPercent val="0"/>
          <c:showBubbleSize val="0"/>
        </c:dLbls>
        <c:gapWidth val="100"/>
        <c:overlap val="100"/>
        <c:axId val="409314656"/>
        <c:axId val="493345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520</c:v>
                </c:pt>
                <c:pt idx="2">
                  <c:v>#N/A</c:v>
                </c:pt>
                <c:pt idx="3">
                  <c:v>#N/A</c:v>
                </c:pt>
                <c:pt idx="4">
                  <c:v>606</c:v>
                </c:pt>
                <c:pt idx="5">
                  <c:v>#N/A</c:v>
                </c:pt>
                <c:pt idx="6">
                  <c:v>#N/A</c:v>
                </c:pt>
                <c:pt idx="7">
                  <c:v>706</c:v>
                </c:pt>
                <c:pt idx="8">
                  <c:v>#N/A</c:v>
                </c:pt>
                <c:pt idx="9">
                  <c:v>#N/A</c:v>
                </c:pt>
                <c:pt idx="10">
                  <c:v>576</c:v>
                </c:pt>
                <c:pt idx="11">
                  <c:v>#N/A</c:v>
                </c:pt>
                <c:pt idx="12">
                  <c:v>#N/A</c:v>
                </c:pt>
                <c:pt idx="13">
                  <c:v>552</c:v>
                </c:pt>
                <c:pt idx="14">
                  <c:v>#N/A</c:v>
                </c:pt>
              </c:numCache>
            </c:numRef>
          </c:val>
          <c:smooth val="0"/>
          <c:extLst xmlns:c16r2="http://schemas.microsoft.com/office/drawing/2015/06/chart">
            <c:ext xmlns:c16="http://schemas.microsoft.com/office/drawing/2014/chart" uri="{C3380CC4-5D6E-409C-BE32-E72D297353CC}">
              <c16:uniqueId val="{00000008-A6B1-4E31-8B53-C4D98476BDE4}"/>
            </c:ext>
          </c:extLst>
        </c:ser>
        <c:dLbls>
          <c:showLegendKey val="0"/>
          <c:showVal val="0"/>
          <c:showCatName val="0"/>
          <c:showSerName val="0"/>
          <c:showPercent val="0"/>
          <c:showBubbleSize val="0"/>
        </c:dLbls>
        <c:marker val="1"/>
        <c:smooth val="0"/>
        <c:axId val="409314656"/>
        <c:axId val="493345080"/>
      </c:lineChart>
      <c:catAx>
        <c:axId val="40931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345080"/>
        <c:crosses val="autoZero"/>
        <c:auto val="1"/>
        <c:lblAlgn val="ctr"/>
        <c:lblOffset val="100"/>
        <c:tickLblSkip val="1"/>
        <c:tickMarkSkip val="1"/>
        <c:noMultiLvlLbl val="0"/>
      </c:catAx>
      <c:valAx>
        <c:axId val="493345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31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9646</c:v>
                </c:pt>
                <c:pt idx="5">
                  <c:v>9507</c:v>
                </c:pt>
                <c:pt idx="8">
                  <c:v>9321</c:v>
                </c:pt>
                <c:pt idx="11">
                  <c:v>9061</c:v>
                </c:pt>
                <c:pt idx="14">
                  <c:v>9091</c:v>
                </c:pt>
              </c:numCache>
            </c:numRef>
          </c:val>
          <c:extLst xmlns:c16r2="http://schemas.microsoft.com/office/drawing/2015/06/chart">
            <c:ext xmlns:c16="http://schemas.microsoft.com/office/drawing/2014/chart" uri="{C3380CC4-5D6E-409C-BE32-E72D297353CC}">
              <c16:uniqueId val="{00000000-5322-42E0-84E1-84F82C4B4C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657</c:v>
                </c:pt>
                <c:pt idx="5">
                  <c:v>697</c:v>
                </c:pt>
                <c:pt idx="8">
                  <c:v>642</c:v>
                </c:pt>
                <c:pt idx="11">
                  <c:v>560</c:v>
                </c:pt>
                <c:pt idx="14">
                  <c:v>513</c:v>
                </c:pt>
              </c:numCache>
            </c:numRef>
          </c:val>
          <c:extLst xmlns:c16r2="http://schemas.microsoft.com/office/drawing/2015/06/chart">
            <c:ext xmlns:c16="http://schemas.microsoft.com/office/drawing/2014/chart" uri="{C3380CC4-5D6E-409C-BE32-E72D297353CC}">
              <c16:uniqueId val="{00000001-5322-42E0-84E1-84F82C4B4C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2879</c:v>
                </c:pt>
                <c:pt idx="5">
                  <c:v>2712</c:v>
                </c:pt>
                <c:pt idx="8">
                  <c:v>2696</c:v>
                </c:pt>
                <c:pt idx="11">
                  <c:v>2747</c:v>
                </c:pt>
                <c:pt idx="14">
                  <c:v>2704</c:v>
                </c:pt>
              </c:numCache>
            </c:numRef>
          </c:val>
          <c:extLst xmlns:c16r2="http://schemas.microsoft.com/office/drawing/2015/06/chart">
            <c:ext xmlns:c16="http://schemas.microsoft.com/office/drawing/2014/chart" uri="{C3380CC4-5D6E-409C-BE32-E72D297353CC}">
              <c16:uniqueId val="{00000002-5322-42E0-84E1-84F82C4B4C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22-42E0-84E1-84F82C4B4C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322-42E0-84E1-84F82C4B4C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322-42E0-84E1-84F82C4B4C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1773</c:v>
                </c:pt>
                <c:pt idx="3">
                  <c:v>1795</c:v>
                </c:pt>
                <c:pt idx="6">
                  <c:v>1845</c:v>
                </c:pt>
                <c:pt idx="9">
                  <c:v>1853</c:v>
                </c:pt>
                <c:pt idx="12">
                  <c:v>1741</c:v>
                </c:pt>
              </c:numCache>
            </c:numRef>
          </c:val>
          <c:extLst xmlns:c16r2="http://schemas.microsoft.com/office/drawing/2015/06/chart">
            <c:ext xmlns:c16="http://schemas.microsoft.com/office/drawing/2014/chart" uri="{C3380CC4-5D6E-409C-BE32-E72D297353CC}">
              <c16:uniqueId val="{00000006-5322-42E0-84E1-84F82C4B4C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670</c:v>
                </c:pt>
                <c:pt idx="3">
                  <c:v>550</c:v>
                </c:pt>
                <c:pt idx="6">
                  <c:v>444</c:v>
                </c:pt>
                <c:pt idx="9">
                  <c:v>397</c:v>
                </c:pt>
                <c:pt idx="12">
                  <c:v>348</c:v>
                </c:pt>
              </c:numCache>
            </c:numRef>
          </c:val>
          <c:extLst xmlns:c16r2="http://schemas.microsoft.com/office/drawing/2015/06/chart">
            <c:ext xmlns:c16="http://schemas.microsoft.com/office/drawing/2014/chart" uri="{C3380CC4-5D6E-409C-BE32-E72D297353CC}">
              <c16:uniqueId val="{00000007-5322-42E0-84E1-84F82C4B4C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3537</c:v>
                </c:pt>
                <c:pt idx="3">
                  <c:v>3334</c:v>
                </c:pt>
                <c:pt idx="6">
                  <c:v>3229</c:v>
                </c:pt>
                <c:pt idx="9">
                  <c:v>3220</c:v>
                </c:pt>
                <c:pt idx="12">
                  <c:v>2940</c:v>
                </c:pt>
              </c:numCache>
            </c:numRef>
          </c:val>
          <c:extLst xmlns:c16r2="http://schemas.microsoft.com/office/drawing/2015/06/chart">
            <c:ext xmlns:c16="http://schemas.microsoft.com/office/drawing/2014/chart" uri="{C3380CC4-5D6E-409C-BE32-E72D297353CC}">
              <c16:uniqueId val="{00000008-5322-42E0-84E1-84F82C4B4C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135</c:v>
                </c:pt>
                <c:pt idx="3">
                  <c:v>145</c:v>
                </c:pt>
                <c:pt idx="6">
                  <c:v>177</c:v>
                </c:pt>
                <c:pt idx="9">
                  <c:v>145</c:v>
                </c:pt>
                <c:pt idx="12">
                  <c:v>145</c:v>
                </c:pt>
              </c:numCache>
            </c:numRef>
          </c:val>
          <c:extLst xmlns:c16r2="http://schemas.microsoft.com/office/drawing/2015/06/chart">
            <c:ext xmlns:c16="http://schemas.microsoft.com/office/drawing/2014/chart" uri="{C3380CC4-5D6E-409C-BE32-E72D297353CC}">
              <c16:uniqueId val="{00000009-5322-42E0-84E1-84F82C4B4C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10990</c:v>
                </c:pt>
                <c:pt idx="3">
                  <c:v>10708</c:v>
                </c:pt>
                <c:pt idx="6">
                  <c:v>10405</c:v>
                </c:pt>
                <c:pt idx="9">
                  <c:v>10162</c:v>
                </c:pt>
                <c:pt idx="12">
                  <c:v>10137</c:v>
                </c:pt>
              </c:numCache>
            </c:numRef>
          </c:val>
          <c:extLst xmlns:c16r2="http://schemas.microsoft.com/office/drawing/2015/06/chart">
            <c:ext xmlns:c16="http://schemas.microsoft.com/office/drawing/2014/chart" uri="{C3380CC4-5D6E-409C-BE32-E72D297353CC}">
              <c16:uniqueId val="{0000000A-5322-42E0-84E1-84F82C4B4C6C}"/>
            </c:ext>
          </c:extLst>
        </c:ser>
        <c:dLbls>
          <c:showLegendKey val="0"/>
          <c:showVal val="0"/>
          <c:showCatName val="0"/>
          <c:showSerName val="0"/>
          <c:showPercent val="0"/>
          <c:showBubbleSize val="0"/>
        </c:dLbls>
        <c:gapWidth val="100"/>
        <c:overlap val="100"/>
        <c:axId val="495727192"/>
        <c:axId val="502291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3922</c:v>
                </c:pt>
                <c:pt idx="2">
                  <c:v>#N/A</c:v>
                </c:pt>
                <c:pt idx="3">
                  <c:v>#N/A</c:v>
                </c:pt>
                <c:pt idx="4">
                  <c:v>3615</c:v>
                </c:pt>
                <c:pt idx="5">
                  <c:v>#N/A</c:v>
                </c:pt>
                <c:pt idx="6">
                  <c:v>#N/A</c:v>
                </c:pt>
                <c:pt idx="7">
                  <c:v>3442</c:v>
                </c:pt>
                <c:pt idx="8">
                  <c:v>#N/A</c:v>
                </c:pt>
                <c:pt idx="9">
                  <c:v>#N/A</c:v>
                </c:pt>
                <c:pt idx="10">
                  <c:v>3408</c:v>
                </c:pt>
                <c:pt idx="11">
                  <c:v>#N/A</c:v>
                </c:pt>
                <c:pt idx="12">
                  <c:v>#N/A</c:v>
                </c:pt>
                <c:pt idx="13">
                  <c:v>3001</c:v>
                </c:pt>
                <c:pt idx="14">
                  <c:v>#N/A</c:v>
                </c:pt>
              </c:numCache>
            </c:numRef>
          </c:val>
          <c:smooth val="0"/>
          <c:extLst xmlns:c16r2="http://schemas.microsoft.com/office/drawing/2015/06/chart">
            <c:ext xmlns:c16="http://schemas.microsoft.com/office/drawing/2014/chart" uri="{C3380CC4-5D6E-409C-BE32-E72D297353CC}">
              <c16:uniqueId val="{0000000B-5322-42E0-84E1-84F82C4B4C6C}"/>
            </c:ext>
          </c:extLst>
        </c:ser>
        <c:dLbls>
          <c:showLegendKey val="0"/>
          <c:showVal val="0"/>
          <c:showCatName val="0"/>
          <c:showSerName val="0"/>
          <c:showPercent val="0"/>
          <c:showBubbleSize val="0"/>
        </c:dLbls>
        <c:marker val="1"/>
        <c:smooth val="0"/>
        <c:axId val="495727192"/>
        <c:axId val="502291104"/>
      </c:lineChart>
      <c:catAx>
        <c:axId val="495727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2291104"/>
        <c:crosses val="autoZero"/>
        <c:auto val="1"/>
        <c:lblAlgn val="ctr"/>
        <c:lblOffset val="100"/>
        <c:tickLblSkip val="1"/>
        <c:tickMarkSkip val="1"/>
        <c:noMultiLvlLbl val="0"/>
      </c:catAx>
      <c:valAx>
        <c:axId val="502291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727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1469</c:v>
                </c:pt>
                <c:pt idx="1">
                  <c:v>1510</c:v>
                </c:pt>
                <c:pt idx="2">
                  <c:v>1511</c:v>
                </c:pt>
              </c:numCache>
            </c:numRef>
          </c:val>
          <c:extLst xmlns:c16r2="http://schemas.microsoft.com/office/drawing/2015/06/chart">
            <c:ext xmlns:c16="http://schemas.microsoft.com/office/drawing/2014/chart" uri="{C3380CC4-5D6E-409C-BE32-E72D297353CC}">
              <c16:uniqueId val="{00000000-104D-4E15-90A7-FCECFD2716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454</c:v>
                </c:pt>
                <c:pt idx="1">
                  <c:v>455</c:v>
                </c:pt>
                <c:pt idx="2">
                  <c:v>456</c:v>
                </c:pt>
              </c:numCache>
            </c:numRef>
          </c:val>
          <c:extLst xmlns:c16r2="http://schemas.microsoft.com/office/drawing/2015/06/chart">
            <c:ext xmlns:c16="http://schemas.microsoft.com/office/drawing/2014/chart" uri="{C3380CC4-5D6E-409C-BE32-E72D297353CC}">
              <c16:uniqueId val="{00000001-104D-4E15-90A7-FCECFD2716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567</c:v>
                </c:pt>
                <c:pt idx="1">
                  <c:v>829</c:v>
                </c:pt>
                <c:pt idx="2">
                  <c:v>805</c:v>
                </c:pt>
              </c:numCache>
            </c:numRef>
          </c:val>
          <c:extLst xmlns:c16r2="http://schemas.microsoft.com/office/drawing/2015/06/chart">
            <c:ext xmlns:c16="http://schemas.microsoft.com/office/drawing/2014/chart" uri="{C3380CC4-5D6E-409C-BE32-E72D297353CC}">
              <c16:uniqueId val="{00000002-104D-4E15-90A7-FCECFD2716AE}"/>
            </c:ext>
          </c:extLst>
        </c:ser>
        <c:dLbls>
          <c:showLegendKey val="0"/>
          <c:showVal val="0"/>
          <c:showCatName val="0"/>
          <c:showSerName val="0"/>
          <c:showPercent val="0"/>
          <c:showBubbleSize val="0"/>
        </c:dLbls>
        <c:gapWidth val="120"/>
        <c:overlap val="100"/>
        <c:axId val="506423192"/>
        <c:axId val="496154560"/>
      </c:barChart>
      <c:catAx>
        <c:axId val="506423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6154560"/>
        <c:crosses val="autoZero"/>
        <c:auto val="1"/>
        <c:lblAlgn val="ctr"/>
        <c:lblOffset val="100"/>
        <c:tickLblSkip val="1"/>
        <c:tickMarkSkip val="1"/>
        <c:noMultiLvlLbl val="0"/>
      </c:catAx>
      <c:valAx>
        <c:axId val="496154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423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09E-4A91-A9D3-09BD2F03759C}"/>
                </c:ext>
                <c:ext xmlns:c15="http://schemas.microsoft.com/office/drawing/2012/chart" uri="{CE6537A1-D6FC-4f65-9D91-7224C49458BB}">
                  <c15:layout/>
                  <c15:dlblFieldTable>
                    <c15:dlblFTEntry>
                      <c15:txfldGUID>{44DC55AD-7675-43B9-8CFB-6B37AE34F312}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09E-4A91-A9D3-09BD2F03759C}"/>
                </c:ext>
                <c:ext xmlns:c15="http://schemas.microsoft.com/office/drawing/2012/chart" uri="{CE6537A1-D6FC-4f65-9D91-7224C49458BB}">
                  <c15:dlblFieldTable>
                    <c15:dlblFTEntry>
                      <c15:txfldGUID>{DE4A89CC-B593-44CC-82BC-06768F17440C}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09E-4A91-A9D3-09BD2F03759C}"/>
                </c:ext>
                <c:ext xmlns:c15="http://schemas.microsoft.com/office/drawing/2012/chart" uri="{CE6537A1-D6FC-4f65-9D91-7224C49458BB}">
                  <c15:dlblFieldTable>
                    <c15:dlblFTEntry>
                      <c15:txfldGUID>{68A14D30-321A-48AD-99C0-C748C56E3446}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09E-4A91-A9D3-09BD2F03759C}"/>
                </c:ext>
                <c:ext xmlns:c15="http://schemas.microsoft.com/office/drawing/2012/chart" uri="{CE6537A1-D6FC-4f65-9D91-7224C49458BB}">
                  <c15:dlblFieldTable>
                    <c15:dlblFTEntry>
                      <c15:txfldGUID>{AAE85D68-2C7A-47F8-BA52-405FA13CE444}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09E-4A91-A9D3-09BD2F03759C}"/>
                </c:ext>
                <c:ext xmlns:c15="http://schemas.microsoft.com/office/drawing/2012/chart" uri="{CE6537A1-D6FC-4f65-9D91-7224C49458BB}">
                  <c15:dlblFieldTable>
                    <c15:dlblFTEntry>
                      <c15:txfldGUID>{45C050D5-A0CD-4C97-A3F9-F68393C91B7E}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09E-4A91-A9D3-09BD2F03759C}"/>
                </c:ext>
                <c:ext xmlns:c15="http://schemas.microsoft.com/office/drawing/2012/chart" uri="{CE6537A1-D6FC-4f65-9D91-7224C49458BB}">
                  <c15:layout/>
                  <c15:dlblFieldTable>
                    <c15:dlblFTEntry>
                      <c15:txfldGUID>{E674F95B-016D-4824-B6E2-7E978C350692}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09E-4A91-A9D3-09BD2F03759C}"/>
                </c:ext>
                <c:ext xmlns:c15="http://schemas.microsoft.com/office/drawing/2012/chart" uri="{CE6537A1-D6FC-4f65-9D91-7224C49458BB}">
                  <c15:dlblFieldTable>
                    <c15:dlblFTEntry>
                      <c15:txfldGUID>{028EA76D-61C5-4724-A7C9-8DD00D994A9C}</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09E-4A91-A9D3-09BD2F03759C}"/>
                </c:ext>
                <c:ext xmlns:c15="http://schemas.microsoft.com/office/drawing/2012/chart" uri="{CE6537A1-D6FC-4f65-9D91-7224C49458BB}">
                  <c15:dlblFieldTable>
                    <c15:dlblFTEntry>
                      <c15:txfldGUID>{E98139AA-4539-4CBE-BFCF-6AD2384F4B13}</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09E-4A91-A9D3-09BD2F03759C}"/>
                </c:ext>
                <c:ext xmlns:c15="http://schemas.microsoft.com/office/drawing/2012/chart" uri="{CE6537A1-D6FC-4f65-9D91-7224C49458BB}">
                  <c15:dlblFieldTable>
                    <c15:dlblFTEntry>
                      <c15:txfldGUID>{567AE893-D049-4608-9CF1-86707582A2BA}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48.4</c:v>
                </c:pt>
                <c:pt idx="8">
                  <c:v>50.9</c:v>
                </c:pt>
              </c:numCache>
            </c:numRef>
          </c:xVal>
          <c:yVal>
            <c:numRef>
              <c:f>公会計指標分析・財政指標組合せ分析表!$BP$51:$DC$51</c:f>
              <c:numCache>
                <c:formatCode>#,##0.0;"▲ "#,##0.0</c:formatCode>
                <c:ptCount val="40"/>
                <c:pt idx="0">
                  <c:v>65.2</c:v>
                </c:pt>
                <c:pt idx="8">
                  <c:v>60.4</c:v>
                </c:pt>
              </c:numCache>
            </c:numRef>
          </c:yVal>
          <c:smooth val="0"/>
          <c:extLst xmlns:c16r2="http://schemas.microsoft.com/office/drawing/2015/06/chart">
            <c:ext xmlns:c16="http://schemas.microsoft.com/office/drawing/2014/chart" uri="{C3380CC4-5D6E-409C-BE32-E72D297353CC}">
              <c16:uniqueId val="{00000009-C09E-4A91-A9D3-09BD2F0375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09E-4A91-A9D3-09BD2F03759C}"/>
                </c:ext>
                <c:ext xmlns:c15="http://schemas.microsoft.com/office/drawing/2012/chart" uri="{CE6537A1-D6FC-4f65-9D91-7224C49458BB}">
                  <c15:layout/>
                  <c15:dlblFieldTable>
                    <c15:dlblFTEntry>
                      <c15:txfldGUID>{DB36266C-25A0-4205-9FEE-74B9ACCA1832}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09E-4A91-A9D3-09BD2F03759C}"/>
                </c:ext>
                <c:ext xmlns:c15="http://schemas.microsoft.com/office/drawing/2012/chart" uri="{CE6537A1-D6FC-4f65-9D91-7224C49458BB}">
                  <c15:dlblFieldTable>
                    <c15:dlblFTEntry>
                      <c15:txfldGUID>{D15DCC43-AF7F-42CC-8D5E-E7796A36D36E}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09E-4A91-A9D3-09BD2F03759C}"/>
                </c:ext>
                <c:ext xmlns:c15="http://schemas.microsoft.com/office/drawing/2012/chart" uri="{CE6537A1-D6FC-4f65-9D91-7224C49458BB}">
                  <c15:dlblFieldTable>
                    <c15:dlblFTEntry>
                      <c15:txfldGUID>{BC57BD3D-B936-4CC1-97DA-66104E331675}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09E-4A91-A9D3-09BD2F03759C}"/>
                </c:ext>
                <c:ext xmlns:c15="http://schemas.microsoft.com/office/drawing/2012/chart" uri="{CE6537A1-D6FC-4f65-9D91-7224C49458BB}">
                  <c15:dlblFieldTable>
                    <c15:dlblFTEntry>
                      <c15:txfldGUID>{DB40222C-7BEE-45A1-987C-584AB9CA1C29}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09E-4A91-A9D3-09BD2F03759C}"/>
                </c:ext>
                <c:ext xmlns:c15="http://schemas.microsoft.com/office/drawing/2012/chart" uri="{CE6537A1-D6FC-4f65-9D91-7224C49458BB}">
                  <c15:dlblFieldTable>
                    <c15:dlblFTEntry>
                      <c15:txfldGUID>{DC9F6ACC-95F7-428D-AD6D-730A76BD3B12}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09E-4A91-A9D3-09BD2F03759C}"/>
                </c:ext>
                <c:ext xmlns:c15="http://schemas.microsoft.com/office/drawing/2012/chart" uri="{CE6537A1-D6FC-4f65-9D91-7224C49458BB}">
                  <c15:layout/>
                  <c15:dlblFieldTable>
                    <c15:dlblFTEntry>
                      <c15:txfldGUID>{B0DB4BDC-6278-49BF-8543-8DA4DEEAAAF3}</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09E-4A91-A9D3-09BD2F03759C}"/>
                </c:ext>
                <c:ext xmlns:c15="http://schemas.microsoft.com/office/drawing/2012/chart" uri="{CE6537A1-D6FC-4f65-9D91-7224C49458BB}">
                  <c15:dlblFieldTable>
                    <c15:dlblFTEntry>
                      <c15:txfldGUID>{BE2AD471-3C54-445C-BD98-6CE9C5D8DE9C}</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09E-4A91-A9D3-09BD2F03759C}"/>
                </c:ext>
                <c:ext xmlns:c15="http://schemas.microsoft.com/office/drawing/2012/chart" uri="{CE6537A1-D6FC-4f65-9D91-7224C49458BB}">
                  <c15:dlblFieldTable>
                    <c15:dlblFTEntry>
                      <c15:txfldGUID>{1DC99DE6-6E6C-45DB-9FF0-45392FA5E2B5}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09E-4A91-A9D3-09BD2F03759C}"/>
                </c:ext>
                <c:ext xmlns:c15="http://schemas.microsoft.com/office/drawing/2012/chart" uri="{CE6537A1-D6FC-4f65-9D91-7224C49458BB}">
                  <c15:dlblFieldTable>
                    <c15:dlblFTEntry>
                      <c15:txfldGUID>{68943D9E-3608-4A88-BC8E-81FC1DFD5F25}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numCache>
            </c:numRef>
          </c:xVal>
          <c:yVal>
            <c:numRef>
              <c:f>公会計指標分析・財政指標組合せ分析表!$BP$55:$DC$55</c:f>
              <c:numCache>
                <c:formatCode>#,##0.0;"▲ "#,##0.0</c:formatCode>
                <c:ptCount val="40"/>
                <c:pt idx="0">
                  <c:v>56.8</c:v>
                </c:pt>
                <c:pt idx="8">
                  <c:v>52.3</c:v>
                </c:pt>
              </c:numCache>
            </c:numRef>
          </c:yVal>
          <c:smooth val="0"/>
          <c:extLst xmlns:c16r2="http://schemas.microsoft.com/office/drawing/2015/06/chart">
            <c:ext xmlns:c16="http://schemas.microsoft.com/office/drawing/2014/chart" uri="{C3380CC4-5D6E-409C-BE32-E72D297353CC}">
              <c16:uniqueId val="{00000013-C09E-4A91-A9D3-09BD2F03759C}"/>
            </c:ext>
          </c:extLst>
        </c:ser>
        <c:dLbls>
          <c:showLegendKey val="0"/>
          <c:showVal val="1"/>
          <c:showCatName val="0"/>
          <c:showSerName val="0"/>
          <c:showPercent val="0"/>
          <c:showBubbleSize val="0"/>
        </c:dLbls>
        <c:axId val="507053928"/>
        <c:axId val="507054312"/>
      </c:scatterChart>
      <c:valAx>
        <c:axId val="507053928"/>
        <c:scaling>
          <c:orientation val="minMax"/>
          <c:max val="57.9"/>
          <c:min val="4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7054312"/>
        <c:crosses val="autoZero"/>
        <c:crossBetween val="midCat"/>
      </c:valAx>
      <c:valAx>
        <c:axId val="507054312"/>
        <c:scaling>
          <c:orientation val="minMax"/>
          <c:max val="68"/>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7053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80-4119-A0D4-98BD9412C37B}"/>
                </c:ext>
                <c:ext xmlns:c15="http://schemas.microsoft.com/office/drawing/2012/chart" uri="{CE6537A1-D6FC-4f65-9D91-7224C49458BB}">
                  <c15:layout/>
                  <c15:dlblFieldTable>
                    <c15:dlblFTEntry>
                      <c15:txfldGUID>{CCF2976D-C697-44E6-BD26-B971D1458F9C}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A80-4119-A0D4-98BD9412C37B}"/>
                </c:ext>
                <c:ext xmlns:c15="http://schemas.microsoft.com/office/drawing/2012/chart" uri="{CE6537A1-D6FC-4f65-9D91-7224C49458BB}">
                  <c15:dlblFieldTable>
                    <c15:dlblFTEntry>
                      <c15:txfldGUID>{AD5F1B6D-D4C0-4E36-9ED5-AB67FA408AE7}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A80-4119-A0D4-98BD9412C37B}"/>
                </c:ext>
                <c:ext xmlns:c15="http://schemas.microsoft.com/office/drawing/2012/chart" uri="{CE6537A1-D6FC-4f65-9D91-7224C49458BB}">
                  <c15:dlblFieldTable>
                    <c15:dlblFTEntry>
                      <c15:txfldGUID>{7E0FC385-0E04-4610-B2D4-D4DCDD290837}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A80-4119-A0D4-98BD9412C37B}"/>
                </c:ext>
                <c:ext xmlns:c15="http://schemas.microsoft.com/office/drawing/2012/chart" uri="{CE6537A1-D6FC-4f65-9D91-7224C49458BB}">
                  <c15:dlblFieldTable>
                    <c15:dlblFTEntry>
                      <c15:txfldGUID>{9CC33F41-FFAA-44FE-A17B-7687B304D1B3}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A80-4119-A0D4-98BD9412C37B}"/>
                </c:ext>
                <c:ext xmlns:c15="http://schemas.microsoft.com/office/drawing/2012/chart" uri="{CE6537A1-D6FC-4f65-9D91-7224C49458BB}">
                  <c15:dlblFieldTable>
                    <c15:dlblFTEntry>
                      <c15:txfldGUID>{E6BDCE91-2B15-4D93-8D20-7A4756B57B6B}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A80-4119-A0D4-98BD9412C37B}"/>
                </c:ext>
                <c:ext xmlns:c15="http://schemas.microsoft.com/office/drawing/2012/chart" uri="{CE6537A1-D6FC-4f65-9D91-7224C49458BB}">
                  <c15:layout/>
                  <c15:dlblFieldTable>
                    <c15:dlblFTEntry>
                      <c15:txfldGUID>{450D6EC4-B8E5-4F88-AA6A-1A98635A8B74}</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A80-4119-A0D4-98BD9412C37B}"/>
                </c:ext>
                <c:ext xmlns:c15="http://schemas.microsoft.com/office/drawing/2012/chart" uri="{CE6537A1-D6FC-4f65-9D91-7224C49458BB}">
                  <c15:layout/>
                  <c15:dlblFieldTable>
                    <c15:dlblFTEntry>
                      <c15:txfldGUID>{E71DBFDD-E3D3-44BF-9861-04136E306D61}</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A80-4119-A0D4-98BD9412C37B}"/>
                </c:ext>
                <c:ext xmlns:c15="http://schemas.microsoft.com/office/drawing/2012/chart" uri="{CE6537A1-D6FC-4f65-9D91-7224C49458BB}">
                  <c15:layout/>
                  <c15:dlblFieldTable>
                    <c15:dlblFTEntry>
                      <c15:txfldGUID>{326AEE78-2248-41B7-ADBF-288F48E80E07}</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A80-4119-A0D4-98BD9412C37B}"/>
                </c:ext>
                <c:ext xmlns:c15="http://schemas.microsoft.com/office/drawing/2012/chart" uri="{CE6537A1-D6FC-4f65-9D91-7224C49458BB}">
                  <c15:layout/>
                  <c15:dlblFieldTable>
                    <c15:dlblFTEntry>
                      <c15:txfldGUID>{B56C7B25-30D9-4421-BA65-68DD1B7BFF7E}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9.1</c:v>
                </c:pt>
                <c:pt idx="16">
                  <c:v>10.1</c:v>
                </c:pt>
                <c:pt idx="24">
                  <c:v>10.4</c:v>
                </c:pt>
                <c:pt idx="32">
                  <c:v>10.199999999999999</c:v>
                </c:pt>
              </c:numCache>
            </c:numRef>
          </c:xVal>
          <c:yVal>
            <c:numRef>
              <c:f>公会計指標分析・財政指標組合せ分析表!$BP$73:$DC$73</c:f>
              <c:numCache>
                <c:formatCode>#,##0.0;"▲ "#,##0.0</c:formatCode>
                <c:ptCount val="40"/>
                <c:pt idx="0">
                  <c:v>65.2</c:v>
                </c:pt>
                <c:pt idx="8">
                  <c:v>60.4</c:v>
                </c:pt>
                <c:pt idx="16">
                  <c:v>57</c:v>
                </c:pt>
                <c:pt idx="24">
                  <c:v>57.2</c:v>
                </c:pt>
                <c:pt idx="32">
                  <c:v>50.4</c:v>
                </c:pt>
              </c:numCache>
            </c:numRef>
          </c:yVal>
          <c:smooth val="0"/>
          <c:extLst xmlns:c16r2="http://schemas.microsoft.com/office/drawing/2015/06/chart">
            <c:ext xmlns:c16="http://schemas.microsoft.com/office/drawing/2014/chart" uri="{C3380CC4-5D6E-409C-BE32-E72D297353CC}">
              <c16:uniqueId val="{00000009-1A80-4119-A0D4-98BD9412C3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A80-4119-A0D4-98BD9412C37B}"/>
                </c:ext>
                <c:ext xmlns:c15="http://schemas.microsoft.com/office/drawing/2012/chart" uri="{CE6537A1-D6FC-4f65-9D91-7224C49458BB}">
                  <c15:layout/>
                  <c15:dlblFieldTable>
                    <c15:dlblFTEntry>
                      <c15:txfldGUID>{1B0A5DA8-1146-4404-9F4D-962DD006C57D}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A80-4119-A0D4-98BD9412C37B}"/>
                </c:ext>
                <c:ext xmlns:c15="http://schemas.microsoft.com/office/drawing/2012/chart" uri="{CE6537A1-D6FC-4f65-9D91-7224C49458BB}">
                  <c15:dlblFieldTable>
                    <c15:dlblFTEntry>
                      <c15:txfldGUID>{3BDD30E1-925A-4CD7-873B-F483CD03041C}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A80-4119-A0D4-98BD9412C37B}"/>
                </c:ext>
                <c:ext xmlns:c15="http://schemas.microsoft.com/office/drawing/2012/chart" uri="{CE6537A1-D6FC-4f65-9D91-7224C49458BB}">
                  <c15:dlblFieldTable>
                    <c15:dlblFTEntry>
                      <c15:txfldGUID>{BBEA427B-A9BE-4440-9ECE-70586D10A7D7}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A80-4119-A0D4-98BD9412C37B}"/>
                </c:ext>
                <c:ext xmlns:c15="http://schemas.microsoft.com/office/drawing/2012/chart" uri="{CE6537A1-D6FC-4f65-9D91-7224C49458BB}">
                  <c15:dlblFieldTable>
                    <c15:dlblFTEntry>
                      <c15:txfldGUID>{2F3E7274-B354-43D6-9CB1-FB258E90A491}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A80-4119-A0D4-98BD9412C37B}"/>
                </c:ext>
                <c:ext xmlns:c15="http://schemas.microsoft.com/office/drawing/2012/chart" uri="{CE6537A1-D6FC-4f65-9D91-7224C49458BB}">
                  <c15:dlblFieldTable>
                    <c15:dlblFTEntry>
                      <c15:txfldGUID>{41FA7FE1-0AEC-4976-A15E-FBDFC6F503EC}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A80-4119-A0D4-98BD9412C37B}"/>
                </c:ext>
                <c:ext xmlns:c15="http://schemas.microsoft.com/office/drawing/2012/chart" uri="{CE6537A1-D6FC-4f65-9D91-7224C49458BB}">
                  <c15:layout/>
                  <c15:dlblFieldTable>
                    <c15:dlblFTEntry>
                      <c15:txfldGUID>{DA4D74AD-BBB0-4952-AF96-752FA0925728}</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A80-4119-A0D4-98BD9412C37B}"/>
                </c:ext>
                <c:ext xmlns:c15="http://schemas.microsoft.com/office/drawing/2012/chart" uri="{CE6537A1-D6FC-4f65-9D91-7224C49458BB}">
                  <c15:layout/>
                  <c15:dlblFieldTable>
                    <c15:dlblFTEntry>
                      <c15:txfldGUID>{B9F6EB29-7FBC-4CA5-8E63-D09DF78D8D5E}</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A80-4119-A0D4-98BD9412C37B}"/>
                </c:ext>
                <c:ext xmlns:c15="http://schemas.microsoft.com/office/drawing/2012/chart" uri="{CE6537A1-D6FC-4f65-9D91-7224C49458BB}">
                  <c15:layout/>
                  <c15:dlblFieldTable>
                    <c15:dlblFTEntry>
                      <c15:txfldGUID>{AFE57320-9CFE-4EDB-9CC9-BDAC7306E786}</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A80-4119-A0D4-98BD9412C37B}"/>
                </c:ext>
                <c:ext xmlns:c15="http://schemas.microsoft.com/office/drawing/2012/chart" uri="{CE6537A1-D6FC-4f65-9D91-7224C49458BB}">
                  <c15:layout/>
                  <c15:dlblFieldTable>
                    <c15:dlblFTEntry>
                      <c15:txfldGUID>{965C2AC3-68C2-43A4-A05B-402C4A2AD422}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1A80-4119-A0D4-98BD9412C37B}"/>
            </c:ext>
          </c:extLst>
        </c:ser>
        <c:dLbls>
          <c:showLegendKey val="0"/>
          <c:showVal val="1"/>
          <c:showCatName val="0"/>
          <c:showSerName val="0"/>
          <c:showPercent val="0"/>
          <c:showBubbleSize val="0"/>
        </c:dLbls>
        <c:axId val="496164328"/>
        <c:axId val="492266112"/>
      </c:scatterChart>
      <c:valAx>
        <c:axId val="496164328"/>
        <c:scaling>
          <c:orientation val="minMax"/>
          <c:max val="10.6"/>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2266112"/>
        <c:crosses val="autoZero"/>
        <c:crossBetween val="midCat"/>
      </c:valAx>
      <c:valAx>
        <c:axId val="492266112"/>
        <c:scaling>
          <c:orientation val="minMax"/>
          <c:max val="68"/>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61643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平成２６年度以降、地方債の元利償還金は１１億円台となり年々減少傾向にあったが、近年据置期間を圧縮した借入を実施していることにより元利償還金は横ばい状態にある。</a:t>
          </a:r>
        </a:p>
        <a:p>
          <a:r>
            <a:rPr kumimoji="1" lang="ja-JP" altLang="en-US" sz="1300">
              <a:latin typeface="ＭＳ ゴシック" pitchFamily="49" charset="-128"/>
              <a:ea typeface="ＭＳ ゴシック" pitchFamily="49" charset="-128"/>
            </a:rPr>
            <a:t>令和元年度は、公営企業債の元利償還金に対する繰入金が、公共下水道事業補助金の減少により減となった。</a:t>
          </a:r>
        </a:p>
        <a:p>
          <a:r>
            <a:rPr kumimoji="1" lang="ja-JP" altLang="en-US" sz="1300">
              <a:latin typeface="ＭＳ ゴシック" pitchFamily="49" charset="-128"/>
              <a:ea typeface="ＭＳ ゴシック" pitchFamily="49" charset="-128"/>
            </a:rPr>
            <a:t>今後数年は、同程度に推移すると思われるが積極的な自主財源の確保に努めるとともに長期的な財政事情に鑑み、据置期間圧縮による利子低減を引き続き実施していく。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満期一括償還地方債がないため基金への積立なし。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前年度と比較すると６．８ポイント良化している。その要因としては、算定の分子となる将来負担額のうち公営企業債等繰入見込額（△２８１百万円）及び退職手当負担見込額（△１１２百万円）が減少したことによるものである。</a:t>
          </a:r>
        </a:p>
        <a:p>
          <a:r>
            <a:rPr kumimoji="1" lang="ja-JP" altLang="en-US" sz="1400">
              <a:latin typeface="ＭＳ ゴシック" pitchFamily="49" charset="-128"/>
              <a:ea typeface="ＭＳ ゴシック" pitchFamily="49" charset="-128"/>
            </a:rPr>
            <a:t>今後の見込は、近年中に大きな額の借入に対する償還が始まるものの、大きな変動はなく本年の数値前後で推移すると予想される。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福岡県豊前市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退職手当基金取り崩し及びふるさと納税の寄附によるふるさとづくり応援基金取り崩し等により、基金全体としては▲２３百万円の減となった。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の財源を原則退職手当基金繰入金より充当することとし、今後見込まれる多くの退職者のため継続して退職手当基金を積み立てて行くことを予定している。また、市庁舎の耐震化事業を実施予定であるが将来の庁舎建替え等に備えて公共施設等整備基金を継続して積み立てて行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し尿処理施設解体基金・・・豊前広域環境施設組合解散に伴い一部事務組合の財政調整基金を積立て、し尿処理施設の解体に充てることを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総合文化施設整備基金・・・総合文化施設整備事業に必要な資金を積立てる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ふるさとづくり応援基金・・活力ある地域社会の実現のための事業、地域資源や文化の保全・継承を図ること等を目的とする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学校施設整備基金・・・・・児童・生徒に快適な学習環境を確保するための学校施設整備事業に必要な資金を積立てる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公共施設等整備基金・・・・将来の庁舎建替え等に必要な資金を積立てる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ふるさとづくり応援基金・・ふるさと納税寄附金を１２１百万円積立てたことにより増加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基金を１０２百万円取り崩し各事業に充当したことによる減少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公共施設等整備基金・・・・将来の庁舎建替え等に備えて１００百万円積み立てたことによる増加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その他３特目基金・・・・・基金積立金の利子を積立てたことによる増加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し尿処理施設解体基金・・・解散した一部事務組合の精算のため、し尿処理施設の解体費用として取り崩す予定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ふるさとづくり応援基金・・今後もいただいた寄附を積み立て取り崩す予定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公共施設等整備基金・・・・将来の庁舎建替え等に必要な資金を計画的に積立てる予定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その他・・・・・・・・・・基金積立金の利子を積立てる予定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決算剰余金を１００百万円積み立てたことによる増加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基金利子分を１百万円積み立てたことによる増加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歳入不足に伴い▲１００百万円取り崩したことによる減少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新型コロナウイルスによる地方税収の減収が見込まれ、また庁舎の耐震化、学校統廃合等大型事業を近年実施予定であり、取り崩して対応していく予定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基金積立金の利子を積立てたことによる増加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地方債の償還予定額を踏まえ今後も利子分を積立て、繰上償還等を行う予定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27D608EE-1BD4-411A-B27A-7D557AC2AA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7C0EE79B-1D75-4ACC-A4DE-9CFCDA124D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83B644A8-BD78-4F3C-A25E-108E5DCFD4D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888D0C48-5039-449D-816B-49FC827F80A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D22D2AD1-BE19-4843-B789-2961D4AA028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FCBB2672-2522-45AE-A1B1-058ED9CA450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1720731A-0AA5-4384-BF50-3D576C5B4BF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D28236FD-0E99-44E6-8F8C-0ECE6392BDB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CA08E5E5-0E42-4EA2-B146-0A49A8FA91E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5B9106B8-C7FD-4E8F-B398-ACEBA3C724A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7A9174EF-9FE3-4D8C-9C05-921BFFF3DA4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4D5394C9-EA5C-4124-BF17-6074CC480CC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25,341
25,007
111.01
12,538,809
12,412,811
122,184
6,850,340
10,136,661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61CF4107-D6BD-4A39-9B4C-8E1A61AA2C0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C8D7ACA7-5445-4537-B9B2-F13A78BBDBA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C88DF29B-0A1F-4301-93E2-7707A6A3D05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EF69E3A-EEA6-49DE-8785-34C157D34B3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36F341F9-8D94-468D-9F39-DFFF3ED5DC3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1AAA643A-2DBE-4FDA-8EF6-B8EEBA09B6F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30EA9F8-32EC-45D1-8479-7A3F1BD2A5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4CD19766-D1D4-494F-B8CA-A9E9686E6A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19B75145-344E-44EF-BE00-C8655DB509E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3620EF8F-C2FF-4066-9167-E2827625FBD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B7F576E4-A847-4592-9813-18ED3CE11C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FC2BC924-1233-42FD-B949-978FD35C647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3657C1B3-EF9F-412D-9C6D-984FB79ECEC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2B1716EC-1E6A-4C2E-8416-37CFB5D8C62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4BE28C13-A2DA-4FC2-89BD-C55B287B2F2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CE494DE-9B58-4651-AD31-EDA58BD33D8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714BDE13-8830-4275-AA27-063E1DD1112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A04A8194-9F4C-4BBC-BFED-D9783B2B50E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3E90130B-7FB1-4491-8398-C342DBFFA7B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A20EB594-F8C4-44E7-8C92-7D78A9E9165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D517C039-6713-4658-B2C2-F863E48A3E6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83FE1912-1700-493E-9EC6-3C62A284D0D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9A9FDCBA-B80C-42AD-91DB-8CB4B6B6F3A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0F230324-AC29-4F0A-B17E-C9C05227540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xmlns="" id="{9663CFC0-A8F3-4C46-B7D3-CBFE91A4E645}"/>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B80BF7D1-69A4-4A16-815E-CC5B33CF71C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A485C430-797A-4918-934A-2821833A5D1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DFEDB914-A00C-4926-ABF7-6C820DE4E9F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735FE23E-E83C-430A-8B13-215C6954A9F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74B805DC-4E07-44DF-95B3-9CBE81DEE2B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6073E48A-E269-4261-98F9-DAD4495F062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1ABB8C8A-4E33-4273-A461-5A82F747CB0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F45BFAFB-044A-4966-BB1A-49D24C5B499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10939DE5-AA7F-441B-9E83-F457FBD3D4C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569A6983-9EE6-486F-9A48-45D981D26AC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年度より台帳未整備です。</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32DF0510-1ED0-42F1-9005-3FC7B4BDA0E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39D6B986-D4CF-4860-8202-A58FB607717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FC170D94-E5BC-41C3-895E-CE81DA92BA6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AC2DF129-6B19-4F12-A992-57A4117FA68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3AFAD14E-2802-4DA3-B95F-AEEDD1D4E3C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ACDC0572-B9BC-4139-B5E7-A7DA95AA53D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FB24C664-1841-4682-8658-BE50856CD38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58C425D2-2811-4AEF-BB36-D44987137C6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975DE53E-1744-456C-A0D4-04F1904EDA0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BA43EEF8-D262-43CC-969B-B49997AF74E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A8D72537-372C-422E-AF12-0FFD4D4FE87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B6F77221-918E-4F63-AD4C-9C697960C76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355A8DDA-9C09-4F0A-BCE6-C7B8547BD64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CA6FF1C7-99E2-455E-92FB-D02584BEC37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054E794E-2399-4521-8ECE-AED97C60342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1BC77A36-3862-49C9-BB70-76289135330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7D65652D-7638-42A0-9B09-6BA55C3E253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2FB1BCD1-698C-4CC4-9AA7-A4F74E98F91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a:extLst>
            <a:ext uri="{FF2B5EF4-FFF2-40B4-BE49-F238E27FC236}">
              <a16:creationId xmlns:a16="http://schemas.microsoft.com/office/drawing/2014/main" xmlns="" id="{A3FFA0B4-62C3-4853-90B6-2A43118DAB16}"/>
            </a:ext>
          </a:extLst>
        </xdr:cNvPr>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a:extLst>
            <a:ext uri="{FF2B5EF4-FFF2-40B4-BE49-F238E27FC236}">
              <a16:creationId xmlns:a16="http://schemas.microsoft.com/office/drawing/2014/main" xmlns="" id="{40FFDDFF-D64E-4860-90FE-4F2FED79A8F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a:extLst>
            <a:ext uri="{FF2B5EF4-FFF2-40B4-BE49-F238E27FC236}">
              <a16:creationId xmlns:a16="http://schemas.microsoft.com/office/drawing/2014/main" xmlns="" id="{14055484-F587-44D4-B7E4-D0700B020141}"/>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xmlns="" id="{18053D63-3843-49DF-9B3C-97070EEC6E78}"/>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xmlns="" id="{DDA59618-C1AB-4A15-8B0C-A86C5E012779}"/>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a:extLst>
            <a:ext uri="{FF2B5EF4-FFF2-40B4-BE49-F238E27FC236}">
              <a16:creationId xmlns:a16="http://schemas.microsoft.com/office/drawing/2014/main" xmlns="" id="{505E09BA-0836-49F6-BC24-A04EC6861E48}"/>
            </a:ext>
          </a:extLst>
        </xdr:cNvPr>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xmlns="" id="{AEC5D2D9-2A07-426D-A620-D413AA4EA926}"/>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xmlns="" id="{47944E67-1B92-4FD6-B5CB-C283CC431281}"/>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a:extLst>
            <a:ext uri="{FF2B5EF4-FFF2-40B4-BE49-F238E27FC236}">
              <a16:creationId xmlns:a16="http://schemas.microsoft.com/office/drawing/2014/main" xmlns="" id="{07641E4C-F5ED-453C-94CB-9554A8C32556}"/>
            </a:ext>
          </a:extLst>
        </xdr:cNvPr>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a:extLst>
            <a:ext uri="{FF2B5EF4-FFF2-40B4-BE49-F238E27FC236}">
              <a16:creationId xmlns:a16="http://schemas.microsoft.com/office/drawing/2014/main" xmlns="" id="{75BA0F18-7B0A-4BBA-9AE2-D94826CF0846}"/>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a:extLst>
            <a:ext uri="{FF2B5EF4-FFF2-40B4-BE49-F238E27FC236}">
              <a16:creationId xmlns:a16="http://schemas.microsoft.com/office/drawing/2014/main" xmlns="" id="{852186EF-FC61-4CF6-B2E2-33CDBCDC21F7}"/>
            </a:ext>
          </a:extLst>
        </xdr:cNvPr>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93CADF90-2345-4F73-B9EE-F01F913A15F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17DDDA6D-99AB-429E-BFB5-1BCDB8940B0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A509B5FA-53B3-4728-BE2F-E8E0C9CEFD4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1AE012CC-55DE-474C-AFF1-147EA305EB8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380E5359-032D-4AEA-BE11-9C59447C006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29</xdr:row>
      <xdr:rowOff>111669</xdr:rowOff>
    </xdr:from>
    <xdr:to>
      <xdr:col>11</xdr:col>
      <xdr:colOff>187325</xdr:colOff>
      <xdr:row>30</xdr:row>
      <xdr:rowOff>41819</xdr:rowOff>
    </xdr:to>
    <xdr:sp macro="" textlink="">
      <xdr:nvSpPr>
        <xdr:cNvPr id="83" name="楕円 82">
          <a:extLst>
            <a:ext uri="{FF2B5EF4-FFF2-40B4-BE49-F238E27FC236}">
              <a16:creationId xmlns:a16="http://schemas.microsoft.com/office/drawing/2014/main" xmlns="" id="{BB635F26-E3DA-403B-BFDA-A1DD81F12633}"/>
            </a:ext>
          </a:extLst>
        </xdr:cNvPr>
        <xdr:cNvSpPr/>
      </xdr:nvSpPr>
      <xdr:spPr>
        <a:xfrm>
          <a:off x="2476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4" name="楕円 83">
          <a:extLst>
            <a:ext uri="{FF2B5EF4-FFF2-40B4-BE49-F238E27FC236}">
              <a16:creationId xmlns:a16="http://schemas.microsoft.com/office/drawing/2014/main" xmlns="" id="{F0E05FD5-2A09-4AF5-BA81-7B61B0928E57}"/>
            </a:ext>
          </a:extLst>
        </xdr:cNvPr>
        <xdr:cNvSpPr/>
      </xdr:nvSpPr>
      <xdr:spPr>
        <a:xfrm>
          <a:off x="1714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85362</xdr:rowOff>
    </xdr:from>
    <xdr:to>
      <xdr:col>11</xdr:col>
      <xdr:colOff>136525</xdr:colOff>
      <xdr:row>29</xdr:row>
      <xdr:rowOff>162469</xdr:rowOff>
    </xdr:to>
    <xdr:cxnSp macro="">
      <xdr:nvCxnSpPr>
        <xdr:cNvPr id="85" name="直線コネクタ 84">
          <a:extLst>
            <a:ext uri="{FF2B5EF4-FFF2-40B4-BE49-F238E27FC236}">
              <a16:creationId xmlns:a16="http://schemas.microsoft.com/office/drawing/2014/main" xmlns="" id="{967DD594-2D9A-47D2-835F-A68C1B8B3E9D}"/>
            </a:ext>
          </a:extLst>
        </xdr:cNvPr>
        <xdr:cNvCxnSpPr/>
      </xdr:nvCxnSpPr>
      <xdr:spPr>
        <a:xfrm>
          <a:off x="1765300" y="5828937"/>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86" name="n_1aveValue有形固定資産減価償却率">
          <a:extLst>
            <a:ext uri="{FF2B5EF4-FFF2-40B4-BE49-F238E27FC236}">
              <a16:creationId xmlns:a16="http://schemas.microsoft.com/office/drawing/2014/main" xmlns="" id="{C50D5DD1-581E-4C35-B166-DA228891437F}"/>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87" name="n_2aveValue有形固定資産減価償却率">
          <a:extLst>
            <a:ext uri="{FF2B5EF4-FFF2-40B4-BE49-F238E27FC236}">
              <a16:creationId xmlns:a16="http://schemas.microsoft.com/office/drawing/2014/main" xmlns="" id="{B2D9AA27-A6C7-4AFF-8090-5604CC73C61B}"/>
            </a:ext>
          </a:extLst>
        </xdr:cNvPr>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88" name="n_3aveValue有形固定資産減価償却率">
          <a:extLst>
            <a:ext uri="{FF2B5EF4-FFF2-40B4-BE49-F238E27FC236}">
              <a16:creationId xmlns:a16="http://schemas.microsoft.com/office/drawing/2014/main" xmlns="" id="{14D7B38B-D890-4B76-B2E8-4A39E4EB2215}"/>
            </a:ext>
          </a:extLst>
        </xdr:cNvPr>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128559</xdr:rowOff>
    </xdr:from>
    <xdr:ext cx="405111" cy="259045"/>
    <xdr:sp macro="" textlink="">
      <xdr:nvSpPr>
        <xdr:cNvPr id="89" name="n_4aveValue有形固定資産減価償却率">
          <a:extLst>
            <a:ext uri="{FF2B5EF4-FFF2-40B4-BE49-F238E27FC236}">
              <a16:creationId xmlns:a16="http://schemas.microsoft.com/office/drawing/2014/main" xmlns="" id="{79E4700A-6CC9-4BB3-9E2D-53BA7A79AAE4}"/>
            </a:ext>
          </a:extLst>
        </xdr:cNvPr>
        <xdr:cNvSpPr txBox="1"/>
      </xdr:nvSpPr>
      <xdr:spPr>
        <a:xfrm>
          <a:off x="1562744" y="604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58346</xdr:rowOff>
    </xdr:from>
    <xdr:ext cx="405111" cy="259045"/>
    <xdr:sp macro="" textlink="">
      <xdr:nvSpPr>
        <xdr:cNvPr id="90" name="n_3mainValue有形固定資産減価償却率">
          <a:extLst>
            <a:ext uri="{FF2B5EF4-FFF2-40B4-BE49-F238E27FC236}">
              <a16:creationId xmlns:a16="http://schemas.microsoft.com/office/drawing/2014/main" xmlns="" id="{2D74FB36-60D5-4DDF-BE2E-9984837B54F5}"/>
            </a:ext>
          </a:extLst>
        </xdr:cNvPr>
        <xdr:cNvSpPr txBox="1"/>
      </xdr:nvSpPr>
      <xdr:spPr>
        <a:xfrm>
          <a:off x="23247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91" name="n_4mainValue有形固定資産減価償却率">
          <a:extLst>
            <a:ext uri="{FF2B5EF4-FFF2-40B4-BE49-F238E27FC236}">
              <a16:creationId xmlns:a16="http://schemas.microsoft.com/office/drawing/2014/main" xmlns="" id="{829D7064-08F2-4AFC-BA3A-4657275F1146}"/>
            </a:ext>
          </a:extLst>
        </xdr:cNvPr>
        <xdr:cNvSpPr txBox="1"/>
      </xdr:nvSpPr>
      <xdr:spPr>
        <a:xfrm>
          <a:off x="1562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xmlns="" id="{95663325-3120-48D1-8FDD-DFAE24B661A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xmlns="" id="{5116031F-B4FC-4820-B109-C9B0093BB05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xmlns="" id="{B77988C3-CC81-47AC-A80A-4178D555107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xmlns="" id="{29387B67-E212-4765-BCAE-E346A5091FC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xmlns="" id="{781A28C3-2BC8-4881-98AB-0390238BEAA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xmlns="" id="{42D80E11-F413-4F1C-AD1A-97707C42514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xmlns="" id="{83C0427A-F18B-4891-87E3-E18B5A2B842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xmlns="" id="{580294B4-3454-4028-BE4E-BBB2FAD3E74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xmlns="" id="{F331610E-FB5E-47B4-A72A-031D934DABD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xmlns="" id="{CCAC1260-5EB8-4C1F-8B3C-630ABC238B5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xmlns="" id="{F7BB26BE-4653-4942-8B58-4A944AA960D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xmlns="" id="{5DC22D03-ABE2-45AE-9525-EF9C1C584F2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xmlns="" id="{C2C7A72A-9FA9-4AF4-A48F-B5273B45D66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845.2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％で類似団体内平均値</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％高くなっている。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％と比べても高い数値となっており、今後は、分子である将来負担額（地方債の現在高等）の減少及び分母となる経常一般財源等（地方税等）の増加を図っていく。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xmlns="" id="{1F7A558A-09C1-4D98-9CEA-4A1934AC141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xmlns="" id="{81705E0F-F729-44E9-B9A2-563028BAF13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a16="http://schemas.microsoft.com/office/drawing/2014/main" xmlns="" id="{C6D27FEE-3E7C-464F-8A44-1EB7837D474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xmlns="" id="{8C118BDF-1851-4F60-99F3-7C87C507C33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9" name="テキスト ボックス 108">
          <a:extLst>
            <a:ext uri="{FF2B5EF4-FFF2-40B4-BE49-F238E27FC236}">
              <a16:creationId xmlns:a16="http://schemas.microsoft.com/office/drawing/2014/main" xmlns="" id="{30252F0C-2038-4F78-9AD3-1EA3D776DD7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xmlns="" id="{13C6B036-DEFE-4667-A7C7-BB2B57CEAD6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1" name="テキスト ボックス 110">
          <a:extLst>
            <a:ext uri="{FF2B5EF4-FFF2-40B4-BE49-F238E27FC236}">
              <a16:creationId xmlns:a16="http://schemas.microsoft.com/office/drawing/2014/main" xmlns="" id="{28B52797-6A66-457A-9FC0-C85BBF5509BF}"/>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xmlns="" id="{F9C269F7-D270-4F41-8AB7-5788D161281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xmlns="" id="{E550B9B5-92FB-435D-B14E-6E4174E9DF0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xmlns="" id="{9F3D2488-5904-4E7B-B1B1-C4117212734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xmlns="" id="{A8E940EF-D294-433E-B9CE-BB9040117D4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xmlns="" id="{E03D0835-1524-4BEE-8617-0850808C7E2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7" name="テキスト ボックス 116">
          <a:extLst>
            <a:ext uri="{FF2B5EF4-FFF2-40B4-BE49-F238E27FC236}">
              <a16:creationId xmlns:a16="http://schemas.microsoft.com/office/drawing/2014/main" xmlns="" id="{DDE91C0F-2B41-438A-AC03-B973A6285EAF}"/>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xmlns="" id="{2336B266-249F-4C65-AEE6-911F7D38C7D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9" name="テキスト ボックス 118">
          <a:extLst>
            <a:ext uri="{FF2B5EF4-FFF2-40B4-BE49-F238E27FC236}">
              <a16:creationId xmlns:a16="http://schemas.microsoft.com/office/drawing/2014/main" xmlns="" id="{1A8C417D-8B6E-4B80-8949-AFC8097D1361}"/>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xmlns="" id="{ADE4DE25-62B9-41DB-ACC0-447B6B7EB9A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1" name="直線コネクタ 120">
          <a:extLst>
            <a:ext uri="{FF2B5EF4-FFF2-40B4-BE49-F238E27FC236}">
              <a16:creationId xmlns:a16="http://schemas.microsoft.com/office/drawing/2014/main" xmlns="" id="{D54BAA0D-90C5-4FC6-9E00-932882791F37}"/>
            </a:ext>
          </a:extLst>
        </xdr:cNvPr>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22" name="債務償還比率最小値テキスト">
          <a:extLst>
            <a:ext uri="{FF2B5EF4-FFF2-40B4-BE49-F238E27FC236}">
              <a16:creationId xmlns:a16="http://schemas.microsoft.com/office/drawing/2014/main" xmlns="" id="{CE0C0F19-EB44-4C97-B852-A7E19061E8A8}"/>
            </a:ext>
          </a:extLst>
        </xdr:cNvPr>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23" name="直線コネクタ 122">
          <a:extLst>
            <a:ext uri="{FF2B5EF4-FFF2-40B4-BE49-F238E27FC236}">
              <a16:creationId xmlns:a16="http://schemas.microsoft.com/office/drawing/2014/main" xmlns="" id="{6B31C5F9-44C1-47BB-BBB9-EFA9174AE3E5}"/>
            </a:ext>
          </a:extLst>
        </xdr:cNvPr>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24" name="債務償還比率最大値テキスト">
          <a:extLst>
            <a:ext uri="{FF2B5EF4-FFF2-40B4-BE49-F238E27FC236}">
              <a16:creationId xmlns:a16="http://schemas.microsoft.com/office/drawing/2014/main" xmlns="" id="{6EFE6237-1C8D-4ABD-8DB6-28B415C47BEC}"/>
            </a:ext>
          </a:extLst>
        </xdr:cNvPr>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25" name="直線コネクタ 124">
          <a:extLst>
            <a:ext uri="{FF2B5EF4-FFF2-40B4-BE49-F238E27FC236}">
              <a16:creationId xmlns:a16="http://schemas.microsoft.com/office/drawing/2014/main" xmlns="" id="{8B8F4B0F-0C2D-4332-84B3-07BC2D8D84DA}"/>
            </a:ext>
          </a:extLst>
        </xdr:cNvPr>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26" name="債務償還比率平均値テキスト">
          <a:extLst>
            <a:ext uri="{FF2B5EF4-FFF2-40B4-BE49-F238E27FC236}">
              <a16:creationId xmlns:a16="http://schemas.microsoft.com/office/drawing/2014/main" xmlns="" id="{9D94F71E-7C75-414B-933C-F53FD6AAE620}"/>
            </a:ext>
          </a:extLst>
        </xdr:cNvPr>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27" name="フローチャート: 判断 126">
          <a:extLst>
            <a:ext uri="{FF2B5EF4-FFF2-40B4-BE49-F238E27FC236}">
              <a16:creationId xmlns:a16="http://schemas.microsoft.com/office/drawing/2014/main" xmlns="" id="{E5CA1283-CEA5-4361-BC4E-25B79B126D46}"/>
            </a:ext>
          </a:extLst>
        </xdr:cNvPr>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28" name="フローチャート: 判断 127">
          <a:extLst>
            <a:ext uri="{FF2B5EF4-FFF2-40B4-BE49-F238E27FC236}">
              <a16:creationId xmlns:a16="http://schemas.microsoft.com/office/drawing/2014/main" xmlns="" id="{16D4A4AE-1E8D-4316-835A-1E9304043CD2}"/>
            </a:ext>
          </a:extLst>
        </xdr:cNvPr>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29" name="フローチャート: 判断 128">
          <a:extLst>
            <a:ext uri="{FF2B5EF4-FFF2-40B4-BE49-F238E27FC236}">
              <a16:creationId xmlns:a16="http://schemas.microsoft.com/office/drawing/2014/main" xmlns="" id="{FB963190-A21E-49CC-AC46-1B4B3560C49D}"/>
            </a:ext>
          </a:extLst>
        </xdr:cNvPr>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0" name="フローチャート: 判断 129">
          <a:extLst>
            <a:ext uri="{FF2B5EF4-FFF2-40B4-BE49-F238E27FC236}">
              <a16:creationId xmlns:a16="http://schemas.microsoft.com/office/drawing/2014/main" xmlns="" id="{A5EF5609-622E-40D3-A8CD-88293ABB2EC8}"/>
            </a:ext>
          </a:extLst>
        </xdr:cNvPr>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31" name="フローチャート: 判断 130">
          <a:extLst>
            <a:ext uri="{FF2B5EF4-FFF2-40B4-BE49-F238E27FC236}">
              <a16:creationId xmlns:a16="http://schemas.microsoft.com/office/drawing/2014/main" xmlns="" id="{A9D29A1F-557D-482F-A017-18D061D85167}"/>
            </a:ext>
          </a:extLst>
        </xdr:cNvPr>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C553A29E-1B67-4167-B6DF-67AA96ADF8C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D6930A1E-A7A4-4A7E-AD41-AEDAD79F472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6F688178-681B-484A-A3D6-8FE1A46B1CD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B0EB8DF1-489D-4F7C-A451-1F8875A96BA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0B5F0EE4-838C-480E-88DF-EECA7114B26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945</xdr:rowOff>
    </xdr:from>
    <xdr:to>
      <xdr:col>76</xdr:col>
      <xdr:colOff>73025</xdr:colOff>
      <xdr:row>30</xdr:row>
      <xdr:rowOff>102545</xdr:rowOff>
    </xdr:to>
    <xdr:sp macro="" textlink="">
      <xdr:nvSpPr>
        <xdr:cNvPr id="137" name="楕円 136">
          <a:extLst>
            <a:ext uri="{FF2B5EF4-FFF2-40B4-BE49-F238E27FC236}">
              <a16:creationId xmlns:a16="http://schemas.microsoft.com/office/drawing/2014/main" xmlns="" id="{FD6E57A3-CF72-4EC3-BF8E-8DEEE3351452}"/>
            </a:ext>
          </a:extLst>
        </xdr:cNvPr>
        <xdr:cNvSpPr/>
      </xdr:nvSpPr>
      <xdr:spPr>
        <a:xfrm>
          <a:off x="14744700" y="59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150822</xdr:rowOff>
    </xdr:from>
    <xdr:ext cx="469744" cy="259045"/>
    <xdr:sp macro="" textlink="">
      <xdr:nvSpPr>
        <xdr:cNvPr id="138" name="債務償還比率該当値テキスト">
          <a:extLst>
            <a:ext uri="{FF2B5EF4-FFF2-40B4-BE49-F238E27FC236}">
              <a16:creationId xmlns:a16="http://schemas.microsoft.com/office/drawing/2014/main" xmlns="" id="{F1A3F70F-4B32-4CA4-8862-188D187FD5F3}"/>
            </a:ext>
          </a:extLst>
        </xdr:cNvPr>
        <xdr:cNvSpPr txBox="1"/>
      </xdr:nvSpPr>
      <xdr:spPr>
        <a:xfrm>
          <a:off x="14846300" y="589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168077</xdr:rowOff>
    </xdr:from>
    <xdr:to>
      <xdr:col>72</xdr:col>
      <xdr:colOff>123825</xdr:colOff>
      <xdr:row>30</xdr:row>
      <xdr:rowOff>98227</xdr:rowOff>
    </xdr:to>
    <xdr:sp macro="" textlink="">
      <xdr:nvSpPr>
        <xdr:cNvPr id="139" name="楕円 138">
          <a:extLst>
            <a:ext uri="{FF2B5EF4-FFF2-40B4-BE49-F238E27FC236}">
              <a16:creationId xmlns:a16="http://schemas.microsoft.com/office/drawing/2014/main" xmlns="" id="{C76061D8-D7DC-4831-8142-DB1DA6ECE942}"/>
            </a:ext>
          </a:extLst>
        </xdr:cNvPr>
        <xdr:cNvSpPr/>
      </xdr:nvSpPr>
      <xdr:spPr>
        <a:xfrm>
          <a:off x="14033500" y="59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47427</xdr:rowOff>
    </xdr:from>
    <xdr:to>
      <xdr:col>76</xdr:col>
      <xdr:colOff>22225</xdr:colOff>
      <xdr:row>30</xdr:row>
      <xdr:rowOff>51745</xdr:rowOff>
    </xdr:to>
    <xdr:cxnSp macro="">
      <xdr:nvCxnSpPr>
        <xdr:cNvPr id="140" name="直線コネクタ 139">
          <a:extLst>
            <a:ext uri="{FF2B5EF4-FFF2-40B4-BE49-F238E27FC236}">
              <a16:creationId xmlns:a16="http://schemas.microsoft.com/office/drawing/2014/main" xmlns="" id="{2E681115-EFAC-406F-BBAC-F8DDDA8FDD09}"/>
            </a:ext>
          </a:extLst>
        </xdr:cNvPr>
        <xdr:cNvCxnSpPr/>
      </xdr:nvCxnSpPr>
      <xdr:spPr>
        <a:xfrm>
          <a:off x="14084300" y="5962452"/>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26663</xdr:rowOff>
    </xdr:from>
    <xdr:to>
      <xdr:col>68</xdr:col>
      <xdr:colOff>123825</xdr:colOff>
      <xdr:row>29</xdr:row>
      <xdr:rowOff>128263</xdr:rowOff>
    </xdr:to>
    <xdr:sp macro="" textlink="">
      <xdr:nvSpPr>
        <xdr:cNvPr id="141" name="楕円 140">
          <a:extLst>
            <a:ext uri="{FF2B5EF4-FFF2-40B4-BE49-F238E27FC236}">
              <a16:creationId xmlns:a16="http://schemas.microsoft.com/office/drawing/2014/main" xmlns="" id="{BE3E5535-5834-4010-BD52-667F27B2127C}"/>
            </a:ext>
          </a:extLst>
        </xdr:cNvPr>
        <xdr:cNvSpPr/>
      </xdr:nvSpPr>
      <xdr:spPr>
        <a:xfrm>
          <a:off x="13271500" y="577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77463</xdr:rowOff>
    </xdr:from>
    <xdr:to>
      <xdr:col>72</xdr:col>
      <xdr:colOff>73025</xdr:colOff>
      <xdr:row>30</xdr:row>
      <xdr:rowOff>47427</xdr:rowOff>
    </xdr:to>
    <xdr:cxnSp macro="">
      <xdr:nvCxnSpPr>
        <xdr:cNvPr id="142" name="直線コネクタ 141">
          <a:extLst>
            <a:ext uri="{FF2B5EF4-FFF2-40B4-BE49-F238E27FC236}">
              <a16:creationId xmlns:a16="http://schemas.microsoft.com/office/drawing/2014/main" xmlns="" id="{E81669DB-54AE-4FA3-9D39-245CDBB57440}"/>
            </a:ext>
          </a:extLst>
        </xdr:cNvPr>
        <xdr:cNvCxnSpPr/>
      </xdr:nvCxnSpPr>
      <xdr:spPr>
        <a:xfrm>
          <a:off x="13322300" y="5821038"/>
          <a:ext cx="762000" cy="14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101628</xdr:rowOff>
    </xdr:from>
    <xdr:to>
      <xdr:col>64</xdr:col>
      <xdr:colOff>123825</xdr:colOff>
      <xdr:row>30</xdr:row>
      <xdr:rowOff>31778</xdr:rowOff>
    </xdr:to>
    <xdr:sp macro="" textlink="">
      <xdr:nvSpPr>
        <xdr:cNvPr id="143" name="楕円 142">
          <a:extLst>
            <a:ext uri="{FF2B5EF4-FFF2-40B4-BE49-F238E27FC236}">
              <a16:creationId xmlns:a16="http://schemas.microsoft.com/office/drawing/2014/main" xmlns="" id="{21580B97-D2B8-4B48-B526-F1928EC06F46}"/>
            </a:ext>
          </a:extLst>
        </xdr:cNvPr>
        <xdr:cNvSpPr/>
      </xdr:nvSpPr>
      <xdr:spPr>
        <a:xfrm>
          <a:off x="12509500" y="584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77463</xdr:rowOff>
    </xdr:from>
    <xdr:to>
      <xdr:col>68</xdr:col>
      <xdr:colOff>73025</xdr:colOff>
      <xdr:row>29</xdr:row>
      <xdr:rowOff>152428</xdr:rowOff>
    </xdr:to>
    <xdr:cxnSp macro="">
      <xdr:nvCxnSpPr>
        <xdr:cNvPr id="144" name="直線コネクタ 143">
          <a:extLst>
            <a:ext uri="{FF2B5EF4-FFF2-40B4-BE49-F238E27FC236}">
              <a16:creationId xmlns:a16="http://schemas.microsoft.com/office/drawing/2014/main" xmlns="" id="{7A24F7DF-F6F3-49FE-A463-E5E3324D5D8C}"/>
            </a:ext>
          </a:extLst>
        </xdr:cNvPr>
        <xdr:cNvCxnSpPr/>
      </xdr:nvCxnSpPr>
      <xdr:spPr>
        <a:xfrm flipV="1">
          <a:off x="12560300" y="5821038"/>
          <a:ext cx="762000" cy="7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104747</xdr:rowOff>
    </xdr:from>
    <xdr:to>
      <xdr:col>60</xdr:col>
      <xdr:colOff>123825</xdr:colOff>
      <xdr:row>30</xdr:row>
      <xdr:rowOff>34897</xdr:rowOff>
    </xdr:to>
    <xdr:sp macro="" textlink="">
      <xdr:nvSpPr>
        <xdr:cNvPr id="145" name="楕円 144">
          <a:extLst>
            <a:ext uri="{FF2B5EF4-FFF2-40B4-BE49-F238E27FC236}">
              <a16:creationId xmlns:a16="http://schemas.microsoft.com/office/drawing/2014/main" xmlns="" id="{158ED80C-D108-4B86-98A1-AD64E93D3D1C}"/>
            </a:ext>
          </a:extLst>
        </xdr:cNvPr>
        <xdr:cNvSpPr/>
      </xdr:nvSpPr>
      <xdr:spPr>
        <a:xfrm>
          <a:off x="11747500" y="584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152428</xdr:rowOff>
    </xdr:from>
    <xdr:to>
      <xdr:col>64</xdr:col>
      <xdr:colOff>73025</xdr:colOff>
      <xdr:row>29</xdr:row>
      <xdr:rowOff>155547</xdr:rowOff>
    </xdr:to>
    <xdr:cxnSp macro="">
      <xdr:nvCxnSpPr>
        <xdr:cNvPr id="146" name="直線コネクタ 145">
          <a:extLst>
            <a:ext uri="{FF2B5EF4-FFF2-40B4-BE49-F238E27FC236}">
              <a16:creationId xmlns:a16="http://schemas.microsoft.com/office/drawing/2014/main" xmlns="" id="{49861778-5A6B-441C-BF23-AD16C7DE799D}"/>
            </a:ext>
          </a:extLst>
        </xdr:cNvPr>
        <xdr:cNvCxnSpPr/>
      </xdr:nvCxnSpPr>
      <xdr:spPr>
        <a:xfrm flipV="1">
          <a:off x="11798300" y="5896003"/>
          <a:ext cx="7620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47" name="n_1aveValue債務償還比率">
          <a:extLst>
            <a:ext uri="{FF2B5EF4-FFF2-40B4-BE49-F238E27FC236}">
              <a16:creationId xmlns:a16="http://schemas.microsoft.com/office/drawing/2014/main" xmlns="" id="{C5B51E6D-5AF7-4C92-8651-A72EA2FE52CA}"/>
            </a:ext>
          </a:extLst>
        </xdr:cNvPr>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48" name="n_2aveValue債務償還比率">
          <a:extLst>
            <a:ext uri="{FF2B5EF4-FFF2-40B4-BE49-F238E27FC236}">
              <a16:creationId xmlns:a16="http://schemas.microsoft.com/office/drawing/2014/main" xmlns="" id="{F1F19B1C-FEF4-457E-935C-09CB269C2B39}"/>
            </a:ext>
          </a:extLst>
        </xdr:cNvPr>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49" name="n_3aveValue債務償還比率">
          <a:extLst>
            <a:ext uri="{FF2B5EF4-FFF2-40B4-BE49-F238E27FC236}">
              <a16:creationId xmlns:a16="http://schemas.microsoft.com/office/drawing/2014/main" xmlns="" id="{07A87208-F006-45B7-BF5B-CE32A2A72B88}"/>
            </a:ext>
          </a:extLst>
        </xdr:cNvPr>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0" name="n_4aveValue債務償還比率">
          <a:extLst>
            <a:ext uri="{FF2B5EF4-FFF2-40B4-BE49-F238E27FC236}">
              <a16:creationId xmlns:a16="http://schemas.microsoft.com/office/drawing/2014/main" xmlns="" id="{B2708430-7540-4733-A779-8FC3105A567B}"/>
            </a:ext>
          </a:extLst>
        </xdr:cNvPr>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89354</xdr:rowOff>
    </xdr:from>
    <xdr:ext cx="469744" cy="259045"/>
    <xdr:sp macro="" textlink="">
      <xdr:nvSpPr>
        <xdr:cNvPr id="151" name="n_1mainValue債務償還比率">
          <a:extLst>
            <a:ext uri="{FF2B5EF4-FFF2-40B4-BE49-F238E27FC236}">
              <a16:creationId xmlns:a16="http://schemas.microsoft.com/office/drawing/2014/main" xmlns="" id="{439166E8-CA96-4F8A-A288-452EB5B309E2}"/>
            </a:ext>
          </a:extLst>
        </xdr:cNvPr>
        <xdr:cNvSpPr txBox="1"/>
      </xdr:nvSpPr>
      <xdr:spPr>
        <a:xfrm>
          <a:off x="13836727" y="600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119390</xdr:rowOff>
    </xdr:from>
    <xdr:ext cx="469744" cy="259045"/>
    <xdr:sp macro="" textlink="">
      <xdr:nvSpPr>
        <xdr:cNvPr id="152" name="n_2mainValue債務償還比率">
          <a:extLst>
            <a:ext uri="{FF2B5EF4-FFF2-40B4-BE49-F238E27FC236}">
              <a16:creationId xmlns:a16="http://schemas.microsoft.com/office/drawing/2014/main" xmlns="" id="{0C184D35-9AE3-4629-B0BC-AC6260341850}"/>
            </a:ext>
          </a:extLst>
        </xdr:cNvPr>
        <xdr:cNvSpPr txBox="1"/>
      </xdr:nvSpPr>
      <xdr:spPr>
        <a:xfrm>
          <a:off x="13087427" y="586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22905</xdr:rowOff>
    </xdr:from>
    <xdr:ext cx="469744" cy="259045"/>
    <xdr:sp macro="" textlink="">
      <xdr:nvSpPr>
        <xdr:cNvPr id="153" name="n_3mainValue債務償還比率">
          <a:extLst>
            <a:ext uri="{FF2B5EF4-FFF2-40B4-BE49-F238E27FC236}">
              <a16:creationId xmlns:a16="http://schemas.microsoft.com/office/drawing/2014/main" xmlns="" id="{BD81AE3B-F722-4507-8478-CAF0FCB8FA02}"/>
            </a:ext>
          </a:extLst>
        </xdr:cNvPr>
        <xdr:cNvSpPr txBox="1"/>
      </xdr:nvSpPr>
      <xdr:spPr>
        <a:xfrm>
          <a:off x="12325427" y="593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26024</xdr:rowOff>
    </xdr:from>
    <xdr:ext cx="469744" cy="259045"/>
    <xdr:sp macro="" textlink="">
      <xdr:nvSpPr>
        <xdr:cNvPr id="154" name="n_4mainValue債務償還比率">
          <a:extLst>
            <a:ext uri="{FF2B5EF4-FFF2-40B4-BE49-F238E27FC236}">
              <a16:creationId xmlns:a16="http://schemas.microsoft.com/office/drawing/2014/main" xmlns="" id="{BFF8A59D-537A-4780-A697-DA19FBF1355E}"/>
            </a:ext>
          </a:extLst>
        </xdr:cNvPr>
        <xdr:cNvSpPr txBox="1"/>
      </xdr:nvSpPr>
      <xdr:spPr>
        <a:xfrm>
          <a:off x="11563427" y="594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xmlns="" id="{2B2E4A52-D7D0-4C24-BFC8-68C29AFCBBD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xmlns="" id="{36B2302C-603A-4102-BB09-26058BE409F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xmlns="" id="{27091CC7-316A-4E4E-99C6-BB36759EB8A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xmlns="" id="{4C49E55E-7CDD-4157-B67D-79657C01FCA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xmlns="" id="{90B76F16-390F-481F-87CF-5B6B485B9A0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xmlns="" id="{8367CBD3-5F84-413A-82E8-F923F2AB3E2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96C76CA1-1729-4C00-BC84-07AF57F5142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036C00A-6B4A-460A-9957-39EB847AE42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755CD15-F284-4A09-9B40-1F5404C51E4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00F6DD6-AE30-42CC-8EB6-11F6789FC4A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4191D8D-883D-48BE-8D9C-87998C5A54D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FB3175A-3AB9-4978-B9D4-2E21D8C972D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39D2F66A-0C88-4C33-9BBC-14E374E369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8E31E3A-97C5-4427-A670-A8AF81989F3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24B950B-4193-4C56-B7EB-277AB901DE5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37C6A69-70F1-4CF6-9703-EFDA4639DC7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25,341
25,007
111.01
12,538,809
12,412,811
122,184
6,850,340
10,136,661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22781048-1E80-4235-BBF1-42B40974A30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D78D9D4-593E-4116-9091-69B20AF295C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42B0012-F0FF-4495-9FB6-B438626AC80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3C488D3-6C6F-42E7-AC3D-5EEF5C4FC08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D8E89F8-A8BC-4BC4-B7DD-97315EFA4ED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535F6206-407D-4EF6-ADC0-36F48C21114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D81A228-72F2-4B5C-8AFC-38CE3863C96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F0ED0FF-63F8-454F-A804-52AABEA7DB5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FF4FCE1-4444-46DA-B954-9916B4D2AC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31990D9-75DE-4666-AEB3-8FD81DC5032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125B2FB3-325B-4C0F-A12D-C65AF77AD71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C82B359-1A96-488F-8542-E48D8F11CF5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2CDDF50-CAFA-4373-BE2A-774AF4D9A25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FA742E8-B989-4C92-9EFD-D254439BB78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E7CBD7D-5109-4A58-BF69-DFE62BE5B7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A66A991B-7DD3-403F-92A7-3551222EBAD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C374200-82AC-410C-A4B0-320E9EAE4BE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CD96B5E-4237-4162-A120-C75BFDBD6D6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FCAA76C-506F-4C28-B0B0-3D31257DA1E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88749F7A-6EFC-4E07-8130-DE3144E0A81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25999917-EBF0-4A33-885F-AF069B3EC54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36D3D7AA-9CD5-460A-B538-65B6269E33C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E66813E5-7E0E-4129-A32F-FA3C9DBB54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EED192F0-F4EA-4E18-AFE1-67C547E0EE3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4F5941BC-C21F-4FB8-8C54-3F4C06D329D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83BFA4BB-39B9-40A1-B0F8-F67C4C175A2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BD0412D8-44D7-4954-BEC8-E8B534A13D8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395FE85B-508D-40A6-A419-D290393E506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4FEB80C2-95B6-4346-A6D1-E377912BEF5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DF7B3434-CAE8-423A-A86F-3614307A68B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46E1E9A0-82E6-488D-A81D-41C59B32F0D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8D1A1D85-2144-45FB-BCAD-721EDE9D58A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3AFDD176-A0CB-4F0D-A3A5-200224C01B6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0DC059D0-31FB-409D-B693-9ACB4709930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28C042F1-9F16-4EE9-A8E9-CD683E9649E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BF7D8B32-1150-4904-A743-C9EFA4EEF7F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D8BE71CB-470B-4BA1-A47D-2D6F84101C1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302A8D5B-215C-4BB0-9737-7FB3F10E7D4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54AA1EC5-32FC-4C6A-A57F-2AA88C03F1D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4D1AFE3-115A-40C9-8E23-C41F7121555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F7C7C5E2-20F7-4102-B5F5-D798D765B2A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AB6F322A-0307-40B9-9DC1-8BA8FEE712C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6CF082B8-6B8A-46DF-92B3-5B2BCF33A1E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A1E626CF-7633-44A8-92A1-B05381BBF93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C1ACE553-39E4-4086-B916-54F69131B90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xmlns="" id="{2EC76909-34E7-4351-A1FD-7C345309D41E}"/>
            </a:ext>
          </a:extLst>
        </xdr:cNvPr>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4C753BEF-8560-4872-B625-4D69C106167C}"/>
            </a:ext>
          </a:extLst>
        </xdr:cNvPr>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xmlns="" id="{A95B60BB-3B86-4C37-87D7-B9C4654A3224}"/>
            </a:ext>
          </a:extLst>
        </xdr:cNvPr>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C80DF8A7-293A-489C-BE8D-680987F11370}"/>
            </a:ext>
          </a:extLst>
        </xdr:cNvPr>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xmlns="" id="{00EC5216-DC81-461C-A29B-24F0FD27EAB8}"/>
            </a:ext>
          </a:extLst>
        </xdr:cNvPr>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2BE66CC2-C6BC-4598-B20A-3B365EA7951C}"/>
            </a:ext>
          </a:extLst>
        </xdr:cNvPr>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xmlns="" id="{E1E7613B-A2B8-452D-AF76-63EDFB774293}"/>
            </a:ext>
          </a:extLst>
        </xdr:cNvPr>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xmlns="" id="{F439CB97-67AE-4439-A653-9E0CD406C22B}"/>
            </a:ext>
          </a:extLst>
        </xdr:cNvPr>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xmlns="" id="{445CF184-AB3F-4069-B53C-4CC624714F28}"/>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xmlns="" id="{A0A6E225-AFA0-43EA-B5ED-519C4C451F06}"/>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a:extLst>
            <a:ext uri="{FF2B5EF4-FFF2-40B4-BE49-F238E27FC236}">
              <a16:creationId xmlns:a16="http://schemas.microsoft.com/office/drawing/2014/main" xmlns="" id="{E47A2695-CE30-423C-8C5A-26F91DAF93A1}"/>
            </a:ext>
          </a:extLst>
        </xdr:cNvPr>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B9DA63AC-1E50-4F2C-A486-60C4B771713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7649252A-5026-4DCC-A966-6559BD6628A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81058F44-D79D-4A22-BFCD-583C85C78A4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8C08F7B4-4170-4DF9-892F-4FDE8C51DCE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38B4F9D6-3250-4256-8984-0FB5DF9CE1C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84455</xdr:rowOff>
    </xdr:from>
    <xdr:to>
      <xdr:col>10</xdr:col>
      <xdr:colOff>165100</xdr:colOff>
      <xdr:row>35</xdr:row>
      <xdr:rowOff>14605</xdr:rowOff>
    </xdr:to>
    <xdr:sp macro="" textlink="">
      <xdr:nvSpPr>
        <xdr:cNvPr id="73" name="楕円 72">
          <a:extLst>
            <a:ext uri="{FF2B5EF4-FFF2-40B4-BE49-F238E27FC236}">
              <a16:creationId xmlns:a16="http://schemas.microsoft.com/office/drawing/2014/main" xmlns="" id="{937CF3B3-72B1-486D-929A-AD2D4BA07E63}"/>
            </a:ext>
          </a:extLst>
        </xdr:cNvPr>
        <xdr:cNvSpPr/>
      </xdr:nvSpPr>
      <xdr:spPr>
        <a:xfrm>
          <a:off x="1968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50165</xdr:rowOff>
    </xdr:from>
    <xdr:to>
      <xdr:col>6</xdr:col>
      <xdr:colOff>38100</xdr:colOff>
      <xdr:row>34</xdr:row>
      <xdr:rowOff>151765</xdr:rowOff>
    </xdr:to>
    <xdr:sp macro="" textlink="">
      <xdr:nvSpPr>
        <xdr:cNvPr id="74" name="楕円 73">
          <a:extLst>
            <a:ext uri="{FF2B5EF4-FFF2-40B4-BE49-F238E27FC236}">
              <a16:creationId xmlns:a16="http://schemas.microsoft.com/office/drawing/2014/main" xmlns="" id="{3A71ACDA-4339-4783-BE03-9B9E55B20C9E}"/>
            </a:ext>
          </a:extLst>
        </xdr:cNvPr>
        <xdr:cNvSpPr/>
      </xdr:nvSpPr>
      <xdr:spPr>
        <a:xfrm>
          <a:off x="1079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100965</xdr:rowOff>
    </xdr:from>
    <xdr:to>
      <xdr:col>10</xdr:col>
      <xdr:colOff>114300</xdr:colOff>
      <xdr:row>34</xdr:row>
      <xdr:rowOff>135255</xdr:rowOff>
    </xdr:to>
    <xdr:cxnSp macro="">
      <xdr:nvCxnSpPr>
        <xdr:cNvPr id="75" name="直線コネクタ 74">
          <a:extLst>
            <a:ext uri="{FF2B5EF4-FFF2-40B4-BE49-F238E27FC236}">
              <a16:creationId xmlns:a16="http://schemas.microsoft.com/office/drawing/2014/main" xmlns="" id="{E46E927F-7948-421F-8DEA-270E5A55E722}"/>
            </a:ext>
          </a:extLst>
        </xdr:cNvPr>
        <xdr:cNvCxnSpPr/>
      </xdr:nvCxnSpPr>
      <xdr:spPr>
        <a:xfrm>
          <a:off x="1130300" y="59302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76" name="n_1aveValue【道路】&#10;有形固定資産減価償却率">
          <a:extLst>
            <a:ext uri="{FF2B5EF4-FFF2-40B4-BE49-F238E27FC236}">
              <a16:creationId xmlns:a16="http://schemas.microsoft.com/office/drawing/2014/main" xmlns="" id="{62C80753-3E9D-4C00-BFB4-49C51A503224}"/>
            </a:ext>
          </a:extLst>
        </xdr:cNvPr>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77" name="n_2aveValue【道路】&#10;有形固定資産減価償却率">
          <a:extLst>
            <a:ext uri="{FF2B5EF4-FFF2-40B4-BE49-F238E27FC236}">
              <a16:creationId xmlns:a16="http://schemas.microsoft.com/office/drawing/2014/main" xmlns="" id="{4E4BC6E4-CED7-4994-93A5-DC33CAB0BAFF}"/>
            </a:ext>
          </a:extLst>
        </xdr:cNvPr>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78" name="n_3aveValue【道路】&#10;有形固定資産減価償却率">
          <a:extLst>
            <a:ext uri="{FF2B5EF4-FFF2-40B4-BE49-F238E27FC236}">
              <a16:creationId xmlns:a16="http://schemas.microsoft.com/office/drawing/2014/main" xmlns="" id="{98761AEF-8AF5-41C0-9DBE-8872F0594F30}"/>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36212</xdr:rowOff>
    </xdr:from>
    <xdr:ext cx="405111" cy="259045"/>
    <xdr:sp macro="" textlink="">
      <xdr:nvSpPr>
        <xdr:cNvPr id="79" name="n_4aveValue【道路】&#10;有形固定資産減価償却率">
          <a:extLst>
            <a:ext uri="{FF2B5EF4-FFF2-40B4-BE49-F238E27FC236}">
              <a16:creationId xmlns:a16="http://schemas.microsoft.com/office/drawing/2014/main" xmlns="" id="{824EB904-E89F-4DA0-A71D-99EEA72600DF}"/>
            </a:ext>
          </a:extLst>
        </xdr:cNvPr>
        <xdr:cNvSpPr txBox="1"/>
      </xdr:nvSpPr>
      <xdr:spPr>
        <a:xfrm>
          <a:off x="927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31132</xdr:rowOff>
    </xdr:from>
    <xdr:ext cx="405111" cy="259045"/>
    <xdr:sp macro="" textlink="">
      <xdr:nvSpPr>
        <xdr:cNvPr id="80" name="n_3mainValue【道路】&#10;有形固定資産減価償却率">
          <a:extLst>
            <a:ext uri="{FF2B5EF4-FFF2-40B4-BE49-F238E27FC236}">
              <a16:creationId xmlns:a16="http://schemas.microsoft.com/office/drawing/2014/main" xmlns="" id="{6DE507FA-C7D1-4CA2-9595-B9066ACE3EC5}"/>
            </a:ext>
          </a:extLst>
        </xdr:cNvPr>
        <xdr:cNvSpPr txBox="1"/>
      </xdr:nvSpPr>
      <xdr:spPr>
        <a:xfrm>
          <a:off x="18167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168292</xdr:rowOff>
    </xdr:from>
    <xdr:ext cx="405111" cy="259045"/>
    <xdr:sp macro="" textlink="">
      <xdr:nvSpPr>
        <xdr:cNvPr id="81" name="n_4mainValue【道路】&#10;有形固定資産減価償却率">
          <a:extLst>
            <a:ext uri="{FF2B5EF4-FFF2-40B4-BE49-F238E27FC236}">
              <a16:creationId xmlns:a16="http://schemas.microsoft.com/office/drawing/2014/main" xmlns="" id="{E66C974C-A2D7-44D5-8B34-B2AC91E5FA89}"/>
            </a:ext>
          </a:extLst>
        </xdr:cNvPr>
        <xdr:cNvSpPr txBox="1"/>
      </xdr:nvSpPr>
      <xdr:spPr>
        <a:xfrm>
          <a:off x="9277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xmlns="" id="{05AC528A-C8DE-48D4-AE19-CDA7077A229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xmlns="" id="{B95A3659-4D2D-4758-842B-ECBC4263F8B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xmlns="" id="{30B56F58-C263-4B84-9F76-AD39F94C069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xmlns="" id="{C03B8B64-4DB8-4E44-B87B-797B1F4FDD7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xmlns="" id="{C2AF2A83-3CBA-4B1A-94C3-FF2CA5D70F8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xmlns="" id="{ED59D3B5-581A-4DF2-B1CB-99D0A123EDF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xmlns="" id="{3A4E5290-DC1A-4E64-94D7-5F0262E404A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xmlns="" id="{85AD0604-0D5C-4A1C-A3A8-735A7A22F1C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xmlns="" id="{08DEABB8-4D90-4F89-A101-FA369ABCB0E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xmlns="" id="{C7ECBA21-0EE9-45CC-B294-505F080A28B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xmlns="" id="{36919ABA-3CB1-48B6-A222-93308AC5D37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xmlns="" id="{8E46158C-2CCF-40E5-AF2A-5337B2E6ACC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xmlns="" id="{9FF8E7EF-E009-46A2-8334-4EF056D80E6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xmlns="" id="{8241EFE0-33B3-4B5E-9B54-33695A9135F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xmlns="" id="{61012D4D-D97A-4603-9448-AD5EF0614D9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xmlns="" id="{3237CD98-2DD0-45EE-8B02-7636828157E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xmlns="" id="{3D65E87A-928D-418D-851B-E502AFF4CE2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xmlns="" id="{9721D631-46F0-42A0-B95D-CD3A6F4EFC5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xmlns="" id="{B39EC6BD-54DE-4A40-ACCA-3F5590993A9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xmlns="" id="{5B161CFD-369F-40A7-9640-5C1FF55F747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xmlns="" id="{E383BDF0-B138-4526-A6BD-1369E0BCB60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a:extLst>
            <a:ext uri="{FF2B5EF4-FFF2-40B4-BE49-F238E27FC236}">
              <a16:creationId xmlns:a16="http://schemas.microsoft.com/office/drawing/2014/main" xmlns="" id="{15C417F4-C9E5-443C-B831-BAFCF69389B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xmlns="" id="{23DC21B8-8261-416F-8928-B116C6D10FF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05" name="直線コネクタ 104">
          <a:extLst>
            <a:ext uri="{FF2B5EF4-FFF2-40B4-BE49-F238E27FC236}">
              <a16:creationId xmlns:a16="http://schemas.microsoft.com/office/drawing/2014/main" xmlns="" id="{BF892073-346B-4765-964A-DE432255FCCA}"/>
            </a:ext>
          </a:extLst>
        </xdr:cNvPr>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06" name="【道路】&#10;一人当たり延長最小値テキスト">
          <a:extLst>
            <a:ext uri="{FF2B5EF4-FFF2-40B4-BE49-F238E27FC236}">
              <a16:creationId xmlns:a16="http://schemas.microsoft.com/office/drawing/2014/main" xmlns="" id="{BB7F555E-9CD2-46A9-A4B9-21C9746EAD1A}"/>
            </a:ext>
          </a:extLst>
        </xdr:cNvPr>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07" name="直線コネクタ 106">
          <a:extLst>
            <a:ext uri="{FF2B5EF4-FFF2-40B4-BE49-F238E27FC236}">
              <a16:creationId xmlns:a16="http://schemas.microsoft.com/office/drawing/2014/main" xmlns="" id="{427FABEC-88D8-42A3-BC9C-EC7316E3916D}"/>
            </a:ext>
          </a:extLst>
        </xdr:cNvPr>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08" name="【道路】&#10;一人当たり延長最大値テキスト">
          <a:extLst>
            <a:ext uri="{FF2B5EF4-FFF2-40B4-BE49-F238E27FC236}">
              <a16:creationId xmlns:a16="http://schemas.microsoft.com/office/drawing/2014/main" xmlns="" id="{41C21F85-C4EE-4502-B2EF-04B6BA310443}"/>
            </a:ext>
          </a:extLst>
        </xdr:cNvPr>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09" name="直線コネクタ 108">
          <a:extLst>
            <a:ext uri="{FF2B5EF4-FFF2-40B4-BE49-F238E27FC236}">
              <a16:creationId xmlns:a16="http://schemas.microsoft.com/office/drawing/2014/main" xmlns="" id="{F2F60D94-94C8-4ED0-B3DA-7175951A526F}"/>
            </a:ext>
          </a:extLst>
        </xdr:cNvPr>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0" name="【道路】&#10;一人当たり延長平均値テキスト">
          <a:extLst>
            <a:ext uri="{FF2B5EF4-FFF2-40B4-BE49-F238E27FC236}">
              <a16:creationId xmlns:a16="http://schemas.microsoft.com/office/drawing/2014/main" xmlns="" id="{7FD45F99-99D3-4BED-A236-6689C24155D6}"/>
            </a:ext>
          </a:extLst>
        </xdr:cNvPr>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1" name="フローチャート: 判断 110">
          <a:extLst>
            <a:ext uri="{FF2B5EF4-FFF2-40B4-BE49-F238E27FC236}">
              <a16:creationId xmlns:a16="http://schemas.microsoft.com/office/drawing/2014/main" xmlns="" id="{7D3F2B08-2B96-49F9-8CE3-8E8609C24E4E}"/>
            </a:ext>
          </a:extLst>
        </xdr:cNvPr>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2" name="フローチャート: 判断 111">
          <a:extLst>
            <a:ext uri="{FF2B5EF4-FFF2-40B4-BE49-F238E27FC236}">
              <a16:creationId xmlns:a16="http://schemas.microsoft.com/office/drawing/2014/main" xmlns="" id="{9138C4E9-75A6-41F8-8C24-AC758067ABA2}"/>
            </a:ext>
          </a:extLst>
        </xdr:cNvPr>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3" name="フローチャート: 判断 112">
          <a:extLst>
            <a:ext uri="{FF2B5EF4-FFF2-40B4-BE49-F238E27FC236}">
              <a16:creationId xmlns:a16="http://schemas.microsoft.com/office/drawing/2014/main" xmlns="" id="{4DC11B78-0746-4315-B8E6-921C8681881E}"/>
            </a:ext>
          </a:extLst>
        </xdr:cNvPr>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14" name="フローチャート: 判断 113">
          <a:extLst>
            <a:ext uri="{FF2B5EF4-FFF2-40B4-BE49-F238E27FC236}">
              <a16:creationId xmlns:a16="http://schemas.microsoft.com/office/drawing/2014/main" xmlns="" id="{6FE6B264-34CF-4517-9A0B-E5963469425F}"/>
            </a:ext>
          </a:extLst>
        </xdr:cNvPr>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15" name="フローチャート: 判断 114">
          <a:extLst>
            <a:ext uri="{FF2B5EF4-FFF2-40B4-BE49-F238E27FC236}">
              <a16:creationId xmlns:a16="http://schemas.microsoft.com/office/drawing/2014/main" xmlns="" id="{79E4FB94-0156-4485-9011-849E35305010}"/>
            </a:ext>
          </a:extLst>
        </xdr:cNvPr>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B7FD4522-C367-483A-B1D1-56ED8A17907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8976466-CDF8-4363-9C22-2C640220798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7C0BEDFE-AA2A-47E4-B016-D4C76B40B04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5FEC8565-C9C2-4DB1-ADCC-25A9E8F2E1E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38C90E23-A54C-4143-8816-3869F98640F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146596</xdr:rowOff>
    </xdr:from>
    <xdr:to>
      <xdr:col>41</xdr:col>
      <xdr:colOff>101600</xdr:colOff>
      <xdr:row>39</xdr:row>
      <xdr:rowOff>76746</xdr:rowOff>
    </xdr:to>
    <xdr:sp macro="" textlink="">
      <xdr:nvSpPr>
        <xdr:cNvPr id="121" name="楕円 120">
          <a:extLst>
            <a:ext uri="{FF2B5EF4-FFF2-40B4-BE49-F238E27FC236}">
              <a16:creationId xmlns:a16="http://schemas.microsoft.com/office/drawing/2014/main" xmlns="" id="{9D9C3BB8-6288-42EF-8B37-63B00DC64AC7}"/>
            </a:ext>
          </a:extLst>
        </xdr:cNvPr>
        <xdr:cNvSpPr/>
      </xdr:nvSpPr>
      <xdr:spPr>
        <a:xfrm>
          <a:off x="7810500" y="66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150864</xdr:rowOff>
    </xdr:from>
    <xdr:to>
      <xdr:col>36</xdr:col>
      <xdr:colOff>165100</xdr:colOff>
      <xdr:row>39</xdr:row>
      <xdr:rowOff>81014</xdr:rowOff>
    </xdr:to>
    <xdr:sp macro="" textlink="">
      <xdr:nvSpPr>
        <xdr:cNvPr id="122" name="楕円 121">
          <a:extLst>
            <a:ext uri="{FF2B5EF4-FFF2-40B4-BE49-F238E27FC236}">
              <a16:creationId xmlns:a16="http://schemas.microsoft.com/office/drawing/2014/main" xmlns="" id="{DE05136F-C323-49A2-ACFC-87A7DABC1AA6}"/>
            </a:ext>
          </a:extLst>
        </xdr:cNvPr>
        <xdr:cNvSpPr/>
      </xdr:nvSpPr>
      <xdr:spPr>
        <a:xfrm>
          <a:off x="6921500" y="66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25946</xdr:rowOff>
    </xdr:from>
    <xdr:to>
      <xdr:col>41</xdr:col>
      <xdr:colOff>50800</xdr:colOff>
      <xdr:row>39</xdr:row>
      <xdr:rowOff>30214</xdr:rowOff>
    </xdr:to>
    <xdr:cxnSp macro="">
      <xdr:nvCxnSpPr>
        <xdr:cNvPr id="123" name="直線コネクタ 122">
          <a:extLst>
            <a:ext uri="{FF2B5EF4-FFF2-40B4-BE49-F238E27FC236}">
              <a16:creationId xmlns:a16="http://schemas.microsoft.com/office/drawing/2014/main" xmlns="" id="{B669B593-217A-4EF0-ABF1-18A945E88991}"/>
            </a:ext>
          </a:extLst>
        </xdr:cNvPr>
        <xdr:cNvCxnSpPr/>
      </xdr:nvCxnSpPr>
      <xdr:spPr>
        <a:xfrm flipV="1">
          <a:off x="6972300" y="6712496"/>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24" name="n_1aveValue【道路】&#10;一人当たり延長">
          <a:extLst>
            <a:ext uri="{FF2B5EF4-FFF2-40B4-BE49-F238E27FC236}">
              <a16:creationId xmlns:a16="http://schemas.microsoft.com/office/drawing/2014/main" xmlns="" id="{E997CABB-6987-4A41-93DE-45966DEB5880}"/>
            </a:ext>
          </a:extLst>
        </xdr:cNvPr>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25" name="n_2aveValue【道路】&#10;一人当たり延長">
          <a:extLst>
            <a:ext uri="{FF2B5EF4-FFF2-40B4-BE49-F238E27FC236}">
              <a16:creationId xmlns:a16="http://schemas.microsoft.com/office/drawing/2014/main" xmlns="" id="{C184E476-D56D-4F02-B5A8-F50A1CB93276}"/>
            </a:ext>
          </a:extLst>
        </xdr:cNvPr>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26" name="n_3aveValue【道路】&#10;一人当たり延長">
          <a:extLst>
            <a:ext uri="{FF2B5EF4-FFF2-40B4-BE49-F238E27FC236}">
              <a16:creationId xmlns:a16="http://schemas.microsoft.com/office/drawing/2014/main" xmlns="" id="{6D31608B-D701-4FB9-B48D-E22DAA672C4D}"/>
            </a:ext>
          </a:extLst>
        </xdr:cNvPr>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27" name="n_4aveValue【道路】&#10;一人当たり延長">
          <a:extLst>
            <a:ext uri="{FF2B5EF4-FFF2-40B4-BE49-F238E27FC236}">
              <a16:creationId xmlns:a16="http://schemas.microsoft.com/office/drawing/2014/main" xmlns="" id="{34AF3023-B975-4BC9-A649-984AC20DDCCB}"/>
            </a:ext>
          </a:extLst>
        </xdr:cNvPr>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67873</xdr:rowOff>
    </xdr:from>
    <xdr:ext cx="534377" cy="259045"/>
    <xdr:sp macro="" textlink="">
      <xdr:nvSpPr>
        <xdr:cNvPr id="128" name="n_3mainValue【道路】&#10;一人当たり延長">
          <a:extLst>
            <a:ext uri="{FF2B5EF4-FFF2-40B4-BE49-F238E27FC236}">
              <a16:creationId xmlns:a16="http://schemas.microsoft.com/office/drawing/2014/main" xmlns="" id="{49A65266-B991-4D5B-87B5-92CB5341B971}"/>
            </a:ext>
          </a:extLst>
        </xdr:cNvPr>
        <xdr:cNvSpPr txBox="1"/>
      </xdr:nvSpPr>
      <xdr:spPr>
        <a:xfrm>
          <a:off x="7594111" y="675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72141</xdr:rowOff>
    </xdr:from>
    <xdr:ext cx="534377" cy="259045"/>
    <xdr:sp macro="" textlink="">
      <xdr:nvSpPr>
        <xdr:cNvPr id="129" name="n_4mainValue【道路】&#10;一人当たり延長">
          <a:extLst>
            <a:ext uri="{FF2B5EF4-FFF2-40B4-BE49-F238E27FC236}">
              <a16:creationId xmlns:a16="http://schemas.microsoft.com/office/drawing/2014/main" xmlns="" id="{07629F64-5FA2-450B-958B-EDD7756F6CB0}"/>
            </a:ext>
          </a:extLst>
        </xdr:cNvPr>
        <xdr:cNvSpPr txBox="1"/>
      </xdr:nvSpPr>
      <xdr:spPr>
        <a:xfrm>
          <a:off x="6705111" y="675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xmlns="" id="{63305F29-CB30-464B-BE5C-75B5FCC8262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xmlns="" id="{FF6EB51D-988F-4CA6-A1B8-B38F02E516B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xmlns="" id="{71224D0F-BD2A-4707-B4DF-C0070EF6F6C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xmlns="" id="{CE4DDF3E-C1E1-4023-897B-5C7F4BF64CE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xmlns="" id="{8AC2FC54-2D79-48DF-8641-9C3F70860CD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xmlns="" id="{ABE56A0F-F47F-4753-AAAE-1DB5594EE2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xmlns="" id="{73C35A6A-431B-4294-A241-3FAA8E6812F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xmlns="" id="{4306310B-B522-49FC-84BF-88F80A60FE7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xmlns="" id="{2F11B05C-1F45-41DE-B05F-DBA39CFEF0E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xmlns="" id="{A8301EAF-3954-4498-A38D-5E15A74440C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a:extLst>
            <a:ext uri="{FF2B5EF4-FFF2-40B4-BE49-F238E27FC236}">
              <a16:creationId xmlns:a16="http://schemas.microsoft.com/office/drawing/2014/main" xmlns="" id="{0F20CA40-1BFE-4F46-8091-E5C2A61185E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xmlns="" id="{B3A751AF-62FD-498B-834C-7A741716786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2" name="テキスト ボックス 141">
          <a:extLst>
            <a:ext uri="{FF2B5EF4-FFF2-40B4-BE49-F238E27FC236}">
              <a16:creationId xmlns:a16="http://schemas.microsoft.com/office/drawing/2014/main" xmlns="" id="{49432DBE-420B-4894-80C7-3BD16CAA226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xmlns="" id="{9805D979-C425-4C73-B0CA-2EC0BFEF401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xmlns="" id="{B37912E5-3912-4AB8-9BEA-0628697D7E4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xmlns="" id="{4CAAB925-0154-43A7-960E-29ACDFF24F0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xmlns="" id="{61149A51-82B9-4649-BB63-8170DA7ECEE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xmlns="" id="{C7E31CA8-5F24-4DD0-917D-EFF3082C535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xmlns="" id="{ABE201B1-BF28-4497-B29E-BFBED4E685C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xmlns="" id="{F014203C-3099-4901-9289-B1E5749C398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a:extLst>
            <a:ext uri="{FF2B5EF4-FFF2-40B4-BE49-F238E27FC236}">
              <a16:creationId xmlns:a16="http://schemas.microsoft.com/office/drawing/2014/main" xmlns="" id="{352CDFAC-2993-4D7B-AC64-FD720E21459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xmlns="" id="{517F8D3C-D0A3-4BE9-8503-A42F8C82187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2" name="テキスト ボックス 151">
          <a:extLst>
            <a:ext uri="{FF2B5EF4-FFF2-40B4-BE49-F238E27FC236}">
              <a16:creationId xmlns:a16="http://schemas.microsoft.com/office/drawing/2014/main" xmlns="" id="{655CFD7D-C6E7-403E-AE6A-46A33091EBC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xmlns="" id="{693D4A08-121D-452F-8C05-DB09E3507CB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54" name="直線コネクタ 153">
          <a:extLst>
            <a:ext uri="{FF2B5EF4-FFF2-40B4-BE49-F238E27FC236}">
              <a16:creationId xmlns:a16="http://schemas.microsoft.com/office/drawing/2014/main" xmlns="" id="{61228386-7E1D-4F8E-B042-294CFAE8B593}"/>
            </a:ext>
          </a:extLst>
        </xdr:cNvPr>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xmlns="" id="{8B259019-3090-4C1A-AFBD-BB35B8FD0DD1}"/>
            </a:ext>
          </a:extLst>
        </xdr:cNvPr>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56" name="直線コネクタ 155">
          <a:extLst>
            <a:ext uri="{FF2B5EF4-FFF2-40B4-BE49-F238E27FC236}">
              <a16:creationId xmlns:a16="http://schemas.microsoft.com/office/drawing/2014/main" xmlns="" id="{0277AF06-10A8-402B-B790-8F93BD32F548}"/>
            </a:ext>
          </a:extLst>
        </xdr:cNvPr>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57" name="【橋りょう・トンネル】&#10;有形固定資産減価償却率最大値テキスト">
          <a:extLst>
            <a:ext uri="{FF2B5EF4-FFF2-40B4-BE49-F238E27FC236}">
              <a16:creationId xmlns:a16="http://schemas.microsoft.com/office/drawing/2014/main" xmlns="" id="{260AA4F1-F2EF-43B7-8595-7FC4E0FEAAC1}"/>
            </a:ext>
          </a:extLst>
        </xdr:cNvPr>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58" name="直線コネクタ 157">
          <a:extLst>
            <a:ext uri="{FF2B5EF4-FFF2-40B4-BE49-F238E27FC236}">
              <a16:creationId xmlns:a16="http://schemas.microsoft.com/office/drawing/2014/main" xmlns="" id="{76671780-32CF-49CB-ACAB-5E40827847F4}"/>
            </a:ext>
          </a:extLst>
        </xdr:cNvPr>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xmlns="" id="{0C49DC0B-B11B-4342-8226-B5181653BC80}"/>
            </a:ext>
          </a:extLst>
        </xdr:cNvPr>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60" name="フローチャート: 判断 159">
          <a:extLst>
            <a:ext uri="{FF2B5EF4-FFF2-40B4-BE49-F238E27FC236}">
              <a16:creationId xmlns:a16="http://schemas.microsoft.com/office/drawing/2014/main" xmlns="" id="{4734DE6E-3A26-459E-81A0-FF63C13F0998}"/>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61" name="フローチャート: 判断 160">
          <a:extLst>
            <a:ext uri="{FF2B5EF4-FFF2-40B4-BE49-F238E27FC236}">
              <a16:creationId xmlns:a16="http://schemas.microsoft.com/office/drawing/2014/main" xmlns="" id="{114DA2D2-895B-44E4-8F5E-45F817F2A313}"/>
            </a:ext>
          </a:extLst>
        </xdr:cNvPr>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62" name="フローチャート: 判断 161">
          <a:extLst>
            <a:ext uri="{FF2B5EF4-FFF2-40B4-BE49-F238E27FC236}">
              <a16:creationId xmlns:a16="http://schemas.microsoft.com/office/drawing/2014/main" xmlns="" id="{56FC52FD-18EE-4A07-B1CD-A3F8385F3C44}"/>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63" name="フローチャート: 判断 162">
          <a:extLst>
            <a:ext uri="{FF2B5EF4-FFF2-40B4-BE49-F238E27FC236}">
              <a16:creationId xmlns:a16="http://schemas.microsoft.com/office/drawing/2014/main" xmlns="" id="{C2050F02-9A6C-43A8-BC91-55CF7FB7085D}"/>
            </a:ext>
          </a:extLst>
        </xdr:cNvPr>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64" name="フローチャート: 判断 163">
          <a:extLst>
            <a:ext uri="{FF2B5EF4-FFF2-40B4-BE49-F238E27FC236}">
              <a16:creationId xmlns:a16="http://schemas.microsoft.com/office/drawing/2014/main" xmlns="" id="{6B50EB8B-A262-4813-84E3-E48FD1DADAF3}"/>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xmlns="" id="{9E1DB201-7ED9-47DD-BF54-34C0147CB76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114F9486-2715-4F29-8F24-6ADF05B1199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831B17EF-9569-4117-9368-FC17FEFCCAB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F906EAE7-C958-478E-B73D-19ED9ADF0BC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1C35384B-CB0E-4757-A7FC-6954A7ADEE5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158750</xdr:rowOff>
    </xdr:from>
    <xdr:to>
      <xdr:col>10</xdr:col>
      <xdr:colOff>165100</xdr:colOff>
      <xdr:row>57</xdr:row>
      <xdr:rowOff>88900</xdr:rowOff>
    </xdr:to>
    <xdr:sp macro="" textlink="">
      <xdr:nvSpPr>
        <xdr:cNvPr id="170" name="楕円 169">
          <a:extLst>
            <a:ext uri="{FF2B5EF4-FFF2-40B4-BE49-F238E27FC236}">
              <a16:creationId xmlns:a16="http://schemas.microsoft.com/office/drawing/2014/main" xmlns="" id="{3BF1420A-125C-4AE7-BD90-C4BB04DD8E73}"/>
            </a:ext>
          </a:extLst>
        </xdr:cNvPr>
        <xdr:cNvSpPr/>
      </xdr:nvSpPr>
      <xdr:spPr>
        <a:xfrm>
          <a:off x="1968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139700</xdr:rowOff>
    </xdr:from>
    <xdr:to>
      <xdr:col>6</xdr:col>
      <xdr:colOff>38100</xdr:colOff>
      <xdr:row>57</xdr:row>
      <xdr:rowOff>69850</xdr:rowOff>
    </xdr:to>
    <xdr:sp macro="" textlink="">
      <xdr:nvSpPr>
        <xdr:cNvPr id="171" name="楕円 170">
          <a:extLst>
            <a:ext uri="{FF2B5EF4-FFF2-40B4-BE49-F238E27FC236}">
              <a16:creationId xmlns:a16="http://schemas.microsoft.com/office/drawing/2014/main" xmlns="" id="{B2686930-157A-4379-BFEC-CA03A0BDF935}"/>
            </a:ext>
          </a:extLst>
        </xdr:cNvPr>
        <xdr:cNvSpPr/>
      </xdr:nvSpPr>
      <xdr:spPr>
        <a:xfrm>
          <a:off x="1079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19050</xdr:rowOff>
    </xdr:from>
    <xdr:to>
      <xdr:col>10</xdr:col>
      <xdr:colOff>114300</xdr:colOff>
      <xdr:row>57</xdr:row>
      <xdr:rowOff>38100</xdr:rowOff>
    </xdr:to>
    <xdr:cxnSp macro="">
      <xdr:nvCxnSpPr>
        <xdr:cNvPr id="172" name="直線コネクタ 171">
          <a:extLst>
            <a:ext uri="{FF2B5EF4-FFF2-40B4-BE49-F238E27FC236}">
              <a16:creationId xmlns:a16="http://schemas.microsoft.com/office/drawing/2014/main" xmlns="" id="{B9F1775C-5E2B-476A-A81D-35D1B5AD95EE}"/>
            </a:ext>
          </a:extLst>
        </xdr:cNvPr>
        <xdr:cNvCxnSpPr/>
      </xdr:nvCxnSpPr>
      <xdr:spPr>
        <a:xfrm>
          <a:off x="1130300" y="9791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xmlns="" id="{B6706944-8C46-4C02-9109-7472E44C3407}"/>
            </a:ext>
          </a:extLst>
        </xdr:cNvPr>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xmlns="" id="{64B3DACE-BB88-44BB-8877-5253B5FBB523}"/>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xmlns="" id="{F5301023-195D-4295-B63E-DFEC47BC97D3}"/>
            </a:ext>
          </a:extLst>
        </xdr:cNvPr>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150512</xdr:rowOff>
    </xdr:from>
    <xdr:ext cx="405111" cy="259045"/>
    <xdr:sp macro="" textlink="">
      <xdr:nvSpPr>
        <xdr:cNvPr id="176" name="n_4aveValue【橋りょう・トンネル】&#10;有形固定資産減価償却率">
          <a:extLst>
            <a:ext uri="{FF2B5EF4-FFF2-40B4-BE49-F238E27FC236}">
              <a16:creationId xmlns:a16="http://schemas.microsoft.com/office/drawing/2014/main" xmlns="" id="{7DF8235D-A2DE-4F00-885C-1C065CB453C3}"/>
            </a:ext>
          </a:extLst>
        </xdr:cNvPr>
        <xdr:cNvSpPr txBox="1"/>
      </xdr:nvSpPr>
      <xdr:spPr>
        <a:xfrm>
          <a:off x="927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105427</xdr:rowOff>
    </xdr:from>
    <xdr:ext cx="405111" cy="259045"/>
    <xdr:sp macro="" textlink="">
      <xdr:nvSpPr>
        <xdr:cNvPr id="177" name="n_3mainValue【橋りょう・トンネル】&#10;有形固定資産減価償却率">
          <a:extLst>
            <a:ext uri="{FF2B5EF4-FFF2-40B4-BE49-F238E27FC236}">
              <a16:creationId xmlns:a16="http://schemas.microsoft.com/office/drawing/2014/main" xmlns="" id="{111F8C4E-3612-4429-8E6F-A05574B9A732}"/>
            </a:ext>
          </a:extLst>
        </xdr:cNvPr>
        <xdr:cNvSpPr txBox="1"/>
      </xdr:nvSpPr>
      <xdr:spPr>
        <a:xfrm>
          <a:off x="1816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86377</xdr:rowOff>
    </xdr:from>
    <xdr:ext cx="405111" cy="259045"/>
    <xdr:sp macro="" textlink="">
      <xdr:nvSpPr>
        <xdr:cNvPr id="178" name="n_4mainValue【橋りょう・トンネル】&#10;有形固定資産減価償却率">
          <a:extLst>
            <a:ext uri="{FF2B5EF4-FFF2-40B4-BE49-F238E27FC236}">
              <a16:creationId xmlns:a16="http://schemas.microsoft.com/office/drawing/2014/main" xmlns="" id="{ABD0D305-C00D-4176-8E0A-325BE3561952}"/>
            </a:ext>
          </a:extLst>
        </xdr:cNvPr>
        <xdr:cNvSpPr txBox="1"/>
      </xdr:nvSpPr>
      <xdr:spPr>
        <a:xfrm>
          <a:off x="927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xmlns="" id="{F7A43AFC-8846-45C9-A5F7-EBDFF2E807B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xmlns="" id="{E3C1C5DF-2B6E-42D7-866B-16D0300BF13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xmlns="" id="{942F112D-C25F-478A-BD7A-6E84E813E2F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xmlns="" id="{DAF94C6E-ADCA-4F99-B756-E0573CFC39B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xmlns="" id="{CE3A8FD5-92E9-4063-AB52-5DBFC3158C3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xmlns="" id="{24B4DF94-33B7-4E03-8EE9-B2F4C5E3223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xmlns="" id="{9B771DC4-48C8-41F8-8A3A-936F297FD1C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xmlns="" id="{AAD2B5E6-D51D-4608-AF17-CFF312EBF74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xmlns="" id="{0B0D82CE-4EA3-49DA-8EE2-3B631E04F97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xmlns="" id="{9A837575-FC7A-4020-B284-1A7C7558AC1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xmlns="" id="{81D13152-5256-4F80-99FC-BE858265C81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a:extLst>
            <a:ext uri="{FF2B5EF4-FFF2-40B4-BE49-F238E27FC236}">
              <a16:creationId xmlns:a16="http://schemas.microsoft.com/office/drawing/2014/main" xmlns="" id="{DA6F229B-2A05-4558-A852-D40C19DBCC1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xmlns="" id="{49AADD0A-838D-4544-9F1F-01797C4A632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a:extLst>
            <a:ext uri="{FF2B5EF4-FFF2-40B4-BE49-F238E27FC236}">
              <a16:creationId xmlns:a16="http://schemas.microsoft.com/office/drawing/2014/main" xmlns="" id="{F2AC314D-D023-4257-AEB5-4C03FC48448B}"/>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xmlns="" id="{830B2C13-ECAD-4B9B-BDC7-D60AED896F2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a:extLst>
            <a:ext uri="{FF2B5EF4-FFF2-40B4-BE49-F238E27FC236}">
              <a16:creationId xmlns:a16="http://schemas.microsoft.com/office/drawing/2014/main" xmlns="" id="{043B0786-3EB2-47C3-B624-FD5ECFE51523}"/>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xmlns="" id="{7F7DB2AA-AABE-4E98-8D3C-B4E9244C65D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a:extLst>
            <a:ext uri="{FF2B5EF4-FFF2-40B4-BE49-F238E27FC236}">
              <a16:creationId xmlns:a16="http://schemas.microsoft.com/office/drawing/2014/main" xmlns="" id="{87320319-39AB-4448-B3BE-76AE68D36DA6}"/>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xmlns="" id="{692A4662-DF96-437A-AAF9-A41CF462C97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8" name="テキスト ボックス 197">
          <a:extLst>
            <a:ext uri="{FF2B5EF4-FFF2-40B4-BE49-F238E27FC236}">
              <a16:creationId xmlns:a16="http://schemas.microsoft.com/office/drawing/2014/main" xmlns="" id="{9BC82670-6F7F-41AB-A2EE-F3B5BA8E03AD}"/>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xmlns="" id="{130C9A78-843B-4D45-B878-89EA653AB96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0" name="テキスト ボックス 199">
          <a:extLst>
            <a:ext uri="{FF2B5EF4-FFF2-40B4-BE49-F238E27FC236}">
              <a16:creationId xmlns:a16="http://schemas.microsoft.com/office/drawing/2014/main" xmlns="" id="{A0FB2D76-C443-4348-9CB9-9DE280F3C018}"/>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xmlns="" id="{09EEB754-3EB0-420A-9CDC-54F62F565F7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xmlns="" id="{74F1C022-C581-4ACA-A20D-5325BDA7E7A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xmlns="" id="{60FBC720-7272-466B-B8DC-FB93B7AB510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04" name="直線コネクタ 203">
          <a:extLst>
            <a:ext uri="{FF2B5EF4-FFF2-40B4-BE49-F238E27FC236}">
              <a16:creationId xmlns:a16="http://schemas.microsoft.com/office/drawing/2014/main" xmlns="" id="{481E6EC4-E4F9-476F-ABBD-C52B9CCEC3A4}"/>
            </a:ext>
          </a:extLst>
        </xdr:cNvPr>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xmlns="" id="{77AA3B09-16B5-497D-B053-F80B4572B7BA}"/>
            </a:ext>
          </a:extLst>
        </xdr:cNvPr>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06" name="直線コネクタ 205">
          <a:extLst>
            <a:ext uri="{FF2B5EF4-FFF2-40B4-BE49-F238E27FC236}">
              <a16:creationId xmlns:a16="http://schemas.microsoft.com/office/drawing/2014/main" xmlns="" id="{839F68E2-0137-4CFD-8243-E215AF3410ED}"/>
            </a:ext>
          </a:extLst>
        </xdr:cNvPr>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07" name="【橋りょう・トンネル】&#10;一人当たり有形固定資産（償却資産）額最大値テキスト">
          <a:extLst>
            <a:ext uri="{FF2B5EF4-FFF2-40B4-BE49-F238E27FC236}">
              <a16:creationId xmlns:a16="http://schemas.microsoft.com/office/drawing/2014/main" xmlns="" id="{4DBD3A3A-B649-449F-B6EE-B55344CCA3CA}"/>
            </a:ext>
          </a:extLst>
        </xdr:cNvPr>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08" name="直線コネクタ 207">
          <a:extLst>
            <a:ext uri="{FF2B5EF4-FFF2-40B4-BE49-F238E27FC236}">
              <a16:creationId xmlns:a16="http://schemas.microsoft.com/office/drawing/2014/main" xmlns="" id="{FF811FC7-D97F-4431-8C6F-B0B215CEB423}"/>
            </a:ext>
          </a:extLst>
        </xdr:cNvPr>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xmlns="" id="{4F0BA020-4294-4BF0-BC65-48768A4804C9}"/>
            </a:ext>
          </a:extLst>
        </xdr:cNvPr>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10" name="フローチャート: 判断 209">
          <a:extLst>
            <a:ext uri="{FF2B5EF4-FFF2-40B4-BE49-F238E27FC236}">
              <a16:creationId xmlns:a16="http://schemas.microsoft.com/office/drawing/2014/main" xmlns="" id="{095C7689-024A-46F4-9B56-2F22A3B1117F}"/>
            </a:ext>
          </a:extLst>
        </xdr:cNvPr>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11" name="フローチャート: 判断 210">
          <a:extLst>
            <a:ext uri="{FF2B5EF4-FFF2-40B4-BE49-F238E27FC236}">
              <a16:creationId xmlns:a16="http://schemas.microsoft.com/office/drawing/2014/main" xmlns="" id="{8EB6F4EA-C683-4CA2-9FED-F7017DF838F2}"/>
            </a:ext>
          </a:extLst>
        </xdr:cNvPr>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12" name="フローチャート: 判断 211">
          <a:extLst>
            <a:ext uri="{FF2B5EF4-FFF2-40B4-BE49-F238E27FC236}">
              <a16:creationId xmlns:a16="http://schemas.microsoft.com/office/drawing/2014/main" xmlns="" id="{7B7DA03F-FFEF-4218-8773-6B26051D68FE}"/>
            </a:ext>
          </a:extLst>
        </xdr:cNvPr>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13" name="フローチャート: 判断 212">
          <a:extLst>
            <a:ext uri="{FF2B5EF4-FFF2-40B4-BE49-F238E27FC236}">
              <a16:creationId xmlns:a16="http://schemas.microsoft.com/office/drawing/2014/main" xmlns="" id="{8D128D6B-924C-4AB4-8640-4E3D398FDE0C}"/>
            </a:ext>
          </a:extLst>
        </xdr:cNvPr>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14" name="フローチャート: 判断 213">
          <a:extLst>
            <a:ext uri="{FF2B5EF4-FFF2-40B4-BE49-F238E27FC236}">
              <a16:creationId xmlns:a16="http://schemas.microsoft.com/office/drawing/2014/main" xmlns="" id="{5EAE2830-1DFF-4EF3-B96F-CDD7473CC50A}"/>
            </a:ext>
          </a:extLst>
        </xdr:cNvPr>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01B7C7DC-C0B9-4521-9924-68A681D1D06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20EC2D5B-3167-4F52-A0BE-AF045A94F53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F817A4E5-9C75-4CAD-8E68-F90AA9E9355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31C88EF9-90F6-4174-B1AF-B1BBED50034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FB9A1951-0913-4602-8F44-CE7E296454B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64</xdr:row>
      <xdr:rowOff>26137</xdr:rowOff>
    </xdr:from>
    <xdr:to>
      <xdr:col>41</xdr:col>
      <xdr:colOff>101600</xdr:colOff>
      <xdr:row>64</xdr:row>
      <xdr:rowOff>127737</xdr:rowOff>
    </xdr:to>
    <xdr:sp macro="" textlink="">
      <xdr:nvSpPr>
        <xdr:cNvPr id="220" name="楕円 219">
          <a:extLst>
            <a:ext uri="{FF2B5EF4-FFF2-40B4-BE49-F238E27FC236}">
              <a16:creationId xmlns:a16="http://schemas.microsoft.com/office/drawing/2014/main" xmlns="" id="{008E5F5B-38F9-4A93-BD61-A003D0E955E8}"/>
            </a:ext>
          </a:extLst>
        </xdr:cNvPr>
        <xdr:cNvSpPr/>
      </xdr:nvSpPr>
      <xdr:spPr>
        <a:xfrm>
          <a:off x="7810500" y="109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27970</xdr:rowOff>
    </xdr:from>
    <xdr:to>
      <xdr:col>36</xdr:col>
      <xdr:colOff>165100</xdr:colOff>
      <xdr:row>64</xdr:row>
      <xdr:rowOff>129570</xdr:rowOff>
    </xdr:to>
    <xdr:sp macro="" textlink="">
      <xdr:nvSpPr>
        <xdr:cNvPr id="221" name="楕円 220">
          <a:extLst>
            <a:ext uri="{FF2B5EF4-FFF2-40B4-BE49-F238E27FC236}">
              <a16:creationId xmlns:a16="http://schemas.microsoft.com/office/drawing/2014/main" xmlns="" id="{4B517324-16EC-4B2D-9DD6-BA095AC711E0}"/>
            </a:ext>
          </a:extLst>
        </xdr:cNvPr>
        <xdr:cNvSpPr/>
      </xdr:nvSpPr>
      <xdr:spPr>
        <a:xfrm>
          <a:off x="6921500" y="1100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76937</xdr:rowOff>
    </xdr:from>
    <xdr:to>
      <xdr:col>41</xdr:col>
      <xdr:colOff>50800</xdr:colOff>
      <xdr:row>64</xdr:row>
      <xdr:rowOff>78770</xdr:rowOff>
    </xdr:to>
    <xdr:cxnSp macro="">
      <xdr:nvCxnSpPr>
        <xdr:cNvPr id="222" name="直線コネクタ 221">
          <a:extLst>
            <a:ext uri="{FF2B5EF4-FFF2-40B4-BE49-F238E27FC236}">
              <a16:creationId xmlns:a16="http://schemas.microsoft.com/office/drawing/2014/main" xmlns="" id="{D1D3A4AF-6125-4922-B2A7-70D31211F1A9}"/>
            </a:ext>
          </a:extLst>
        </xdr:cNvPr>
        <xdr:cNvCxnSpPr/>
      </xdr:nvCxnSpPr>
      <xdr:spPr>
        <a:xfrm flipV="1">
          <a:off x="6972300" y="11049737"/>
          <a:ext cx="8890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xmlns="" id="{C388F313-2396-44DD-B35C-1C54328AA702}"/>
            </a:ext>
          </a:extLst>
        </xdr:cNvPr>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xmlns="" id="{239B36A3-A1E5-4944-88BD-32BAAE1DAB03}"/>
            </a:ext>
          </a:extLst>
        </xdr:cNvPr>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xmlns="" id="{4882865D-7919-41E2-A7AC-F6BEF925B88E}"/>
            </a:ext>
          </a:extLst>
        </xdr:cNvPr>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26" name="n_4aveValue【橋りょう・トンネル】&#10;一人当たり有形固定資産（償却資産）額">
          <a:extLst>
            <a:ext uri="{FF2B5EF4-FFF2-40B4-BE49-F238E27FC236}">
              <a16:creationId xmlns:a16="http://schemas.microsoft.com/office/drawing/2014/main" xmlns="" id="{7880D5C9-106F-4121-9EE6-082D8F8ECC14}"/>
            </a:ext>
          </a:extLst>
        </xdr:cNvPr>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118864</xdr:rowOff>
    </xdr:from>
    <xdr:ext cx="534377" cy="259045"/>
    <xdr:sp macro="" textlink="">
      <xdr:nvSpPr>
        <xdr:cNvPr id="227" name="n_3mainValue【橋りょう・トンネル】&#10;一人当たり有形固定資産（償却資産）額">
          <a:extLst>
            <a:ext uri="{FF2B5EF4-FFF2-40B4-BE49-F238E27FC236}">
              <a16:creationId xmlns:a16="http://schemas.microsoft.com/office/drawing/2014/main" xmlns="" id="{A55BC116-0E6D-4B9C-83AB-B050917E4180}"/>
            </a:ext>
          </a:extLst>
        </xdr:cNvPr>
        <xdr:cNvSpPr txBox="1"/>
      </xdr:nvSpPr>
      <xdr:spPr>
        <a:xfrm>
          <a:off x="7594111" y="110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120697</xdr:rowOff>
    </xdr:from>
    <xdr:ext cx="534377" cy="259045"/>
    <xdr:sp macro="" textlink="">
      <xdr:nvSpPr>
        <xdr:cNvPr id="228" name="n_4mainValue【橋りょう・トンネル】&#10;一人当たり有形固定資産（償却資産）額">
          <a:extLst>
            <a:ext uri="{FF2B5EF4-FFF2-40B4-BE49-F238E27FC236}">
              <a16:creationId xmlns:a16="http://schemas.microsoft.com/office/drawing/2014/main" xmlns="" id="{DDC41BF6-E083-486B-9928-48D987F28379}"/>
            </a:ext>
          </a:extLst>
        </xdr:cNvPr>
        <xdr:cNvSpPr txBox="1"/>
      </xdr:nvSpPr>
      <xdr:spPr>
        <a:xfrm>
          <a:off x="6705111" y="1109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xmlns="" id="{CDD23E1A-DE86-40DA-A471-ECFAC191BAC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xmlns="" id="{A658019E-74C8-40AC-A4A9-DA6352130D7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xmlns="" id="{AD84D259-8519-4056-A248-5DCCDC8DC98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xmlns="" id="{20201F0E-FA61-42DF-A3EA-794B7F5CB4B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xmlns="" id="{1449B922-70FF-48F2-A737-E65BFDF7636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xmlns="" id="{D25A1A15-9838-48C1-8EE5-0BB11EF908E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xmlns="" id="{F1F0C34A-2D4C-480F-8BDD-79E4C3997A8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xmlns="" id="{AEF4B003-2747-4D5D-AB98-17771436419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xmlns="" id="{8E6B4A01-ADC7-44D8-9EF4-14EBFD0BCDC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xmlns="" id="{640EA3CF-8480-482C-BB53-134F73BA0B8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a:extLst>
            <a:ext uri="{FF2B5EF4-FFF2-40B4-BE49-F238E27FC236}">
              <a16:creationId xmlns:a16="http://schemas.microsoft.com/office/drawing/2014/main" xmlns="" id="{19A4565E-6575-4A17-B865-1EC091D363A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xmlns="" id="{1E4D8B8C-EFAA-40E7-9AEB-5321F7B5B18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1" name="テキスト ボックス 240">
          <a:extLst>
            <a:ext uri="{FF2B5EF4-FFF2-40B4-BE49-F238E27FC236}">
              <a16:creationId xmlns:a16="http://schemas.microsoft.com/office/drawing/2014/main" xmlns="" id="{E96C7511-87F3-4E39-B6B4-DF3E84C8E82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xmlns="" id="{E11CDF87-7939-41B5-AABA-515556F7172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xmlns="" id="{AE1D75EA-2EF2-4406-B1B1-9045E287AC6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xmlns="" id="{64F9EB8A-412D-4776-A1F2-2BF6DBA186A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xmlns="" id="{7BE27C9B-8775-4015-881C-AF91AAC5E5F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xmlns="" id="{D7827404-8C0C-4078-A7F2-F9550971F69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xmlns="" id="{C8B068C4-9119-4360-9E89-5157AAF153B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xmlns="" id="{D45CE429-8094-443A-8F64-70C85FE8061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a:extLst>
            <a:ext uri="{FF2B5EF4-FFF2-40B4-BE49-F238E27FC236}">
              <a16:creationId xmlns:a16="http://schemas.microsoft.com/office/drawing/2014/main" xmlns="" id="{0D79B0D1-4C5E-442B-BCD7-FF57BDF5347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xmlns="" id="{3769EC2D-0BD3-4AE5-985D-AC3DACB8F67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1" name="テキスト ボックス 250">
          <a:extLst>
            <a:ext uri="{FF2B5EF4-FFF2-40B4-BE49-F238E27FC236}">
              <a16:creationId xmlns:a16="http://schemas.microsoft.com/office/drawing/2014/main" xmlns="" id="{F24945E0-5BE0-4685-B688-6171F709385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xmlns="" id="{62A332FA-D03C-4DD7-B405-AC003585AD5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53" name="直線コネクタ 252">
          <a:extLst>
            <a:ext uri="{FF2B5EF4-FFF2-40B4-BE49-F238E27FC236}">
              <a16:creationId xmlns:a16="http://schemas.microsoft.com/office/drawing/2014/main" xmlns="" id="{30F192E0-99DC-4434-A502-06942C3AE0C6}"/>
            </a:ext>
          </a:extLst>
        </xdr:cNvPr>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54" name="【公営住宅】&#10;有形固定資産減価償却率最小値テキスト">
          <a:extLst>
            <a:ext uri="{FF2B5EF4-FFF2-40B4-BE49-F238E27FC236}">
              <a16:creationId xmlns:a16="http://schemas.microsoft.com/office/drawing/2014/main" xmlns="" id="{A6919DF6-AE32-4E05-BFC9-BC8DD46EB008}"/>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55" name="直線コネクタ 254">
          <a:extLst>
            <a:ext uri="{FF2B5EF4-FFF2-40B4-BE49-F238E27FC236}">
              <a16:creationId xmlns:a16="http://schemas.microsoft.com/office/drawing/2014/main" xmlns="" id="{D90B2492-1A0C-415D-9AD6-631E76C56B1F}"/>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56" name="【公営住宅】&#10;有形固定資産減価償却率最大値テキスト">
          <a:extLst>
            <a:ext uri="{FF2B5EF4-FFF2-40B4-BE49-F238E27FC236}">
              <a16:creationId xmlns:a16="http://schemas.microsoft.com/office/drawing/2014/main" xmlns="" id="{10D661BD-6EDC-4A3B-A1B0-1250555469AB}"/>
            </a:ext>
          </a:extLst>
        </xdr:cNvPr>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57" name="直線コネクタ 256">
          <a:extLst>
            <a:ext uri="{FF2B5EF4-FFF2-40B4-BE49-F238E27FC236}">
              <a16:creationId xmlns:a16="http://schemas.microsoft.com/office/drawing/2014/main" xmlns="" id="{2E967F26-E9D1-473E-97B2-F45D9D7885B4}"/>
            </a:ext>
          </a:extLst>
        </xdr:cNvPr>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58" name="【公営住宅】&#10;有形固定資産減価償却率平均値テキスト">
          <a:extLst>
            <a:ext uri="{FF2B5EF4-FFF2-40B4-BE49-F238E27FC236}">
              <a16:creationId xmlns:a16="http://schemas.microsoft.com/office/drawing/2014/main" xmlns="" id="{3C54FFF2-249F-45EF-BE34-0F24BAE165ED}"/>
            </a:ext>
          </a:extLst>
        </xdr:cNvPr>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9" name="フローチャート: 判断 258">
          <a:extLst>
            <a:ext uri="{FF2B5EF4-FFF2-40B4-BE49-F238E27FC236}">
              <a16:creationId xmlns:a16="http://schemas.microsoft.com/office/drawing/2014/main" xmlns="" id="{AC74A93A-CB8D-4DDA-8EBC-F8E5FB6CFDAB}"/>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60" name="フローチャート: 判断 259">
          <a:extLst>
            <a:ext uri="{FF2B5EF4-FFF2-40B4-BE49-F238E27FC236}">
              <a16:creationId xmlns:a16="http://schemas.microsoft.com/office/drawing/2014/main" xmlns="" id="{D5E01A7E-2EC9-4944-978F-9816A60F0E5B}"/>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61" name="フローチャート: 判断 260">
          <a:extLst>
            <a:ext uri="{FF2B5EF4-FFF2-40B4-BE49-F238E27FC236}">
              <a16:creationId xmlns:a16="http://schemas.microsoft.com/office/drawing/2014/main" xmlns="" id="{1D984E06-6EA7-4DAE-B881-364473765FAB}"/>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62" name="フローチャート: 判断 261">
          <a:extLst>
            <a:ext uri="{FF2B5EF4-FFF2-40B4-BE49-F238E27FC236}">
              <a16:creationId xmlns:a16="http://schemas.microsoft.com/office/drawing/2014/main" xmlns="" id="{CF069704-F660-4AD2-A049-3766E8FFAA60}"/>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63" name="フローチャート: 判断 262">
          <a:extLst>
            <a:ext uri="{FF2B5EF4-FFF2-40B4-BE49-F238E27FC236}">
              <a16:creationId xmlns:a16="http://schemas.microsoft.com/office/drawing/2014/main" xmlns="" id="{8CF40FAF-6477-483D-BF60-51B9FDA7A837}"/>
            </a:ext>
          </a:extLst>
        </xdr:cNvPr>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DF16837B-9ACD-4989-9E50-5A4F65886EB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C9946DFA-DCE6-4E07-BC61-FD7C3E3CA3B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179DE8BD-69B0-4176-9885-D0D12A24F0D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4D19E90F-4AB9-4A06-B023-9198792DDD7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DB64CC2A-451F-4DFE-95A4-2CC373AF14A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168275</xdr:rowOff>
    </xdr:from>
    <xdr:to>
      <xdr:col>10</xdr:col>
      <xdr:colOff>165100</xdr:colOff>
      <xdr:row>80</xdr:row>
      <xdr:rowOff>98425</xdr:rowOff>
    </xdr:to>
    <xdr:sp macro="" textlink="">
      <xdr:nvSpPr>
        <xdr:cNvPr id="269" name="楕円 268">
          <a:extLst>
            <a:ext uri="{FF2B5EF4-FFF2-40B4-BE49-F238E27FC236}">
              <a16:creationId xmlns:a16="http://schemas.microsoft.com/office/drawing/2014/main" xmlns="" id="{91916AB7-D215-48AC-8B1F-733868D1D0C7}"/>
            </a:ext>
          </a:extLst>
        </xdr:cNvPr>
        <xdr:cNvSpPr/>
      </xdr:nvSpPr>
      <xdr:spPr>
        <a:xfrm>
          <a:off x="1968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133986</xdr:rowOff>
    </xdr:from>
    <xdr:to>
      <xdr:col>6</xdr:col>
      <xdr:colOff>38100</xdr:colOff>
      <xdr:row>80</xdr:row>
      <xdr:rowOff>64136</xdr:rowOff>
    </xdr:to>
    <xdr:sp macro="" textlink="">
      <xdr:nvSpPr>
        <xdr:cNvPr id="270" name="楕円 269">
          <a:extLst>
            <a:ext uri="{FF2B5EF4-FFF2-40B4-BE49-F238E27FC236}">
              <a16:creationId xmlns:a16="http://schemas.microsoft.com/office/drawing/2014/main" xmlns="" id="{891980E9-5E05-4352-8F5C-296C39D3A63D}"/>
            </a:ext>
          </a:extLst>
        </xdr:cNvPr>
        <xdr:cNvSpPr/>
      </xdr:nvSpPr>
      <xdr:spPr>
        <a:xfrm>
          <a:off x="1079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13336</xdr:rowOff>
    </xdr:from>
    <xdr:to>
      <xdr:col>10</xdr:col>
      <xdr:colOff>114300</xdr:colOff>
      <xdr:row>80</xdr:row>
      <xdr:rowOff>47625</xdr:rowOff>
    </xdr:to>
    <xdr:cxnSp macro="">
      <xdr:nvCxnSpPr>
        <xdr:cNvPr id="271" name="直線コネクタ 270">
          <a:extLst>
            <a:ext uri="{FF2B5EF4-FFF2-40B4-BE49-F238E27FC236}">
              <a16:creationId xmlns:a16="http://schemas.microsoft.com/office/drawing/2014/main" xmlns="" id="{27D252BB-E108-42FD-B220-67211C23472F}"/>
            </a:ext>
          </a:extLst>
        </xdr:cNvPr>
        <xdr:cNvCxnSpPr/>
      </xdr:nvCxnSpPr>
      <xdr:spPr>
        <a:xfrm>
          <a:off x="1130300" y="137293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72" name="n_1aveValue【公営住宅】&#10;有形固定資産減価償却率">
          <a:extLst>
            <a:ext uri="{FF2B5EF4-FFF2-40B4-BE49-F238E27FC236}">
              <a16:creationId xmlns:a16="http://schemas.microsoft.com/office/drawing/2014/main" xmlns="" id="{488DE3FA-1EDE-40A1-88E9-30CD088ED624}"/>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273" name="n_2aveValue【公営住宅】&#10;有形固定資産減価償却率">
          <a:extLst>
            <a:ext uri="{FF2B5EF4-FFF2-40B4-BE49-F238E27FC236}">
              <a16:creationId xmlns:a16="http://schemas.microsoft.com/office/drawing/2014/main" xmlns="" id="{8F0F564A-B907-4D43-8C40-8B01E02E4E46}"/>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274" name="n_3aveValue【公営住宅】&#10;有形固定資産減価償却率">
          <a:extLst>
            <a:ext uri="{FF2B5EF4-FFF2-40B4-BE49-F238E27FC236}">
              <a16:creationId xmlns:a16="http://schemas.microsoft.com/office/drawing/2014/main" xmlns="" id="{C3804C41-327E-48B8-855E-0589C836F178}"/>
            </a:ext>
          </a:extLst>
        </xdr:cNvPr>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123841</xdr:rowOff>
    </xdr:from>
    <xdr:ext cx="405111" cy="259045"/>
    <xdr:sp macro="" textlink="">
      <xdr:nvSpPr>
        <xdr:cNvPr id="275" name="n_4aveValue【公営住宅】&#10;有形固定資産減価償却率">
          <a:extLst>
            <a:ext uri="{FF2B5EF4-FFF2-40B4-BE49-F238E27FC236}">
              <a16:creationId xmlns:a16="http://schemas.microsoft.com/office/drawing/2014/main" xmlns="" id="{04E6F08F-50B4-403D-86CB-033AF9F30603}"/>
            </a:ext>
          </a:extLst>
        </xdr:cNvPr>
        <xdr:cNvSpPr txBox="1"/>
      </xdr:nvSpPr>
      <xdr:spPr>
        <a:xfrm>
          <a:off x="927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114952</xdr:rowOff>
    </xdr:from>
    <xdr:ext cx="405111" cy="259045"/>
    <xdr:sp macro="" textlink="">
      <xdr:nvSpPr>
        <xdr:cNvPr id="276" name="n_3mainValue【公営住宅】&#10;有形固定資産減価償却率">
          <a:extLst>
            <a:ext uri="{FF2B5EF4-FFF2-40B4-BE49-F238E27FC236}">
              <a16:creationId xmlns:a16="http://schemas.microsoft.com/office/drawing/2014/main" xmlns="" id="{7C39CFAA-783C-4E17-91DE-9BF39A0FEA08}"/>
            </a:ext>
          </a:extLst>
        </xdr:cNvPr>
        <xdr:cNvSpPr txBox="1"/>
      </xdr:nvSpPr>
      <xdr:spPr>
        <a:xfrm>
          <a:off x="1816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80663</xdr:rowOff>
    </xdr:from>
    <xdr:ext cx="405111" cy="259045"/>
    <xdr:sp macro="" textlink="">
      <xdr:nvSpPr>
        <xdr:cNvPr id="277" name="n_4mainValue【公営住宅】&#10;有形固定資産減価償却率">
          <a:extLst>
            <a:ext uri="{FF2B5EF4-FFF2-40B4-BE49-F238E27FC236}">
              <a16:creationId xmlns:a16="http://schemas.microsoft.com/office/drawing/2014/main" xmlns="" id="{4F2C967A-16C7-4FC9-84B7-301F8010B974}"/>
            </a:ext>
          </a:extLst>
        </xdr:cNvPr>
        <xdr:cNvSpPr txBox="1"/>
      </xdr:nvSpPr>
      <xdr:spPr>
        <a:xfrm>
          <a:off x="9277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xmlns="" id="{2F5BDF0D-8B12-4634-BE58-3BF24542EC2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xmlns="" id="{B6F59EBD-B061-4D21-B341-65F6F87E8D8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xmlns="" id="{CCB62406-065B-4CC5-8F02-78EC2EABB71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xmlns="" id="{0C553713-24AF-4E4F-A6FF-8783730EC68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xmlns="" id="{931948B6-30A9-4893-93AB-43A3A27513A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xmlns="" id="{03D04C56-04E1-4D46-A761-1837C37C1BA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xmlns="" id="{FDED8720-51AA-4B16-97A3-F8ADCAD6BE9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xmlns="" id="{EB004FAA-8903-4C7F-8F0E-CC729032632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xmlns="" id="{555BCC2C-A758-4FBE-A954-DA33F457B01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xmlns="" id="{CDE1D1BE-2013-405C-AC1C-C5FD7435D09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a:extLst>
            <a:ext uri="{FF2B5EF4-FFF2-40B4-BE49-F238E27FC236}">
              <a16:creationId xmlns:a16="http://schemas.microsoft.com/office/drawing/2014/main" xmlns="" id="{C47BB059-8E3C-4C53-8A07-08BEF2F9E74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a:extLst>
            <a:ext uri="{FF2B5EF4-FFF2-40B4-BE49-F238E27FC236}">
              <a16:creationId xmlns:a16="http://schemas.microsoft.com/office/drawing/2014/main" xmlns="" id="{5B43172E-FA9F-467F-9C4A-0ABDCF96873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a:extLst>
            <a:ext uri="{FF2B5EF4-FFF2-40B4-BE49-F238E27FC236}">
              <a16:creationId xmlns:a16="http://schemas.microsoft.com/office/drawing/2014/main" xmlns="" id="{A9C4DF49-89D7-4DCD-BDFA-0E2F767F6A9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a:extLst>
            <a:ext uri="{FF2B5EF4-FFF2-40B4-BE49-F238E27FC236}">
              <a16:creationId xmlns:a16="http://schemas.microsoft.com/office/drawing/2014/main" xmlns="" id="{2A5A6141-A6A5-444E-B46D-B36BBEF725F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a:extLst>
            <a:ext uri="{FF2B5EF4-FFF2-40B4-BE49-F238E27FC236}">
              <a16:creationId xmlns:a16="http://schemas.microsoft.com/office/drawing/2014/main" xmlns="" id="{AD8D0C88-239B-4ED0-BB10-F5E123F0C6A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a:extLst>
            <a:ext uri="{FF2B5EF4-FFF2-40B4-BE49-F238E27FC236}">
              <a16:creationId xmlns:a16="http://schemas.microsoft.com/office/drawing/2014/main" xmlns="" id="{7E0B0EFC-7E70-4A9C-B0BF-BBE1219F8A9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a:extLst>
            <a:ext uri="{FF2B5EF4-FFF2-40B4-BE49-F238E27FC236}">
              <a16:creationId xmlns:a16="http://schemas.microsoft.com/office/drawing/2014/main" xmlns="" id="{4BCC7EFB-3A69-4889-93EF-88951543CAD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a:extLst>
            <a:ext uri="{FF2B5EF4-FFF2-40B4-BE49-F238E27FC236}">
              <a16:creationId xmlns:a16="http://schemas.microsoft.com/office/drawing/2014/main" xmlns="" id="{9BB734A2-4BC1-4704-86AD-00FDFB98B89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a:extLst>
            <a:ext uri="{FF2B5EF4-FFF2-40B4-BE49-F238E27FC236}">
              <a16:creationId xmlns:a16="http://schemas.microsoft.com/office/drawing/2014/main" xmlns="" id="{B9F020AC-0D24-477E-B4E7-000358C650A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a:extLst>
            <a:ext uri="{FF2B5EF4-FFF2-40B4-BE49-F238E27FC236}">
              <a16:creationId xmlns:a16="http://schemas.microsoft.com/office/drawing/2014/main" xmlns="" id="{2E2C72E5-8398-4DF4-BCED-7E319BD1873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xmlns="" id="{C1ACE63C-7351-44D0-9D56-CA8D7F9E463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xmlns="" id="{5D70FC59-22BB-47C0-9CF7-5AE3967A486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xmlns="" id="{2A86922F-D7FF-4F1C-8270-E2F794CBF31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01" name="直線コネクタ 300">
          <a:extLst>
            <a:ext uri="{FF2B5EF4-FFF2-40B4-BE49-F238E27FC236}">
              <a16:creationId xmlns:a16="http://schemas.microsoft.com/office/drawing/2014/main" xmlns="" id="{893971CD-BDA0-4B03-BDB3-0F7AC70FA2E5}"/>
            </a:ext>
          </a:extLst>
        </xdr:cNvPr>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2" name="【公営住宅】&#10;一人当たり面積最小値テキスト">
          <a:extLst>
            <a:ext uri="{FF2B5EF4-FFF2-40B4-BE49-F238E27FC236}">
              <a16:creationId xmlns:a16="http://schemas.microsoft.com/office/drawing/2014/main" xmlns="" id="{6D0FEC00-218E-4C92-868C-F2A5198519D8}"/>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3" name="直線コネクタ 302">
          <a:extLst>
            <a:ext uri="{FF2B5EF4-FFF2-40B4-BE49-F238E27FC236}">
              <a16:creationId xmlns:a16="http://schemas.microsoft.com/office/drawing/2014/main" xmlns="" id="{C39790E6-137A-4BB7-BE58-5587A9727F02}"/>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04" name="【公営住宅】&#10;一人当たり面積最大値テキスト">
          <a:extLst>
            <a:ext uri="{FF2B5EF4-FFF2-40B4-BE49-F238E27FC236}">
              <a16:creationId xmlns:a16="http://schemas.microsoft.com/office/drawing/2014/main" xmlns="" id="{EFCF1654-DFAD-4DD2-935D-05FCCC403199}"/>
            </a:ext>
          </a:extLst>
        </xdr:cNvPr>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05" name="直線コネクタ 304">
          <a:extLst>
            <a:ext uri="{FF2B5EF4-FFF2-40B4-BE49-F238E27FC236}">
              <a16:creationId xmlns:a16="http://schemas.microsoft.com/office/drawing/2014/main" xmlns="" id="{CCB9C04B-A952-40E8-A0F7-0EC761A1DE7F}"/>
            </a:ext>
          </a:extLst>
        </xdr:cNvPr>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06" name="【公営住宅】&#10;一人当たり面積平均値テキスト">
          <a:extLst>
            <a:ext uri="{FF2B5EF4-FFF2-40B4-BE49-F238E27FC236}">
              <a16:creationId xmlns:a16="http://schemas.microsoft.com/office/drawing/2014/main" xmlns="" id="{85B10AC8-6C77-4AB6-9DB0-1B0193C1EAE6}"/>
            </a:ext>
          </a:extLst>
        </xdr:cNvPr>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07" name="フローチャート: 判断 306">
          <a:extLst>
            <a:ext uri="{FF2B5EF4-FFF2-40B4-BE49-F238E27FC236}">
              <a16:creationId xmlns:a16="http://schemas.microsoft.com/office/drawing/2014/main" xmlns="" id="{AFBAC5DE-797D-4237-8950-9A503BAF2B9B}"/>
            </a:ext>
          </a:extLst>
        </xdr:cNvPr>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08" name="フローチャート: 判断 307">
          <a:extLst>
            <a:ext uri="{FF2B5EF4-FFF2-40B4-BE49-F238E27FC236}">
              <a16:creationId xmlns:a16="http://schemas.microsoft.com/office/drawing/2014/main" xmlns="" id="{DC732269-D60D-4CFB-9132-9409408CDA78}"/>
            </a:ext>
          </a:extLst>
        </xdr:cNvPr>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09" name="フローチャート: 判断 308">
          <a:extLst>
            <a:ext uri="{FF2B5EF4-FFF2-40B4-BE49-F238E27FC236}">
              <a16:creationId xmlns:a16="http://schemas.microsoft.com/office/drawing/2014/main" xmlns="" id="{1008F837-E62B-4FFD-96A1-D6D9FE36ED7E}"/>
            </a:ext>
          </a:extLst>
        </xdr:cNvPr>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10" name="フローチャート: 判断 309">
          <a:extLst>
            <a:ext uri="{FF2B5EF4-FFF2-40B4-BE49-F238E27FC236}">
              <a16:creationId xmlns:a16="http://schemas.microsoft.com/office/drawing/2014/main" xmlns="" id="{D49A07F2-EAD8-4A44-8FDE-B820F2F0B47D}"/>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11" name="フローチャート: 判断 310">
          <a:extLst>
            <a:ext uri="{FF2B5EF4-FFF2-40B4-BE49-F238E27FC236}">
              <a16:creationId xmlns:a16="http://schemas.microsoft.com/office/drawing/2014/main" xmlns="" id="{CD192933-6D52-4CE7-971E-8E1AA0C22725}"/>
            </a:ext>
          </a:extLst>
        </xdr:cNvPr>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xmlns="" id="{FDD292C7-EA68-4660-BCFD-F6BD9990EE6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xmlns="" id="{9F439AD4-E176-413D-AF76-FF0910987D9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xmlns="" id="{19FC68AA-D9A0-45F0-81C8-46046B0B0CE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xmlns="" id="{3B5DA8CF-1CEF-418B-8481-FE6A41F3CA5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C040FAA2-A49A-47EC-A812-1458BEC685E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25400</xdr:rowOff>
    </xdr:from>
    <xdr:to>
      <xdr:col>41</xdr:col>
      <xdr:colOff>101600</xdr:colOff>
      <xdr:row>79</xdr:row>
      <xdr:rowOff>127000</xdr:rowOff>
    </xdr:to>
    <xdr:sp macro="" textlink="">
      <xdr:nvSpPr>
        <xdr:cNvPr id="317" name="楕円 316">
          <a:extLst>
            <a:ext uri="{FF2B5EF4-FFF2-40B4-BE49-F238E27FC236}">
              <a16:creationId xmlns:a16="http://schemas.microsoft.com/office/drawing/2014/main" xmlns="" id="{536F7E97-7430-4F7B-8EDB-0A197B55DF0F}"/>
            </a:ext>
          </a:extLst>
        </xdr:cNvPr>
        <xdr:cNvSpPr/>
      </xdr:nvSpPr>
      <xdr:spPr>
        <a:xfrm>
          <a:off x="7810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79</xdr:row>
      <xdr:rowOff>55499</xdr:rowOff>
    </xdr:from>
    <xdr:to>
      <xdr:col>36</xdr:col>
      <xdr:colOff>165100</xdr:colOff>
      <xdr:row>79</xdr:row>
      <xdr:rowOff>157099</xdr:rowOff>
    </xdr:to>
    <xdr:sp macro="" textlink="">
      <xdr:nvSpPr>
        <xdr:cNvPr id="318" name="楕円 317">
          <a:extLst>
            <a:ext uri="{FF2B5EF4-FFF2-40B4-BE49-F238E27FC236}">
              <a16:creationId xmlns:a16="http://schemas.microsoft.com/office/drawing/2014/main" xmlns="" id="{3FB7E8C7-C193-40E8-8396-846763A995F9}"/>
            </a:ext>
          </a:extLst>
        </xdr:cNvPr>
        <xdr:cNvSpPr/>
      </xdr:nvSpPr>
      <xdr:spPr>
        <a:xfrm>
          <a:off x="6921500" y="136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76200</xdr:rowOff>
    </xdr:from>
    <xdr:to>
      <xdr:col>41</xdr:col>
      <xdr:colOff>50800</xdr:colOff>
      <xdr:row>79</xdr:row>
      <xdr:rowOff>106299</xdr:rowOff>
    </xdr:to>
    <xdr:cxnSp macro="">
      <xdr:nvCxnSpPr>
        <xdr:cNvPr id="319" name="直線コネクタ 318">
          <a:extLst>
            <a:ext uri="{FF2B5EF4-FFF2-40B4-BE49-F238E27FC236}">
              <a16:creationId xmlns:a16="http://schemas.microsoft.com/office/drawing/2014/main" xmlns="" id="{F3A5ED8E-6564-4A2D-B990-3F36EF2D053C}"/>
            </a:ext>
          </a:extLst>
        </xdr:cNvPr>
        <xdr:cNvCxnSpPr/>
      </xdr:nvCxnSpPr>
      <xdr:spPr>
        <a:xfrm flipV="1">
          <a:off x="6972300" y="13620750"/>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20" name="n_1aveValue【公営住宅】&#10;一人当たり面積">
          <a:extLst>
            <a:ext uri="{FF2B5EF4-FFF2-40B4-BE49-F238E27FC236}">
              <a16:creationId xmlns:a16="http://schemas.microsoft.com/office/drawing/2014/main" xmlns="" id="{72F36262-DFB2-46D4-A16A-0EAC579402FF}"/>
            </a:ext>
          </a:extLst>
        </xdr:cNvPr>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21" name="n_2aveValue【公営住宅】&#10;一人当たり面積">
          <a:extLst>
            <a:ext uri="{FF2B5EF4-FFF2-40B4-BE49-F238E27FC236}">
              <a16:creationId xmlns:a16="http://schemas.microsoft.com/office/drawing/2014/main" xmlns="" id="{D84EA1C4-F908-40D4-93E4-B7ED45234F47}"/>
            </a:ext>
          </a:extLst>
        </xdr:cNvPr>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22" name="n_3aveValue【公営住宅】&#10;一人当たり面積">
          <a:extLst>
            <a:ext uri="{FF2B5EF4-FFF2-40B4-BE49-F238E27FC236}">
              <a16:creationId xmlns:a16="http://schemas.microsoft.com/office/drawing/2014/main" xmlns="" id="{8A27E76C-D63A-403F-B36A-9B8EA92F6D3C}"/>
            </a:ext>
          </a:extLst>
        </xdr:cNvPr>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104030</xdr:rowOff>
    </xdr:from>
    <xdr:ext cx="469744" cy="259045"/>
    <xdr:sp macro="" textlink="">
      <xdr:nvSpPr>
        <xdr:cNvPr id="323" name="n_4aveValue【公営住宅】&#10;一人当たり面積">
          <a:extLst>
            <a:ext uri="{FF2B5EF4-FFF2-40B4-BE49-F238E27FC236}">
              <a16:creationId xmlns:a16="http://schemas.microsoft.com/office/drawing/2014/main" xmlns="" id="{4989C361-96B1-467C-832B-F7C4DF8DD669}"/>
            </a:ext>
          </a:extLst>
        </xdr:cNvPr>
        <xdr:cNvSpPr txBox="1"/>
      </xdr:nvSpPr>
      <xdr:spPr>
        <a:xfrm>
          <a:off x="673742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143527</xdr:rowOff>
    </xdr:from>
    <xdr:ext cx="469744" cy="259045"/>
    <xdr:sp macro="" textlink="">
      <xdr:nvSpPr>
        <xdr:cNvPr id="324" name="n_3mainValue【公営住宅】&#10;一人当たり面積">
          <a:extLst>
            <a:ext uri="{FF2B5EF4-FFF2-40B4-BE49-F238E27FC236}">
              <a16:creationId xmlns:a16="http://schemas.microsoft.com/office/drawing/2014/main" xmlns="" id="{F1F3A92E-D1F2-435F-AB74-8D01C5A60DEF}"/>
            </a:ext>
          </a:extLst>
        </xdr:cNvPr>
        <xdr:cNvSpPr txBox="1"/>
      </xdr:nvSpPr>
      <xdr:spPr>
        <a:xfrm>
          <a:off x="762642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2176</xdr:rowOff>
    </xdr:from>
    <xdr:ext cx="469744" cy="259045"/>
    <xdr:sp macro="" textlink="">
      <xdr:nvSpPr>
        <xdr:cNvPr id="325" name="n_4mainValue【公営住宅】&#10;一人当たり面積">
          <a:extLst>
            <a:ext uri="{FF2B5EF4-FFF2-40B4-BE49-F238E27FC236}">
              <a16:creationId xmlns:a16="http://schemas.microsoft.com/office/drawing/2014/main" xmlns="" id="{E8B32054-302A-4A36-8773-12373F91D481}"/>
            </a:ext>
          </a:extLst>
        </xdr:cNvPr>
        <xdr:cNvSpPr txBox="1"/>
      </xdr:nvSpPr>
      <xdr:spPr>
        <a:xfrm>
          <a:off x="6737427" y="1337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a:extLst>
            <a:ext uri="{FF2B5EF4-FFF2-40B4-BE49-F238E27FC236}">
              <a16:creationId xmlns:a16="http://schemas.microsoft.com/office/drawing/2014/main" xmlns="" id="{6B4AD982-8F23-4388-AF6F-585B4AD4E03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a:extLst>
            <a:ext uri="{FF2B5EF4-FFF2-40B4-BE49-F238E27FC236}">
              <a16:creationId xmlns:a16="http://schemas.microsoft.com/office/drawing/2014/main" xmlns="" id="{D0D361FB-8564-478B-BCD2-46003C1F605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a:extLst>
            <a:ext uri="{FF2B5EF4-FFF2-40B4-BE49-F238E27FC236}">
              <a16:creationId xmlns:a16="http://schemas.microsoft.com/office/drawing/2014/main" xmlns="" id="{2DA7A42E-BFD3-42D2-B955-D630BFAE4C6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a:extLst>
            <a:ext uri="{FF2B5EF4-FFF2-40B4-BE49-F238E27FC236}">
              <a16:creationId xmlns:a16="http://schemas.microsoft.com/office/drawing/2014/main" xmlns="" id="{4D5F66FA-88C7-4FE8-90A2-D8A1A9BB7CA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a:extLst>
            <a:ext uri="{FF2B5EF4-FFF2-40B4-BE49-F238E27FC236}">
              <a16:creationId xmlns:a16="http://schemas.microsoft.com/office/drawing/2014/main" xmlns="" id="{DC5AA9C4-38CD-4488-8237-FF50D8C0320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a:extLst>
            <a:ext uri="{FF2B5EF4-FFF2-40B4-BE49-F238E27FC236}">
              <a16:creationId xmlns:a16="http://schemas.microsoft.com/office/drawing/2014/main" xmlns="" id="{ED390734-62D8-4700-B9C7-C0E234243E2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a:extLst>
            <a:ext uri="{FF2B5EF4-FFF2-40B4-BE49-F238E27FC236}">
              <a16:creationId xmlns:a16="http://schemas.microsoft.com/office/drawing/2014/main" xmlns="" id="{9F528C66-182E-4284-825A-5C7714A70AB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a:extLst>
            <a:ext uri="{FF2B5EF4-FFF2-40B4-BE49-F238E27FC236}">
              <a16:creationId xmlns:a16="http://schemas.microsoft.com/office/drawing/2014/main" xmlns="" id="{5AEA1A09-CA10-4D81-AACD-8A671DD5CE9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a:extLst>
            <a:ext uri="{FF2B5EF4-FFF2-40B4-BE49-F238E27FC236}">
              <a16:creationId xmlns:a16="http://schemas.microsoft.com/office/drawing/2014/main" xmlns="" id="{C4FD6825-460F-466B-B33C-DAC71E9150D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a:extLst>
            <a:ext uri="{FF2B5EF4-FFF2-40B4-BE49-F238E27FC236}">
              <a16:creationId xmlns:a16="http://schemas.microsoft.com/office/drawing/2014/main" xmlns="" id="{A1F403C0-9015-4195-83E5-AF3598A69A7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6" name="テキスト ボックス 335">
          <a:extLst>
            <a:ext uri="{FF2B5EF4-FFF2-40B4-BE49-F238E27FC236}">
              <a16:creationId xmlns:a16="http://schemas.microsoft.com/office/drawing/2014/main" xmlns="" id="{A7090207-2852-4AE6-BF3C-4FCEBFB75EB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7" name="直線コネクタ 336">
          <a:extLst>
            <a:ext uri="{FF2B5EF4-FFF2-40B4-BE49-F238E27FC236}">
              <a16:creationId xmlns:a16="http://schemas.microsoft.com/office/drawing/2014/main" xmlns="" id="{3460E4C8-A9EC-4F9F-BBDA-0594EC8E001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8" name="テキスト ボックス 337">
          <a:extLst>
            <a:ext uri="{FF2B5EF4-FFF2-40B4-BE49-F238E27FC236}">
              <a16:creationId xmlns:a16="http://schemas.microsoft.com/office/drawing/2014/main" xmlns="" id="{A72C7E90-462B-4EC7-8ED5-E6F6B42C171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9" name="直線コネクタ 338">
          <a:extLst>
            <a:ext uri="{FF2B5EF4-FFF2-40B4-BE49-F238E27FC236}">
              <a16:creationId xmlns:a16="http://schemas.microsoft.com/office/drawing/2014/main" xmlns="" id="{56DABD80-B6A4-4013-8B1A-2FA1DB4B415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0" name="テキスト ボックス 339">
          <a:extLst>
            <a:ext uri="{FF2B5EF4-FFF2-40B4-BE49-F238E27FC236}">
              <a16:creationId xmlns:a16="http://schemas.microsoft.com/office/drawing/2014/main" xmlns="" id="{388ACF49-134B-47F2-BC38-099E8E0AEBB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1" name="直線コネクタ 340">
          <a:extLst>
            <a:ext uri="{FF2B5EF4-FFF2-40B4-BE49-F238E27FC236}">
              <a16:creationId xmlns:a16="http://schemas.microsoft.com/office/drawing/2014/main" xmlns="" id="{92C13542-1D32-4DB5-8FEF-07D01BD6970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2" name="テキスト ボックス 341">
          <a:extLst>
            <a:ext uri="{FF2B5EF4-FFF2-40B4-BE49-F238E27FC236}">
              <a16:creationId xmlns:a16="http://schemas.microsoft.com/office/drawing/2014/main" xmlns="" id="{3E1FC465-2C07-4C5A-9F74-FABD8EA3DC0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3" name="直線コネクタ 342">
          <a:extLst>
            <a:ext uri="{FF2B5EF4-FFF2-40B4-BE49-F238E27FC236}">
              <a16:creationId xmlns:a16="http://schemas.microsoft.com/office/drawing/2014/main" xmlns="" id="{0509D892-9910-43F5-8426-24097714365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4" name="テキスト ボックス 343">
          <a:extLst>
            <a:ext uri="{FF2B5EF4-FFF2-40B4-BE49-F238E27FC236}">
              <a16:creationId xmlns:a16="http://schemas.microsoft.com/office/drawing/2014/main" xmlns="" id="{8FFBCCF7-08E0-4579-8BBD-C630B77D8AB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5" name="直線コネクタ 344">
          <a:extLst>
            <a:ext uri="{FF2B5EF4-FFF2-40B4-BE49-F238E27FC236}">
              <a16:creationId xmlns:a16="http://schemas.microsoft.com/office/drawing/2014/main" xmlns="" id="{ABD49FA2-7EF2-4A68-A797-2AEAB5F4497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6" name="テキスト ボックス 345">
          <a:extLst>
            <a:ext uri="{FF2B5EF4-FFF2-40B4-BE49-F238E27FC236}">
              <a16:creationId xmlns:a16="http://schemas.microsoft.com/office/drawing/2014/main" xmlns="" id="{97337B55-8628-4D5C-890C-CB09DBB6619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7" name="直線コネクタ 346">
          <a:extLst>
            <a:ext uri="{FF2B5EF4-FFF2-40B4-BE49-F238E27FC236}">
              <a16:creationId xmlns:a16="http://schemas.microsoft.com/office/drawing/2014/main" xmlns="" id="{B7854AFE-7B81-4203-B9D3-AF8511280C2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8" name="テキスト ボックス 347">
          <a:extLst>
            <a:ext uri="{FF2B5EF4-FFF2-40B4-BE49-F238E27FC236}">
              <a16:creationId xmlns:a16="http://schemas.microsoft.com/office/drawing/2014/main" xmlns="" id="{AED6EB4E-B8A5-4BFE-8264-8BA93FEB11E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a:extLst>
            <a:ext uri="{FF2B5EF4-FFF2-40B4-BE49-F238E27FC236}">
              <a16:creationId xmlns:a16="http://schemas.microsoft.com/office/drawing/2014/main" xmlns="" id="{258DDEDE-8753-414E-9CA5-90D656B1E6C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港湾・漁港】&#10;有形固定資産減価償却率グラフ枠">
          <a:extLst>
            <a:ext uri="{FF2B5EF4-FFF2-40B4-BE49-F238E27FC236}">
              <a16:creationId xmlns:a16="http://schemas.microsoft.com/office/drawing/2014/main" xmlns="" id="{08F1CF2D-D139-459F-AEF4-335B8D1EAA6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109</xdr:row>
      <xdr:rowOff>35379</xdr:rowOff>
    </xdr:to>
    <xdr:cxnSp macro="">
      <xdr:nvCxnSpPr>
        <xdr:cNvPr id="351" name="直線コネクタ 350">
          <a:extLst>
            <a:ext uri="{FF2B5EF4-FFF2-40B4-BE49-F238E27FC236}">
              <a16:creationId xmlns:a16="http://schemas.microsoft.com/office/drawing/2014/main" xmlns="" id="{69CDF164-C298-4CDB-98E7-F5DB985DFDA4}"/>
            </a:ext>
          </a:extLst>
        </xdr:cNvPr>
        <xdr:cNvCxnSpPr/>
      </xdr:nvCxnSpPr>
      <xdr:spPr>
        <a:xfrm flipV="1">
          <a:off x="4634865"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52" name="【港湾・漁港】&#10;有形固定資産減価償却率最小値テキスト">
          <a:extLst>
            <a:ext uri="{FF2B5EF4-FFF2-40B4-BE49-F238E27FC236}">
              <a16:creationId xmlns:a16="http://schemas.microsoft.com/office/drawing/2014/main" xmlns="" id="{311AE44C-19C2-47B3-B934-7441BB223026}"/>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53" name="直線コネクタ 352">
          <a:extLst>
            <a:ext uri="{FF2B5EF4-FFF2-40B4-BE49-F238E27FC236}">
              <a16:creationId xmlns:a16="http://schemas.microsoft.com/office/drawing/2014/main" xmlns="" id="{9DED65D5-3358-455C-A9F1-A77949DAECD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340478" cy="259045"/>
    <xdr:sp macro="" textlink="">
      <xdr:nvSpPr>
        <xdr:cNvPr id="354" name="【港湾・漁港】&#10;有形固定資産減価償却率最大値テキスト">
          <a:extLst>
            <a:ext uri="{FF2B5EF4-FFF2-40B4-BE49-F238E27FC236}">
              <a16:creationId xmlns:a16="http://schemas.microsoft.com/office/drawing/2014/main" xmlns="" id="{48053A50-3664-4DF0-816A-9013E35BF662}"/>
            </a:ext>
          </a:extLst>
        </xdr:cNvPr>
        <xdr:cNvSpPr txBox="1"/>
      </xdr:nvSpPr>
      <xdr:spPr>
        <a:xfrm>
          <a:off x="4673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355" name="直線コネクタ 354">
          <a:extLst>
            <a:ext uri="{FF2B5EF4-FFF2-40B4-BE49-F238E27FC236}">
              <a16:creationId xmlns:a16="http://schemas.microsoft.com/office/drawing/2014/main" xmlns="" id="{0503FD63-6B3C-4A1F-8DB6-E745A9B77AE6}"/>
            </a:ext>
          </a:extLst>
        </xdr:cNvPr>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62609</xdr:rowOff>
    </xdr:from>
    <xdr:ext cx="405111" cy="259045"/>
    <xdr:sp macro="" textlink="">
      <xdr:nvSpPr>
        <xdr:cNvPr id="356" name="【港湾・漁港】&#10;有形固定資産減価償却率平均値テキスト">
          <a:extLst>
            <a:ext uri="{FF2B5EF4-FFF2-40B4-BE49-F238E27FC236}">
              <a16:creationId xmlns:a16="http://schemas.microsoft.com/office/drawing/2014/main" xmlns="" id="{ABA7A540-AFB8-4EA2-AA3C-F972881C15CB}"/>
            </a:ext>
          </a:extLst>
        </xdr:cNvPr>
        <xdr:cNvSpPr txBox="1"/>
      </xdr:nvSpPr>
      <xdr:spPr>
        <a:xfrm>
          <a:off x="46736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84182</xdr:rowOff>
    </xdr:from>
    <xdr:to>
      <xdr:col>24</xdr:col>
      <xdr:colOff>114300</xdr:colOff>
      <xdr:row>105</xdr:row>
      <xdr:rowOff>14332</xdr:rowOff>
    </xdr:to>
    <xdr:sp macro="" textlink="">
      <xdr:nvSpPr>
        <xdr:cNvPr id="357" name="フローチャート: 判断 356">
          <a:extLst>
            <a:ext uri="{FF2B5EF4-FFF2-40B4-BE49-F238E27FC236}">
              <a16:creationId xmlns:a16="http://schemas.microsoft.com/office/drawing/2014/main" xmlns="" id="{DA3D3232-5B16-476D-9CDD-C68BD03C6D6C}"/>
            </a:ext>
          </a:extLst>
        </xdr:cNvPr>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33564</xdr:rowOff>
    </xdr:from>
    <xdr:to>
      <xdr:col>20</xdr:col>
      <xdr:colOff>38100</xdr:colOff>
      <xdr:row>104</xdr:row>
      <xdr:rowOff>135164</xdr:rowOff>
    </xdr:to>
    <xdr:sp macro="" textlink="">
      <xdr:nvSpPr>
        <xdr:cNvPr id="358" name="フローチャート: 判断 357">
          <a:extLst>
            <a:ext uri="{FF2B5EF4-FFF2-40B4-BE49-F238E27FC236}">
              <a16:creationId xmlns:a16="http://schemas.microsoft.com/office/drawing/2014/main" xmlns="" id="{D3346653-2714-4E07-8F9D-8379C22FEA8F}"/>
            </a:ext>
          </a:extLst>
        </xdr:cNvPr>
        <xdr:cNvSpPr/>
      </xdr:nvSpPr>
      <xdr:spPr>
        <a:xfrm>
          <a:off x="3746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66221</xdr:rowOff>
    </xdr:from>
    <xdr:to>
      <xdr:col>15</xdr:col>
      <xdr:colOff>101600</xdr:colOff>
      <xdr:row>106</xdr:row>
      <xdr:rowOff>167821</xdr:rowOff>
    </xdr:to>
    <xdr:sp macro="" textlink="">
      <xdr:nvSpPr>
        <xdr:cNvPr id="359" name="フローチャート: 判断 358">
          <a:extLst>
            <a:ext uri="{FF2B5EF4-FFF2-40B4-BE49-F238E27FC236}">
              <a16:creationId xmlns:a16="http://schemas.microsoft.com/office/drawing/2014/main" xmlns="" id="{0567D481-0EAA-4936-9335-1A599234553E}"/>
            </a:ext>
          </a:extLst>
        </xdr:cNvPr>
        <xdr:cNvSpPr/>
      </xdr:nvSpPr>
      <xdr:spPr>
        <a:xfrm>
          <a:off x="2857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97245</xdr:rowOff>
    </xdr:from>
    <xdr:to>
      <xdr:col>10</xdr:col>
      <xdr:colOff>165100</xdr:colOff>
      <xdr:row>108</xdr:row>
      <xdr:rowOff>27395</xdr:rowOff>
    </xdr:to>
    <xdr:sp macro="" textlink="">
      <xdr:nvSpPr>
        <xdr:cNvPr id="360" name="フローチャート: 判断 359">
          <a:extLst>
            <a:ext uri="{FF2B5EF4-FFF2-40B4-BE49-F238E27FC236}">
              <a16:creationId xmlns:a16="http://schemas.microsoft.com/office/drawing/2014/main" xmlns="" id="{F9CA3BCB-A6C1-4208-9C6E-3A6C8583199D}"/>
            </a:ext>
          </a:extLst>
        </xdr:cNvPr>
        <xdr:cNvSpPr/>
      </xdr:nvSpPr>
      <xdr:spPr>
        <a:xfrm>
          <a:off x="1968500" y="184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13970</xdr:rowOff>
    </xdr:from>
    <xdr:to>
      <xdr:col>6</xdr:col>
      <xdr:colOff>38100</xdr:colOff>
      <xdr:row>106</xdr:row>
      <xdr:rowOff>115570</xdr:rowOff>
    </xdr:to>
    <xdr:sp macro="" textlink="">
      <xdr:nvSpPr>
        <xdr:cNvPr id="361" name="フローチャート: 判断 360">
          <a:extLst>
            <a:ext uri="{FF2B5EF4-FFF2-40B4-BE49-F238E27FC236}">
              <a16:creationId xmlns:a16="http://schemas.microsoft.com/office/drawing/2014/main" xmlns="" id="{9FBF3EEE-7701-48EE-8C54-B07E88D13F1F}"/>
            </a:ext>
          </a:extLst>
        </xdr:cNvPr>
        <xdr:cNvSpPr/>
      </xdr:nvSpPr>
      <xdr:spPr>
        <a:xfrm>
          <a:off x="1079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xmlns="" id="{BF09CE46-EC31-4032-9376-CF94E2F484A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xmlns="" id="{00EFE739-C4DC-488B-81EF-62F77DD4F4E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xmlns="" id="{E985AC27-F4A4-4651-BCDA-A43D194ECBC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xmlns="" id="{3F3F624D-ABDB-44B1-8EBF-C40CC5C7B73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xmlns="" id="{9DBE04EE-BF9B-403B-85C5-5223D9C5F40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101</xdr:row>
      <xdr:rowOff>165826</xdr:rowOff>
    </xdr:from>
    <xdr:to>
      <xdr:col>10</xdr:col>
      <xdr:colOff>165100</xdr:colOff>
      <xdr:row>102</xdr:row>
      <xdr:rowOff>95976</xdr:rowOff>
    </xdr:to>
    <xdr:sp macro="" textlink="">
      <xdr:nvSpPr>
        <xdr:cNvPr id="367" name="楕円 366">
          <a:extLst>
            <a:ext uri="{FF2B5EF4-FFF2-40B4-BE49-F238E27FC236}">
              <a16:creationId xmlns:a16="http://schemas.microsoft.com/office/drawing/2014/main" xmlns="" id="{1D6E5023-E07B-41E8-A3BE-ECEAA3886E01}"/>
            </a:ext>
          </a:extLst>
        </xdr:cNvPr>
        <xdr:cNvSpPr/>
      </xdr:nvSpPr>
      <xdr:spPr>
        <a:xfrm>
          <a:off x="1968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107043</xdr:rowOff>
    </xdr:from>
    <xdr:to>
      <xdr:col>6</xdr:col>
      <xdr:colOff>38100</xdr:colOff>
      <xdr:row>102</xdr:row>
      <xdr:rowOff>37193</xdr:rowOff>
    </xdr:to>
    <xdr:sp macro="" textlink="">
      <xdr:nvSpPr>
        <xdr:cNvPr id="368" name="楕円 367">
          <a:extLst>
            <a:ext uri="{FF2B5EF4-FFF2-40B4-BE49-F238E27FC236}">
              <a16:creationId xmlns:a16="http://schemas.microsoft.com/office/drawing/2014/main" xmlns="" id="{97A8B469-4974-42F0-BB76-8F8AF7B32568}"/>
            </a:ext>
          </a:extLst>
        </xdr:cNvPr>
        <xdr:cNvSpPr/>
      </xdr:nvSpPr>
      <xdr:spPr>
        <a:xfrm>
          <a:off x="1079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157843</xdr:rowOff>
    </xdr:from>
    <xdr:to>
      <xdr:col>10</xdr:col>
      <xdr:colOff>114300</xdr:colOff>
      <xdr:row>102</xdr:row>
      <xdr:rowOff>45176</xdr:rowOff>
    </xdr:to>
    <xdr:cxnSp macro="">
      <xdr:nvCxnSpPr>
        <xdr:cNvPr id="369" name="直線コネクタ 368">
          <a:extLst>
            <a:ext uri="{FF2B5EF4-FFF2-40B4-BE49-F238E27FC236}">
              <a16:creationId xmlns:a16="http://schemas.microsoft.com/office/drawing/2014/main" xmlns="" id="{A012F1FB-C7CA-44EF-9C2D-CA380B4D9DD2}"/>
            </a:ext>
          </a:extLst>
        </xdr:cNvPr>
        <xdr:cNvCxnSpPr/>
      </xdr:nvCxnSpPr>
      <xdr:spPr>
        <a:xfrm>
          <a:off x="1130300" y="1747429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151691</xdr:rowOff>
    </xdr:from>
    <xdr:ext cx="405111" cy="259045"/>
    <xdr:sp macro="" textlink="">
      <xdr:nvSpPr>
        <xdr:cNvPr id="370" name="n_1aveValue【港湾・漁港】&#10;有形固定資産減価償却率">
          <a:extLst>
            <a:ext uri="{FF2B5EF4-FFF2-40B4-BE49-F238E27FC236}">
              <a16:creationId xmlns:a16="http://schemas.microsoft.com/office/drawing/2014/main" xmlns="" id="{C63782AA-C536-44E5-B313-D0659FDDFE84}"/>
            </a:ext>
          </a:extLst>
        </xdr:cNvPr>
        <xdr:cNvSpPr txBox="1"/>
      </xdr:nvSpPr>
      <xdr:spPr>
        <a:xfrm>
          <a:off x="3582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12898</xdr:rowOff>
    </xdr:from>
    <xdr:ext cx="405111" cy="259045"/>
    <xdr:sp macro="" textlink="">
      <xdr:nvSpPr>
        <xdr:cNvPr id="371" name="n_2aveValue【港湾・漁港】&#10;有形固定資産減価償却率">
          <a:extLst>
            <a:ext uri="{FF2B5EF4-FFF2-40B4-BE49-F238E27FC236}">
              <a16:creationId xmlns:a16="http://schemas.microsoft.com/office/drawing/2014/main" xmlns="" id="{C7156035-91BC-4F49-9096-515B11EF31C7}"/>
            </a:ext>
          </a:extLst>
        </xdr:cNvPr>
        <xdr:cNvSpPr txBox="1"/>
      </xdr:nvSpPr>
      <xdr:spPr>
        <a:xfrm>
          <a:off x="2705744" y="18015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18522</xdr:rowOff>
    </xdr:from>
    <xdr:ext cx="405111" cy="259045"/>
    <xdr:sp macro="" textlink="">
      <xdr:nvSpPr>
        <xdr:cNvPr id="372" name="n_3aveValue【港湾・漁港】&#10;有形固定資産減価償却率">
          <a:extLst>
            <a:ext uri="{FF2B5EF4-FFF2-40B4-BE49-F238E27FC236}">
              <a16:creationId xmlns:a16="http://schemas.microsoft.com/office/drawing/2014/main" xmlns="" id="{34B9B9E8-C63F-40B3-B9A4-DDE269223A56}"/>
            </a:ext>
          </a:extLst>
        </xdr:cNvPr>
        <xdr:cNvSpPr txBox="1"/>
      </xdr:nvSpPr>
      <xdr:spPr>
        <a:xfrm>
          <a:off x="1816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106697</xdr:rowOff>
    </xdr:from>
    <xdr:ext cx="405111" cy="259045"/>
    <xdr:sp macro="" textlink="">
      <xdr:nvSpPr>
        <xdr:cNvPr id="373" name="n_4aveValue【港湾・漁港】&#10;有形固定資産減価償却率">
          <a:extLst>
            <a:ext uri="{FF2B5EF4-FFF2-40B4-BE49-F238E27FC236}">
              <a16:creationId xmlns:a16="http://schemas.microsoft.com/office/drawing/2014/main" xmlns="" id="{8737FB29-8941-4AFB-883C-46728A52A399}"/>
            </a:ext>
          </a:extLst>
        </xdr:cNvPr>
        <xdr:cNvSpPr txBox="1"/>
      </xdr:nvSpPr>
      <xdr:spPr>
        <a:xfrm>
          <a:off x="927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112503</xdr:rowOff>
    </xdr:from>
    <xdr:ext cx="405111" cy="259045"/>
    <xdr:sp macro="" textlink="">
      <xdr:nvSpPr>
        <xdr:cNvPr id="374" name="n_3mainValue【港湾・漁港】&#10;有形固定資産減価償却率">
          <a:extLst>
            <a:ext uri="{FF2B5EF4-FFF2-40B4-BE49-F238E27FC236}">
              <a16:creationId xmlns:a16="http://schemas.microsoft.com/office/drawing/2014/main" xmlns="" id="{A969D4FA-48CB-41E4-93EB-2A068D6777A3}"/>
            </a:ext>
          </a:extLst>
        </xdr:cNvPr>
        <xdr:cNvSpPr txBox="1"/>
      </xdr:nvSpPr>
      <xdr:spPr>
        <a:xfrm>
          <a:off x="18167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53720</xdr:rowOff>
    </xdr:from>
    <xdr:ext cx="405111" cy="259045"/>
    <xdr:sp macro="" textlink="">
      <xdr:nvSpPr>
        <xdr:cNvPr id="375" name="n_4mainValue【港湾・漁港】&#10;有形固定資産減価償却率">
          <a:extLst>
            <a:ext uri="{FF2B5EF4-FFF2-40B4-BE49-F238E27FC236}">
              <a16:creationId xmlns:a16="http://schemas.microsoft.com/office/drawing/2014/main" xmlns="" id="{BD942B0F-8099-4C3C-B083-A027FF55DEFC}"/>
            </a:ext>
          </a:extLst>
        </xdr:cNvPr>
        <xdr:cNvSpPr txBox="1"/>
      </xdr:nvSpPr>
      <xdr:spPr>
        <a:xfrm>
          <a:off x="9277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a:extLst>
            <a:ext uri="{FF2B5EF4-FFF2-40B4-BE49-F238E27FC236}">
              <a16:creationId xmlns:a16="http://schemas.microsoft.com/office/drawing/2014/main" xmlns="" id="{7C9151BF-6811-4A56-8C9C-C56B6D913DC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a:extLst>
            <a:ext uri="{FF2B5EF4-FFF2-40B4-BE49-F238E27FC236}">
              <a16:creationId xmlns:a16="http://schemas.microsoft.com/office/drawing/2014/main" xmlns="" id="{691F1CEE-4067-4CD1-A710-44FDDB62893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a:extLst>
            <a:ext uri="{FF2B5EF4-FFF2-40B4-BE49-F238E27FC236}">
              <a16:creationId xmlns:a16="http://schemas.microsoft.com/office/drawing/2014/main" xmlns="" id="{52D76495-3C1D-48AB-93E9-CBA717EA541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a:extLst>
            <a:ext uri="{FF2B5EF4-FFF2-40B4-BE49-F238E27FC236}">
              <a16:creationId xmlns:a16="http://schemas.microsoft.com/office/drawing/2014/main" xmlns="" id="{B7125115-21EB-42D2-A8DB-D0DEE6DD5F6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a:extLst>
            <a:ext uri="{FF2B5EF4-FFF2-40B4-BE49-F238E27FC236}">
              <a16:creationId xmlns:a16="http://schemas.microsoft.com/office/drawing/2014/main" xmlns="" id="{3A60B1CF-9B98-4BB9-9ED6-ADD9D11C4BE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a:extLst>
            <a:ext uri="{FF2B5EF4-FFF2-40B4-BE49-F238E27FC236}">
              <a16:creationId xmlns:a16="http://schemas.microsoft.com/office/drawing/2014/main" xmlns="" id="{39237298-657A-453A-9368-F5CF1B4EC1A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a:extLst>
            <a:ext uri="{FF2B5EF4-FFF2-40B4-BE49-F238E27FC236}">
              <a16:creationId xmlns:a16="http://schemas.microsoft.com/office/drawing/2014/main" xmlns="" id="{F1957301-B6F3-414C-85E9-683F27018FE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a:extLst>
            <a:ext uri="{FF2B5EF4-FFF2-40B4-BE49-F238E27FC236}">
              <a16:creationId xmlns:a16="http://schemas.microsoft.com/office/drawing/2014/main" xmlns="" id="{200648BD-8445-4809-BA2A-C03B2B36EBB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4" name="テキスト ボックス 383">
          <a:extLst>
            <a:ext uri="{FF2B5EF4-FFF2-40B4-BE49-F238E27FC236}">
              <a16:creationId xmlns:a16="http://schemas.microsoft.com/office/drawing/2014/main" xmlns="" id="{C8ACE57E-4D53-4347-AABE-103665CE71E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5" name="直線コネクタ 384">
          <a:extLst>
            <a:ext uri="{FF2B5EF4-FFF2-40B4-BE49-F238E27FC236}">
              <a16:creationId xmlns:a16="http://schemas.microsoft.com/office/drawing/2014/main" xmlns="" id="{67A4FFFB-5D70-4828-9E2E-D30A1AF3B22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6" name="直線コネクタ 385">
          <a:extLst>
            <a:ext uri="{FF2B5EF4-FFF2-40B4-BE49-F238E27FC236}">
              <a16:creationId xmlns:a16="http://schemas.microsoft.com/office/drawing/2014/main" xmlns="" id="{054322EE-0C3A-488F-B086-B80A3AA1299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7" name="テキスト ボックス 386">
          <a:extLst>
            <a:ext uri="{FF2B5EF4-FFF2-40B4-BE49-F238E27FC236}">
              <a16:creationId xmlns:a16="http://schemas.microsoft.com/office/drawing/2014/main" xmlns="" id="{AD258BC3-6EE1-49BC-BDD4-7C17C8049D7E}"/>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8" name="直線コネクタ 387">
          <a:extLst>
            <a:ext uri="{FF2B5EF4-FFF2-40B4-BE49-F238E27FC236}">
              <a16:creationId xmlns:a16="http://schemas.microsoft.com/office/drawing/2014/main" xmlns="" id="{C309F2CE-6E4B-4D80-93D5-22218EC300C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9" name="テキスト ボックス 388">
          <a:extLst>
            <a:ext uri="{FF2B5EF4-FFF2-40B4-BE49-F238E27FC236}">
              <a16:creationId xmlns:a16="http://schemas.microsoft.com/office/drawing/2014/main" xmlns="" id="{E27DC2E5-CF9B-4B94-B304-FDC60E62F45E}"/>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0" name="直線コネクタ 389">
          <a:extLst>
            <a:ext uri="{FF2B5EF4-FFF2-40B4-BE49-F238E27FC236}">
              <a16:creationId xmlns:a16="http://schemas.microsoft.com/office/drawing/2014/main" xmlns="" id="{3165A40A-1129-428B-8F1C-95B8F6568A31}"/>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91" name="テキスト ボックス 390">
          <a:extLst>
            <a:ext uri="{FF2B5EF4-FFF2-40B4-BE49-F238E27FC236}">
              <a16:creationId xmlns:a16="http://schemas.microsoft.com/office/drawing/2014/main" xmlns="" id="{FE681199-1096-445A-BBBB-7F6A8C83FD5C}"/>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2" name="直線コネクタ 391">
          <a:extLst>
            <a:ext uri="{FF2B5EF4-FFF2-40B4-BE49-F238E27FC236}">
              <a16:creationId xmlns:a16="http://schemas.microsoft.com/office/drawing/2014/main" xmlns="" id="{2FA85FEB-B844-4C09-B715-D6F75939186E}"/>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3" name="テキスト ボックス 392">
          <a:extLst>
            <a:ext uri="{FF2B5EF4-FFF2-40B4-BE49-F238E27FC236}">
              <a16:creationId xmlns:a16="http://schemas.microsoft.com/office/drawing/2014/main" xmlns="" id="{57AFD635-1553-4EE7-A385-60A8BD32BAD6}"/>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4" name="直線コネクタ 393">
          <a:extLst>
            <a:ext uri="{FF2B5EF4-FFF2-40B4-BE49-F238E27FC236}">
              <a16:creationId xmlns:a16="http://schemas.microsoft.com/office/drawing/2014/main" xmlns="" id="{234EF5F5-E224-4D50-ABDF-E3CEEDD18255}"/>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95" name="テキスト ボックス 394">
          <a:extLst>
            <a:ext uri="{FF2B5EF4-FFF2-40B4-BE49-F238E27FC236}">
              <a16:creationId xmlns:a16="http://schemas.microsoft.com/office/drawing/2014/main" xmlns="" id="{1809B074-E267-4149-B37B-EAFBB4F37A26}"/>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6" name="直線コネクタ 395">
          <a:extLst>
            <a:ext uri="{FF2B5EF4-FFF2-40B4-BE49-F238E27FC236}">
              <a16:creationId xmlns:a16="http://schemas.microsoft.com/office/drawing/2014/main" xmlns="" id="{88C8D529-6744-46A5-AF97-4246C5B564C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97" name="テキスト ボックス 396">
          <a:extLst>
            <a:ext uri="{FF2B5EF4-FFF2-40B4-BE49-F238E27FC236}">
              <a16:creationId xmlns:a16="http://schemas.microsoft.com/office/drawing/2014/main" xmlns="" id="{17429A17-BF80-4D63-A70B-82B21236CA87}"/>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8" name="直線コネクタ 397">
          <a:extLst>
            <a:ext uri="{FF2B5EF4-FFF2-40B4-BE49-F238E27FC236}">
              <a16:creationId xmlns:a16="http://schemas.microsoft.com/office/drawing/2014/main" xmlns="" id="{1AE0033B-D672-433B-A726-D2E2D06E86B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9" name="テキスト ボックス 398">
          <a:extLst>
            <a:ext uri="{FF2B5EF4-FFF2-40B4-BE49-F238E27FC236}">
              <a16:creationId xmlns:a16="http://schemas.microsoft.com/office/drawing/2014/main" xmlns="" id="{EF360890-9710-4B15-98F5-2E194A22B15C}"/>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0" name="【港湾・漁港】&#10;一人当たり有形固定資産（償却資産）額グラフ枠">
          <a:extLst>
            <a:ext uri="{FF2B5EF4-FFF2-40B4-BE49-F238E27FC236}">
              <a16:creationId xmlns:a16="http://schemas.microsoft.com/office/drawing/2014/main" xmlns="" id="{1800AF89-7ABB-4679-BE87-9F5CAE252D0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8762</xdr:rowOff>
    </xdr:from>
    <xdr:to>
      <xdr:col>54</xdr:col>
      <xdr:colOff>189865</xdr:colOff>
      <xdr:row>109</xdr:row>
      <xdr:rowOff>35331</xdr:rowOff>
    </xdr:to>
    <xdr:cxnSp macro="">
      <xdr:nvCxnSpPr>
        <xdr:cNvPr id="401" name="直線コネクタ 400">
          <a:extLst>
            <a:ext uri="{FF2B5EF4-FFF2-40B4-BE49-F238E27FC236}">
              <a16:creationId xmlns:a16="http://schemas.microsoft.com/office/drawing/2014/main" xmlns="" id="{1723952B-2A71-4DC9-A688-97172387F471}"/>
            </a:ext>
          </a:extLst>
        </xdr:cNvPr>
        <xdr:cNvCxnSpPr/>
      </xdr:nvCxnSpPr>
      <xdr:spPr>
        <a:xfrm flipV="1">
          <a:off x="10476865" y="17153762"/>
          <a:ext cx="0" cy="1569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39158</xdr:rowOff>
    </xdr:from>
    <xdr:ext cx="313932" cy="259045"/>
    <xdr:sp macro="" textlink="">
      <xdr:nvSpPr>
        <xdr:cNvPr id="402" name="【港湾・漁港】&#10;一人当たり有形固定資産（償却資産）額最小値テキスト">
          <a:extLst>
            <a:ext uri="{FF2B5EF4-FFF2-40B4-BE49-F238E27FC236}">
              <a16:creationId xmlns:a16="http://schemas.microsoft.com/office/drawing/2014/main" xmlns="" id="{14AD10DD-61ED-41E2-B6A4-D841226D2981}"/>
            </a:ext>
          </a:extLst>
        </xdr:cNvPr>
        <xdr:cNvSpPr txBox="1"/>
      </xdr:nvSpPr>
      <xdr:spPr>
        <a:xfrm>
          <a:off x="10515600" y="18727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35331</xdr:rowOff>
    </xdr:from>
    <xdr:to>
      <xdr:col>55</xdr:col>
      <xdr:colOff>88900</xdr:colOff>
      <xdr:row>109</xdr:row>
      <xdr:rowOff>35331</xdr:rowOff>
    </xdr:to>
    <xdr:cxnSp macro="">
      <xdr:nvCxnSpPr>
        <xdr:cNvPr id="403" name="直線コネクタ 402">
          <a:extLst>
            <a:ext uri="{FF2B5EF4-FFF2-40B4-BE49-F238E27FC236}">
              <a16:creationId xmlns:a16="http://schemas.microsoft.com/office/drawing/2014/main" xmlns="" id="{84CD5F60-B660-46A6-ABDA-396E1D3C0CC9}"/>
            </a:ext>
          </a:extLst>
        </xdr:cNvPr>
        <xdr:cNvCxnSpPr/>
      </xdr:nvCxnSpPr>
      <xdr:spPr>
        <a:xfrm>
          <a:off x="10388600" y="187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126889</xdr:rowOff>
    </xdr:from>
    <xdr:ext cx="599010" cy="259045"/>
    <xdr:sp macro="" textlink="">
      <xdr:nvSpPr>
        <xdr:cNvPr id="404" name="【港湾・漁港】&#10;一人当たり有形固定資産（償却資産）額最大値テキスト">
          <a:extLst>
            <a:ext uri="{FF2B5EF4-FFF2-40B4-BE49-F238E27FC236}">
              <a16:creationId xmlns:a16="http://schemas.microsoft.com/office/drawing/2014/main" xmlns="" id="{97A91E0C-0649-40CB-9DDC-72056442C86E}"/>
            </a:ext>
          </a:extLst>
        </xdr:cNvPr>
        <xdr:cNvSpPr txBox="1"/>
      </xdr:nvSpPr>
      <xdr:spPr>
        <a:xfrm>
          <a:off x="10515600" y="1692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8762</xdr:rowOff>
    </xdr:from>
    <xdr:to>
      <xdr:col>55</xdr:col>
      <xdr:colOff>88900</xdr:colOff>
      <xdr:row>100</xdr:row>
      <xdr:rowOff>8762</xdr:rowOff>
    </xdr:to>
    <xdr:cxnSp macro="">
      <xdr:nvCxnSpPr>
        <xdr:cNvPr id="405" name="直線コネクタ 404">
          <a:extLst>
            <a:ext uri="{FF2B5EF4-FFF2-40B4-BE49-F238E27FC236}">
              <a16:creationId xmlns:a16="http://schemas.microsoft.com/office/drawing/2014/main" xmlns="" id="{D1DB4C4D-0A75-41E0-B3BD-AA68E74EBCAE}"/>
            </a:ext>
          </a:extLst>
        </xdr:cNvPr>
        <xdr:cNvCxnSpPr/>
      </xdr:nvCxnSpPr>
      <xdr:spPr>
        <a:xfrm>
          <a:off x="10388600" y="17153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69225</xdr:rowOff>
    </xdr:from>
    <xdr:ext cx="599010" cy="259045"/>
    <xdr:sp macro="" textlink="">
      <xdr:nvSpPr>
        <xdr:cNvPr id="406" name="【港湾・漁港】&#10;一人当たり有形固定資産（償却資産）額平均値テキスト">
          <a:extLst>
            <a:ext uri="{FF2B5EF4-FFF2-40B4-BE49-F238E27FC236}">
              <a16:creationId xmlns:a16="http://schemas.microsoft.com/office/drawing/2014/main" xmlns="" id="{90CCFC41-D0DB-4FE9-9717-5B15CB041FFC}"/>
            </a:ext>
          </a:extLst>
        </xdr:cNvPr>
        <xdr:cNvSpPr txBox="1"/>
      </xdr:nvSpPr>
      <xdr:spPr>
        <a:xfrm>
          <a:off x="10515600" y="1841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90798</xdr:rowOff>
    </xdr:from>
    <xdr:to>
      <xdr:col>55</xdr:col>
      <xdr:colOff>50800</xdr:colOff>
      <xdr:row>108</xdr:row>
      <xdr:rowOff>20948</xdr:rowOff>
    </xdr:to>
    <xdr:sp macro="" textlink="">
      <xdr:nvSpPr>
        <xdr:cNvPr id="407" name="フローチャート: 判断 406">
          <a:extLst>
            <a:ext uri="{FF2B5EF4-FFF2-40B4-BE49-F238E27FC236}">
              <a16:creationId xmlns:a16="http://schemas.microsoft.com/office/drawing/2014/main" xmlns="" id="{4CE9DC9C-79EF-4572-ABA5-6ABBDE248599}"/>
            </a:ext>
          </a:extLst>
        </xdr:cNvPr>
        <xdr:cNvSpPr/>
      </xdr:nvSpPr>
      <xdr:spPr>
        <a:xfrm>
          <a:off x="10426700" y="1843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131800</xdr:rowOff>
    </xdr:from>
    <xdr:to>
      <xdr:col>50</xdr:col>
      <xdr:colOff>165100</xdr:colOff>
      <xdr:row>108</xdr:row>
      <xdr:rowOff>61950</xdr:rowOff>
    </xdr:to>
    <xdr:sp macro="" textlink="">
      <xdr:nvSpPr>
        <xdr:cNvPr id="408" name="フローチャート: 判断 407">
          <a:extLst>
            <a:ext uri="{FF2B5EF4-FFF2-40B4-BE49-F238E27FC236}">
              <a16:creationId xmlns:a16="http://schemas.microsoft.com/office/drawing/2014/main" xmlns="" id="{300DC55A-EA1A-4187-928D-BAABFFCDD464}"/>
            </a:ext>
          </a:extLst>
        </xdr:cNvPr>
        <xdr:cNvSpPr/>
      </xdr:nvSpPr>
      <xdr:spPr>
        <a:xfrm>
          <a:off x="9588500" y="184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4428</xdr:rowOff>
    </xdr:from>
    <xdr:to>
      <xdr:col>46</xdr:col>
      <xdr:colOff>38100</xdr:colOff>
      <xdr:row>107</xdr:row>
      <xdr:rowOff>106028</xdr:rowOff>
    </xdr:to>
    <xdr:sp macro="" textlink="">
      <xdr:nvSpPr>
        <xdr:cNvPr id="409" name="フローチャート: 判断 408">
          <a:extLst>
            <a:ext uri="{FF2B5EF4-FFF2-40B4-BE49-F238E27FC236}">
              <a16:creationId xmlns:a16="http://schemas.microsoft.com/office/drawing/2014/main" xmlns="" id="{514BB9FC-9D46-4A30-A995-BFA4398911B3}"/>
            </a:ext>
          </a:extLst>
        </xdr:cNvPr>
        <xdr:cNvSpPr/>
      </xdr:nvSpPr>
      <xdr:spPr>
        <a:xfrm>
          <a:off x="8699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69875</xdr:rowOff>
    </xdr:from>
    <xdr:to>
      <xdr:col>41</xdr:col>
      <xdr:colOff>101600</xdr:colOff>
      <xdr:row>108</xdr:row>
      <xdr:rowOff>25</xdr:rowOff>
    </xdr:to>
    <xdr:sp macro="" textlink="">
      <xdr:nvSpPr>
        <xdr:cNvPr id="410" name="フローチャート: 判断 409">
          <a:extLst>
            <a:ext uri="{FF2B5EF4-FFF2-40B4-BE49-F238E27FC236}">
              <a16:creationId xmlns:a16="http://schemas.microsoft.com/office/drawing/2014/main" xmlns="" id="{6EB19A2C-349E-41D1-8F78-E281FFD69096}"/>
            </a:ext>
          </a:extLst>
        </xdr:cNvPr>
        <xdr:cNvSpPr/>
      </xdr:nvSpPr>
      <xdr:spPr>
        <a:xfrm>
          <a:off x="7810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57139</xdr:rowOff>
    </xdr:from>
    <xdr:to>
      <xdr:col>36</xdr:col>
      <xdr:colOff>165100</xdr:colOff>
      <xdr:row>108</xdr:row>
      <xdr:rowOff>158739</xdr:rowOff>
    </xdr:to>
    <xdr:sp macro="" textlink="">
      <xdr:nvSpPr>
        <xdr:cNvPr id="411" name="フローチャート: 判断 410">
          <a:extLst>
            <a:ext uri="{FF2B5EF4-FFF2-40B4-BE49-F238E27FC236}">
              <a16:creationId xmlns:a16="http://schemas.microsoft.com/office/drawing/2014/main" xmlns="" id="{FF17C77A-8429-4244-9EF1-CF3FC9495C5F}"/>
            </a:ext>
          </a:extLst>
        </xdr:cNvPr>
        <xdr:cNvSpPr/>
      </xdr:nvSpPr>
      <xdr:spPr>
        <a:xfrm>
          <a:off x="6921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6737BDB6-4EA7-4F52-9C88-CE51F0B90AC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4D0107E6-A9DC-47EF-8828-B2F8E21FED1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DE55CAB0-8DB4-424A-AF2C-25297067E6E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00E1D82A-845D-40F7-8782-CD6ACC79A5F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C4F96F3E-5D23-4A41-8F9A-E583F21D1B0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108</xdr:row>
      <xdr:rowOff>155032</xdr:rowOff>
    </xdr:from>
    <xdr:to>
      <xdr:col>41</xdr:col>
      <xdr:colOff>101600</xdr:colOff>
      <xdr:row>109</xdr:row>
      <xdr:rowOff>85182</xdr:rowOff>
    </xdr:to>
    <xdr:sp macro="" textlink="">
      <xdr:nvSpPr>
        <xdr:cNvPr id="417" name="楕円 416">
          <a:extLst>
            <a:ext uri="{FF2B5EF4-FFF2-40B4-BE49-F238E27FC236}">
              <a16:creationId xmlns:a16="http://schemas.microsoft.com/office/drawing/2014/main" xmlns="" id="{C992E131-4C6B-4AFA-9455-821738E116C5}"/>
            </a:ext>
          </a:extLst>
        </xdr:cNvPr>
        <xdr:cNvSpPr/>
      </xdr:nvSpPr>
      <xdr:spPr>
        <a:xfrm>
          <a:off x="7810500" y="186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155040</xdr:rowOff>
    </xdr:from>
    <xdr:to>
      <xdr:col>36</xdr:col>
      <xdr:colOff>165100</xdr:colOff>
      <xdr:row>109</xdr:row>
      <xdr:rowOff>85190</xdr:rowOff>
    </xdr:to>
    <xdr:sp macro="" textlink="">
      <xdr:nvSpPr>
        <xdr:cNvPr id="418" name="楕円 417">
          <a:extLst>
            <a:ext uri="{FF2B5EF4-FFF2-40B4-BE49-F238E27FC236}">
              <a16:creationId xmlns:a16="http://schemas.microsoft.com/office/drawing/2014/main" xmlns="" id="{DA47A023-3D2D-48D1-AE0C-27B6E36C6D1E}"/>
            </a:ext>
          </a:extLst>
        </xdr:cNvPr>
        <xdr:cNvSpPr/>
      </xdr:nvSpPr>
      <xdr:spPr>
        <a:xfrm>
          <a:off x="6921500" y="186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34382</xdr:rowOff>
    </xdr:from>
    <xdr:to>
      <xdr:col>41</xdr:col>
      <xdr:colOff>50800</xdr:colOff>
      <xdr:row>109</xdr:row>
      <xdr:rowOff>34390</xdr:rowOff>
    </xdr:to>
    <xdr:cxnSp macro="">
      <xdr:nvCxnSpPr>
        <xdr:cNvPr id="419" name="直線コネクタ 418">
          <a:extLst>
            <a:ext uri="{FF2B5EF4-FFF2-40B4-BE49-F238E27FC236}">
              <a16:creationId xmlns:a16="http://schemas.microsoft.com/office/drawing/2014/main" xmlns="" id="{CF54345F-96F0-4435-8646-78A6D000CF8F}"/>
            </a:ext>
          </a:extLst>
        </xdr:cNvPr>
        <xdr:cNvCxnSpPr/>
      </xdr:nvCxnSpPr>
      <xdr:spPr>
        <a:xfrm flipV="1">
          <a:off x="6972300" y="18722432"/>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78477</xdr:rowOff>
    </xdr:from>
    <xdr:ext cx="599010" cy="259045"/>
    <xdr:sp macro="" textlink="">
      <xdr:nvSpPr>
        <xdr:cNvPr id="420" name="n_1aveValue【港湾・漁港】&#10;一人当たり有形固定資産（償却資産）額">
          <a:extLst>
            <a:ext uri="{FF2B5EF4-FFF2-40B4-BE49-F238E27FC236}">
              <a16:creationId xmlns:a16="http://schemas.microsoft.com/office/drawing/2014/main" xmlns="" id="{EE253C3A-4A0D-4180-BA06-F220D6312870}"/>
            </a:ext>
          </a:extLst>
        </xdr:cNvPr>
        <xdr:cNvSpPr txBox="1"/>
      </xdr:nvSpPr>
      <xdr:spPr>
        <a:xfrm>
          <a:off x="9327095" y="1825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122555</xdr:rowOff>
    </xdr:from>
    <xdr:ext cx="599010" cy="259045"/>
    <xdr:sp macro="" textlink="">
      <xdr:nvSpPr>
        <xdr:cNvPr id="421" name="n_2aveValue【港湾・漁港】&#10;一人当たり有形固定資産（償却資産）額">
          <a:extLst>
            <a:ext uri="{FF2B5EF4-FFF2-40B4-BE49-F238E27FC236}">
              <a16:creationId xmlns:a16="http://schemas.microsoft.com/office/drawing/2014/main" xmlns="" id="{72AE4A4B-59F0-42F8-B563-1DAA4A62B4FF}"/>
            </a:ext>
          </a:extLst>
        </xdr:cNvPr>
        <xdr:cNvSpPr txBox="1"/>
      </xdr:nvSpPr>
      <xdr:spPr>
        <a:xfrm>
          <a:off x="84507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16552</xdr:rowOff>
    </xdr:from>
    <xdr:ext cx="599010" cy="259045"/>
    <xdr:sp macro="" textlink="">
      <xdr:nvSpPr>
        <xdr:cNvPr id="422" name="n_3aveValue【港湾・漁港】&#10;一人当たり有形固定資産（償却資産）額">
          <a:extLst>
            <a:ext uri="{FF2B5EF4-FFF2-40B4-BE49-F238E27FC236}">
              <a16:creationId xmlns:a16="http://schemas.microsoft.com/office/drawing/2014/main" xmlns="" id="{D6B23B35-C731-4ED6-BDD7-67CDF7FEDED6}"/>
            </a:ext>
          </a:extLst>
        </xdr:cNvPr>
        <xdr:cNvSpPr txBox="1"/>
      </xdr:nvSpPr>
      <xdr:spPr>
        <a:xfrm>
          <a:off x="7561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3816</xdr:rowOff>
    </xdr:from>
    <xdr:ext cx="534377" cy="259045"/>
    <xdr:sp macro="" textlink="">
      <xdr:nvSpPr>
        <xdr:cNvPr id="423" name="n_4aveValue【港湾・漁港】&#10;一人当たり有形固定資産（償却資産）額">
          <a:extLst>
            <a:ext uri="{FF2B5EF4-FFF2-40B4-BE49-F238E27FC236}">
              <a16:creationId xmlns:a16="http://schemas.microsoft.com/office/drawing/2014/main" xmlns="" id="{0DB68437-DF9B-45C5-B720-08A2E8BEFA4D}"/>
            </a:ext>
          </a:extLst>
        </xdr:cNvPr>
        <xdr:cNvSpPr txBox="1"/>
      </xdr:nvSpPr>
      <xdr:spPr>
        <a:xfrm>
          <a:off x="6705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76309</xdr:rowOff>
    </xdr:from>
    <xdr:ext cx="378565" cy="259045"/>
    <xdr:sp macro="" textlink="">
      <xdr:nvSpPr>
        <xdr:cNvPr id="424" name="n_3mainValue【港湾・漁港】&#10;一人当たり有形固定資産（償却資産）額">
          <a:extLst>
            <a:ext uri="{FF2B5EF4-FFF2-40B4-BE49-F238E27FC236}">
              <a16:creationId xmlns:a16="http://schemas.microsoft.com/office/drawing/2014/main" xmlns="" id="{FFE728F4-4CB1-48FE-91BF-9CFD6C17FA86}"/>
            </a:ext>
          </a:extLst>
        </xdr:cNvPr>
        <xdr:cNvSpPr txBox="1"/>
      </xdr:nvSpPr>
      <xdr:spPr>
        <a:xfrm>
          <a:off x="7672017" y="18764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109</xdr:row>
      <xdr:rowOff>76317</xdr:rowOff>
    </xdr:from>
    <xdr:ext cx="378565" cy="259045"/>
    <xdr:sp macro="" textlink="">
      <xdr:nvSpPr>
        <xdr:cNvPr id="425" name="n_4mainValue【港湾・漁港】&#10;一人当たり有形固定資産（償却資産）額">
          <a:extLst>
            <a:ext uri="{FF2B5EF4-FFF2-40B4-BE49-F238E27FC236}">
              <a16:creationId xmlns:a16="http://schemas.microsoft.com/office/drawing/2014/main" xmlns="" id="{1B79A0AF-D904-4F3F-9AF1-5CA84D37DE5C}"/>
            </a:ext>
          </a:extLst>
        </xdr:cNvPr>
        <xdr:cNvSpPr txBox="1"/>
      </xdr:nvSpPr>
      <xdr:spPr>
        <a:xfrm>
          <a:off x="6783017" y="18764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a:extLst>
            <a:ext uri="{FF2B5EF4-FFF2-40B4-BE49-F238E27FC236}">
              <a16:creationId xmlns:a16="http://schemas.microsoft.com/office/drawing/2014/main" xmlns="" id="{D59C3A9F-FC7D-41EA-9036-A2D7B291EA9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a:extLst>
            <a:ext uri="{FF2B5EF4-FFF2-40B4-BE49-F238E27FC236}">
              <a16:creationId xmlns:a16="http://schemas.microsoft.com/office/drawing/2014/main" xmlns="" id="{44C03988-084E-4798-8CFB-7BC0E7F01AB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a:extLst>
            <a:ext uri="{FF2B5EF4-FFF2-40B4-BE49-F238E27FC236}">
              <a16:creationId xmlns:a16="http://schemas.microsoft.com/office/drawing/2014/main" xmlns="" id="{197FDDAA-B823-4A45-97D0-6208A8ADC59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a:extLst>
            <a:ext uri="{FF2B5EF4-FFF2-40B4-BE49-F238E27FC236}">
              <a16:creationId xmlns:a16="http://schemas.microsoft.com/office/drawing/2014/main" xmlns="" id="{8927BBEA-EE56-4283-A0D6-4898D8B8A88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a:extLst>
            <a:ext uri="{FF2B5EF4-FFF2-40B4-BE49-F238E27FC236}">
              <a16:creationId xmlns:a16="http://schemas.microsoft.com/office/drawing/2014/main" xmlns="" id="{6B4AF7A5-A68E-44AE-A54C-44946DFA7C1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a:extLst>
            <a:ext uri="{FF2B5EF4-FFF2-40B4-BE49-F238E27FC236}">
              <a16:creationId xmlns:a16="http://schemas.microsoft.com/office/drawing/2014/main" xmlns="" id="{182835F6-7F13-456F-A972-AA275CD4538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a:extLst>
            <a:ext uri="{FF2B5EF4-FFF2-40B4-BE49-F238E27FC236}">
              <a16:creationId xmlns:a16="http://schemas.microsoft.com/office/drawing/2014/main" xmlns="" id="{4E5B9E6F-01B3-4897-A286-E7F1C338716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a:extLst>
            <a:ext uri="{FF2B5EF4-FFF2-40B4-BE49-F238E27FC236}">
              <a16:creationId xmlns:a16="http://schemas.microsoft.com/office/drawing/2014/main" xmlns="" id="{2A27AAFA-DEAC-4763-962E-94D5C4E607A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a:extLst>
            <a:ext uri="{FF2B5EF4-FFF2-40B4-BE49-F238E27FC236}">
              <a16:creationId xmlns:a16="http://schemas.microsoft.com/office/drawing/2014/main" xmlns="" id="{24ADF5E2-8622-4128-BA33-63EC54FDD94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a:extLst>
            <a:ext uri="{FF2B5EF4-FFF2-40B4-BE49-F238E27FC236}">
              <a16:creationId xmlns:a16="http://schemas.microsoft.com/office/drawing/2014/main" xmlns="" id="{A047FD8A-EE0A-4B6B-83D8-B3796587F6C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6" name="テキスト ボックス 435">
          <a:extLst>
            <a:ext uri="{FF2B5EF4-FFF2-40B4-BE49-F238E27FC236}">
              <a16:creationId xmlns:a16="http://schemas.microsoft.com/office/drawing/2014/main" xmlns="" id="{B4F07A38-E378-4082-B4DC-F4DDF786BD3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7" name="直線コネクタ 436">
          <a:extLst>
            <a:ext uri="{FF2B5EF4-FFF2-40B4-BE49-F238E27FC236}">
              <a16:creationId xmlns:a16="http://schemas.microsoft.com/office/drawing/2014/main" xmlns="" id="{3DD8A7F8-52CF-45C1-AADD-6988E6B66A4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38" name="テキスト ボックス 437">
          <a:extLst>
            <a:ext uri="{FF2B5EF4-FFF2-40B4-BE49-F238E27FC236}">
              <a16:creationId xmlns:a16="http://schemas.microsoft.com/office/drawing/2014/main" xmlns="" id="{2FFF55ED-2AC9-49AF-98E7-1347B5A0E62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9" name="直線コネクタ 438">
          <a:extLst>
            <a:ext uri="{FF2B5EF4-FFF2-40B4-BE49-F238E27FC236}">
              <a16:creationId xmlns:a16="http://schemas.microsoft.com/office/drawing/2014/main" xmlns="" id="{C864C601-354B-4112-AFE0-B33BB6C9D8B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0" name="テキスト ボックス 439">
          <a:extLst>
            <a:ext uri="{FF2B5EF4-FFF2-40B4-BE49-F238E27FC236}">
              <a16:creationId xmlns:a16="http://schemas.microsoft.com/office/drawing/2014/main" xmlns="" id="{00551366-6369-4A19-BF81-E52F4BAA607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1" name="直線コネクタ 440">
          <a:extLst>
            <a:ext uri="{FF2B5EF4-FFF2-40B4-BE49-F238E27FC236}">
              <a16:creationId xmlns:a16="http://schemas.microsoft.com/office/drawing/2014/main" xmlns="" id="{35899C5F-C575-4C92-867B-CBBC11CCAAF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2" name="テキスト ボックス 441">
          <a:extLst>
            <a:ext uri="{FF2B5EF4-FFF2-40B4-BE49-F238E27FC236}">
              <a16:creationId xmlns:a16="http://schemas.microsoft.com/office/drawing/2014/main" xmlns="" id="{77D28F02-5A7D-41B2-A6F9-7765434C569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3" name="直線コネクタ 442">
          <a:extLst>
            <a:ext uri="{FF2B5EF4-FFF2-40B4-BE49-F238E27FC236}">
              <a16:creationId xmlns:a16="http://schemas.microsoft.com/office/drawing/2014/main" xmlns="" id="{15335B20-A5BE-471B-B425-894D4A9963E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4" name="テキスト ボックス 443">
          <a:extLst>
            <a:ext uri="{FF2B5EF4-FFF2-40B4-BE49-F238E27FC236}">
              <a16:creationId xmlns:a16="http://schemas.microsoft.com/office/drawing/2014/main" xmlns="" id="{90A554FB-F92A-4D32-890B-0EE3556B867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5" name="直線コネクタ 444">
          <a:extLst>
            <a:ext uri="{FF2B5EF4-FFF2-40B4-BE49-F238E27FC236}">
              <a16:creationId xmlns:a16="http://schemas.microsoft.com/office/drawing/2014/main" xmlns="" id="{E01F3704-DECE-4AEB-9064-E818524009A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6" name="テキスト ボックス 445">
          <a:extLst>
            <a:ext uri="{FF2B5EF4-FFF2-40B4-BE49-F238E27FC236}">
              <a16:creationId xmlns:a16="http://schemas.microsoft.com/office/drawing/2014/main" xmlns="" id="{6CEDB58F-A325-459C-B15A-AE193A8FB4A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7" name="直線コネクタ 446">
          <a:extLst>
            <a:ext uri="{FF2B5EF4-FFF2-40B4-BE49-F238E27FC236}">
              <a16:creationId xmlns:a16="http://schemas.microsoft.com/office/drawing/2014/main" xmlns="" id="{B60BBE0C-B3E2-4DCB-8228-69403C89967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48" name="テキスト ボックス 447">
          <a:extLst>
            <a:ext uri="{FF2B5EF4-FFF2-40B4-BE49-F238E27FC236}">
              <a16:creationId xmlns:a16="http://schemas.microsoft.com/office/drawing/2014/main" xmlns="" id="{9C3AB7C9-600A-472B-9AF4-369FF417AC0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9" name="【認定こども園・幼稚園・保育所】&#10;有形固定資産減価償却率グラフ枠">
          <a:extLst>
            <a:ext uri="{FF2B5EF4-FFF2-40B4-BE49-F238E27FC236}">
              <a16:creationId xmlns:a16="http://schemas.microsoft.com/office/drawing/2014/main" xmlns="" id="{3A016AB5-B7E5-4022-AACF-6A5C1EC072B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50" name="直線コネクタ 449">
          <a:extLst>
            <a:ext uri="{FF2B5EF4-FFF2-40B4-BE49-F238E27FC236}">
              <a16:creationId xmlns:a16="http://schemas.microsoft.com/office/drawing/2014/main" xmlns="" id="{663CCDD0-F6E0-422D-9B79-CCABAB21D32E}"/>
            </a:ext>
          </a:extLst>
        </xdr:cNvPr>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51" name="【認定こども園・幼稚園・保育所】&#10;有形固定資産減価償却率最小値テキスト">
          <a:extLst>
            <a:ext uri="{FF2B5EF4-FFF2-40B4-BE49-F238E27FC236}">
              <a16:creationId xmlns:a16="http://schemas.microsoft.com/office/drawing/2014/main" xmlns="" id="{A6A1654C-9CBD-4139-8CD7-05FE6A60E73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52" name="直線コネクタ 451">
          <a:extLst>
            <a:ext uri="{FF2B5EF4-FFF2-40B4-BE49-F238E27FC236}">
              <a16:creationId xmlns:a16="http://schemas.microsoft.com/office/drawing/2014/main" xmlns="" id="{A2C0E251-29CC-4EB6-86A4-2476B502A89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53" name="【認定こども園・幼稚園・保育所】&#10;有形固定資産減価償却率最大値テキスト">
          <a:extLst>
            <a:ext uri="{FF2B5EF4-FFF2-40B4-BE49-F238E27FC236}">
              <a16:creationId xmlns:a16="http://schemas.microsoft.com/office/drawing/2014/main" xmlns="" id="{D5B540DA-9AF9-49B1-BFD0-BDBBBF0EF2F3}"/>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54" name="直線コネクタ 453">
          <a:extLst>
            <a:ext uri="{FF2B5EF4-FFF2-40B4-BE49-F238E27FC236}">
              <a16:creationId xmlns:a16="http://schemas.microsoft.com/office/drawing/2014/main" xmlns="" id="{87B46792-B5CC-4203-990B-65878A1BAEF9}"/>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55" name="【認定こども園・幼稚園・保育所】&#10;有形固定資産減価償却率平均値テキスト">
          <a:extLst>
            <a:ext uri="{FF2B5EF4-FFF2-40B4-BE49-F238E27FC236}">
              <a16:creationId xmlns:a16="http://schemas.microsoft.com/office/drawing/2014/main" xmlns="" id="{98EE2726-4B33-4439-9BA8-055DB84AC5F1}"/>
            </a:ext>
          </a:extLst>
        </xdr:cNvPr>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56" name="フローチャート: 判断 455">
          <a:extLst>
            <a:ext uri="{FF2B5EF4-FFF2-40B4-BE49-F238E27FC236}">
              <a16:creationId xmlns:a16="http://schemas.microsoft.com/office/drawing/2014/main" xmlns="" id="{C036E8D9-A6B6-45CB-BA8B-99903CD0CB8A}"/>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57" name="フローチャート: 判断 456">
          <a:extLst>
            <a:ext uri="{FF2B5EF4-FFF2-40B4-BE49-F238E27FC236}">
              <a16:creationId xmlns:a16="http://schemas.microsoft.com/office/drawing/2014/main" xmlns="" id="{88833B10-2B27-40CD-988F-497FC39B58D8}"/>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58" name="フローチャート: 判断 457">
          <a:extLst>
            <a:ext uri="{FF2B5EF4-FFF2-40B4-BE49-F238E27FC236}">
              <a16:creationId xmlns:a16="http://schemas.microsoft.com/office/drawing/2014/main" xmlns="" id="{7203A004-BC85-45FB-81E7-3610AF58FC92}"/>
            </a:ext>
          </a:extLst>
        </xdr:cNvPr>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59" name="フローチャート: 判断 458">
          <a:extLst>
            <a:ext uri="{FF2B5EF4-FFF2-40B4-BE49-F238E27FC236}">
              <a16:creationId xmlns:a16="http://schemas.microsoft.com/office/drawing/2014/main" xmlns="" id="{7D6A3B61-0DA1-41F8-B4D1-D44C2365DBFC}"/>
            </a:ext>
          </a:extLst>
        </xdr:cNvPr>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60" name="フローチャート: 判断 459">
          <a:extLst>
            <a:ext uri="{FF2B5EF4-FFF2-40B4-BE49-F238E27FC236}">
              <a16:creationId xmlns:a16="http://schemas.microsoft.com/office/drawing/2014/main" xmlns="" id="{59D72D58-714B-4C64-955E-02A2BCA0C61A}"/>
            </a:ext>
          </a:extLst>
        </xdr:cNvPr>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xmlns="" id="{634F299A-10C6-4731-8C08-37E1EBD3A0B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xmlns="" id="{A9603322-979E-4698-BA7E-96CBB37AB5D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xmlns="" id="{C85E4EBB-AFB6-4AA3-86C6-0C8AC3F6D70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xmlns="" id="{02A87861-63BB-4BA8-895D-58DE84E074E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xmlns="" id="{B0C901C1-2D3F-441D-9344-B12C71CF44E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109220</xdr:rowOff>
    </xdr:from>
    <xdr:to>
      <xdr:col>72</xdr:col>
      <xdr:colOff>38100</xdr:colOff>
      <xdr:row>39</xdr:row>
      <xdr:rowOff>39370</xdr:rowOff>
    </xdr:to>
    <xdr:sp macro="" textlink="">
      <xdr:nvSpPr>
        <xdr:cNvPr id="466" name="楕円 465">
          <a:extLst>
            <a:ext uri="{FF2B5EF4-FFF2-40B4-BE49-F238E27FC236}">
              <a16:creationId xmlns:a16="http://schemas.microsoft.com/office/drawing/2014/main" xmlns="" id="{B605E345-4468-4C47-B97C-A99455CB6C46}"/>
            </a:ext>
          </a:extLst>
        </xdr:cNvPr>
        <xdr:cNvSpPr/>
      </xdr:nvSpPr>
      <xdr:spPr>
        <a:xfrm>
          <a:off x="13652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xdr:rowOff>
    </xdr:from>
    <xdr:to>
      <xdr:col>67</xdr:col>
      <xdr:colOff>101600</xdr:colOff>
      <xdr:row>38</xdr:row>
      <xdr:rowOff>117475</xdr:rowOff>
    </xdr:to>
    <xdr:sp macro="" textlink="">
      <xdr:nvSpPr>
        <xdr:cNvPr id="467" name="楕円 466">
          <a:extLst>
            <a:ext uri="{FF2B5EF4-FFF2-40B4-BE49-F238E27FC236}">
              <a16:creationId xmlns:a16="http://schemas.microsoft.com/office/drawing/2014/main" xmlns="" id="{EA52149D-37BB-494B-A36C-53D658AD247D}"/>
            </a:ext>
          </a:extLst>
        </xdr:cNvPr>
        <xdr:cNvSpPr/>
      </xdr:nvSpPr>
      <xdr:spPr>
        <a:xfrm>
          <a:off x="12763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66675</xdr:rowOff>
    </xdr:from>
    <xdr:to>
      <xdr:col>71</xdr:col>
      <xdr:colOff>177800</xdr:colOff>
      <xdr:row>38</xdr:row>
      <xdr:rowOff>160020</xdr:rowOff>
    </xdr:to>
    <xdr:cxnSp macro="">
      <xdr:nvCxnSpPr>
        <xdr:cNvPr id="468" name="直線コネクタ 467">
          <a:extLst>
            <a:ext uri="{FF2B5EF4-FFF2-40B4-BE49-F238E27FC236}">
              <a16:creationId xmlns:a16="http://schemas.microsoft.com/office/drawing/2014/main" xmlns="" id="{B24D5197-44EC-4B65-B591-60BAB508FD64}"/>
            </a:ext>
          </a:extLst>
        </xdr:cNvPr>
        <xdr:cNvCxnSpPr/>
      </xdr:nvCxnSpPr>
      <xdr:spPr>
        <a:xfrm>
          <a:off x="12814300" y="658177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69" name="n_1aveValue【認定こども園・幼稚園・保育所】&#10;有形固定資産減価償却率">
          <a:extLst>
            <a:ext uri="{FF2B5EF4-FFF2-40B4-BE49-F238E27FC236}">
              <a16:creationId xmlns:a16="http://schemas.microsoft.com/office/drawing/2014/main" xmlns="" id="{860DB514-10E0-4A02-B3DD-B7B2FE25EC5C}"/>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70" name="n_2aveValue【認定こども園・幼稚園・保育所】&#10;有形固定資産減価償却率">
          <a:extLst>
            <a:ext uri="{FF2B5EF4-FFF2-40B4-BE49-F238E27FC236}">
              <a16:creationId xmlns:a16="http://schemas.microsoft.com/office/drawing/2014/main" xmlns="" id="{5734F1FC-8BB3-4BFC-9F1A-91E2C9781C90}"/>
            </a:ext>
          </a:extLst>
        </xdr:cNvPr>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71" name="n_3aveValue【認定こども園・幼稚園・保育所】&#10;有形固定資産減価償却率">
          <a:extLst>
            <a:ext uri="{FF2B5EF4-FFF2-40B4-BE49-F238E27FC236}">
              <a16:creationId xmlns:a16="http://schemas.microsoft.com/office/drawing/2014/main" xmlns="" id="{141490FF-EC78-497B-9166-B0772A767998}"/>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72" name="n_4aveValue【認定こども園・幼稚園・保育所】&#10;有形固定資産減価償却率">
          <a:extLst>
            <a:ext uri="{FF2B5EF4-FFF2-40B4-BE49-F238E27FC236}">
              <a16:creationId xmlns:a16="http://schemas.microsoft.com/office/drawing/2014/main" xmlns="" id="{955D83F7-0ADE-4170-8316-0B1D4993173C}"/>
            </a:ext>
          </a:extLst>
        </xdr:cNvPr>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30497</xdr:rowOff>
    </xdr:from>
    <xdr:ext cx="405111" cy="259045"/>
    <xdr:sp macro="" textlink="">
      <xdr:nvSpPr>
        <xdr:cNvPr id="473" name="n_3mainValue【認定こども園・幼稚園・保育所】&#10;有形固定資産減価償却率">
          <a:extLst>
            <a:ext uri="{FF2B5EF4-FFF2-40B4-BE49-F238E27FC236}">
              <a16:creationId xmlns:a16="http://schemas.microsoft.com/office/drawing/2014/main" xmlns="" id="{8BAB07AE-AC82-425B-984B-A998139D3117}"/>
            </a:ext>
          </a:extLst>
        </xdr:cNvPr>
        <xdr:cNvSpPr txBox="1"/>
      </xdr:nvSpPr>
      <xdr:spPr>
        <a:xfrm>
          <a:off x="13500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108602</xdr:rowOff>
    </xdr:from>
    <xdr:ext cx="405111" cy="259045"/>
    <xdr:sp macro="" textlink="">
      <xdr:nvSpPr>
        <xdr:cNvPr id="474" name="n_4mainValue【認定こども園・幼稚園・保育所】&#10;有形固定資産減価償却率">
          <a:extLst>
            <a:ext uri="{FF2B5EF4-FFF2-40B4-BE49-F238E27FC236}">
              <a16:creationId xmlns:a16="http://schemas.microsoft.com/office/drawing/2014/main" xmlns="" id="{AF7394D5-69F5-4D53-B417-A29ED26CBC3A}"/>
            </a:ext>
          </a:extLst>
        </xdr:cNvPr>
        <xdr:cNvSpPr txBox="1"/>
      </xdr:nvSpPr>
      <xdr:spPr>
        <a:xfrm>
          <a:off x="12611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a:extLst>
            <a:ext uri="{FF2B5EF4-FFF2-40B4-BE49-F238E27FC236}">
              <a16:creationId xmlns:a16="http://schemas.microsoft.com/office/drawing/2014/main" xmlns="" id="{6F27FD7D-52AB-47DA-A8FD-8E63FD7DECC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a:extLst>
            <a:ext uri="{FF2B5EF4-FFF2-40B4-BE49-F238E27FC236}">
              <a16:creationId xmlns:a16="http://schemas.microsoft.com/office/drawing/2014/main" xmlns="" id="{71D9488C-1758-4773-805B-780A0343A76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a:extLst>
            <a:ext uri="{FF2B5EF4-FFF2-40B4-BE49-F238E27FC236}">
              <a16:creationId xmlns:a16="http://schemas.microsoft.com/office/drawing/2014/main" xmlns="" id="{CAAF238D-94F6-44B2-A220-E4E8CAF539C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a:extLst>
            <a:ext uri="{FF2B5EF4-FFF2-40B4-BE49-F238E27FC236}">
              <a16:creationId xmlns:a16="http://schemas.microsoft.com/office/drawing/2014/main" xmlns="" id="{9B2204C7-7F30-4E43-A437-A8DFF7F79EA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a:extLst>
            <a:ext uri="{FF2B5EF4-FFF2-40B4-BE49-F238E27FC236}">
              <a16:creationId xmlns:a16="http://schemas.microsoft.com/office/drawing/2014/main" xmlns="" id="{9C3E1584-4D70-4B58-A570-106D7DC8452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a:extLst>
            <a:ext uri="{FF2B5EF4-FFF2-40B4-BE49-F238E27FC236}">
              <a16:creationId xmlns:a16="http://schemas.microsoft.com/office/drawing/2014/main" xmlns="" id="{3081822F-4778-463C-98C3-494839FD6EC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a:extLst>
            <a:ext uri="{FF2B5EF4-FFF2-40B4-BE49-F238E27FC236}">
              <a16:creationId xmlns:a16="http://schemas.microsoft.com/office/drawing/2014/main" xmlns="" id="{FF141475-2161-491A-A498-0842CE1ABE6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a:extLst>
            <a:ext uri="{FF2B5EF4-FFF2-40B4-BE49-F238E27FC236}">
              <a16:creationId xmlns:a16="http://schemas.microsoft.com/office/drawing/2014/main" xmlns="" id="{51C6890A-25E1-4BBF-AC29-DC3967D326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a:extLst>
            <a:ext uri="{FF2B5EF4-FFF2-40B4-BE49-F238E27FC236}">
              <a16:creationId xmlns:a16="http://schemas.microsoft.com/office/drawing/2014/main" xmlns="" id="{046C23CF-EED9-4093-A090-BA389545523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a:extLst>
            <a:ext uri="{FF2B5EF4-FFF2-40B4-BE49-F238E27FC236}">
              <a16:creationId xmlns:a16="http://schemas.microsoft.com/office/drawing/2014/main" xmlns="" id="{C345EAB6-3E8A-4B20-AD1E-DD80630E48E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5" name="直線コネクタ 484">
          <a:extLst>
            <a:ext uri="{FF2B5EF4-FFF2-40B4-BE49-F238E27FC236}">
              <a16:creationId xmlns:a16="http://schemas.microsoft.com/office/drawing/2014/main" xmlns="" id="{B7FDEEAB-9F84-47CE-AEB1-A56CE8E7BC8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6" name="テキスト ボックス 485">
          <a:extLst>
            <a:ext uri="{FF2B5EF4-FFF2-40B4-BE49-F238E27FC236}">
              <a16:creationId xmlns:a16="http://schemas.microsoft.com/office/drawing/2014/main" xmlns="" id="{D3E411CC-E6E3-4A12-889E-6C5F5BAAC6C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7" name="直線コネクタ 486">
          <a:extLst>
            <a:ext uri="{FF2B5EF4-FFF2-40B4-BE49-F238E27FC236}">
              <a16:creationId xmlns:a16="http://schemas.microsoft.com/office/drawing/2014/main" xmlns="" id="{305D7A7F-39CC-4DE4-B25E-878A2814732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8" name="テキスト ボックス 487">
          <a:extLst>
            <a:ext uri="{FF2B5EF4-FFF2-40B4-BE49-F238E27FC236}">
              <a16:creationId xmlns:a16="http://schemas.microsoft.com/office/drawing/2014/main" xmlns="" id="{4C57C3C8-595C-46B3-A3DE-FD3C8BA2DAA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9" name="直線コネクタ 488">
          <a:extLst>
            <a:ext uri="{FF2B5EF4-FFF2-40B4-BE49-F238E27FC236}">
              <a16:creationId xmlns:a16="http://schemas.microsoft.com/office/drawing/2014/main" xmlns="" id="{63197019-D9E1-4A03-94B1-5CDDA31F412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0" name="テキスト ボックス 489">
          <a:extLst>
            <a:ext uri="{FF2B5EF4-FFF2-40B4-BE49-F238E27FC236}">
              <a16:creationId xmlns:a16="http://schemas.microsoft.com/office/drawing/2014/main" xmlns="" id="{4AAB701E-0FEA-4512-B17D-4A1247C54BB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1" name="直線コネクタ 490">
          <a:extLst>
            <a:ext uri="{FF2B5EF4-FFF2-40B4-BE49-F238E27FC236}">
              <a16:creationId xmlns:a16="http://schemas.microsoft.com/office/drawing/2014/main" xmlns="" id="{245F2B56-A714-4842-BA32-8643F394505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2" name="テキスト ボックス 491">
          <a:extLst>
            <a:ext uri="{FF2B5EF4-FFF2-40B4-BE49-F238E27FC236}">
              <a16:creationId xmlns:a16="http://schemas.microsoft.com/office/drawing/2014/main" xmlns="" id="{3A8759A1-1FCF-43D5-81E9-4AF926109C2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a:extLst>
            <a:ext uri="{FF2B5EF4-FFF2-40B4-BE49-F238E27FC236}">
              <a16:creationId xmlns:a16="http://schemas.microsoft.com/office/drawing/2014/main" xmlns="" id="{6F40A4B5-E19E-4734-A59D-5C60E3B4082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4" name="テキスト ボックス 493">
          <a:extLst>
            <a:ext uri="{FF2B5EF4-FFF2-40B4-BE49-F238E27FC236}">
              <a16:creationId xmlns:a16="http://schemas.microsoft.com/office/drawing/2014/main" xmlns="" id="{4DD44240-A05D-490C-AE98-E84AA9F641D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認定こども園・幼稚園・保育所】&#10;一人当たり面積グラフ枠">
          <a:extLst>
            <a:ext uri="{FF2B5EF4-FFF2-40B4-BE49-F238E27FC236}">
              <a16:creationId xmlns:a16="http://schemas.microsoft.com/office/drawing/2014/main" xmlns="" id="{F1EF939C-9F45-4169-BC89-1589D545DA0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96" name="直線コネクタ 495">
          <a:extLst>
            <a:ext uri="{FF2B5EF4-FFF2-40B4-BE49-F238E27FC236}">
              <a16:creationId xmlns:a16="http://schemas.microsoft.com/office/drawing/2014/main" xmlns="" id="{5550BEC3-3352-4A5A-995B-916A1FFCE65D}"/>
            </a:ext>
          </a:extLst>
        </xdr:cNvPr>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97" name="【認定こども園・幼稚園・保育所】&#10;一人当たり面積最小値テキスト">
          <a:extLst>
            <a:ext uri="{FF2B5EF4-FFF2-40B4-BE49-F238E27FC236}">
              <a16:creationId xmlns:a16="http://schemas.microsoft.com/office/drawing/2014/main" xmlns="" id="{1CA6AB92-B725-4FF6-8994-FDC10297245F}"/>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98" name="直線コネクタ 497">
          <a:extLst>
            <a:ext uri="{FF2B5EF4-FFF2-40B4-BE49-F238E27FC236}">
              <a16:creationId xmlns:a16="http://schemas.microsoft.com/office/drawing/2014/main" xmlns="" id="{427A4B9A-FE84-4A11-A677-8485F3BE6C87}"/>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99" name="【認定こども園・幼稚園・保育所】&#10;一人当たり面積最大値テキスト">
          <a:extLst>
            <a:ext uri="{FF2B5EF4-FFF2-40B4-BE49-F238E27FC236}">
              <a16:creationId xmlns:a16="http://schemas.microsoft.com/office/drawing/2014/main" xmlns="" id="{F987913F-63D2-4DFE-BE38-174D60361A8B}"/>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00" name="直線コネクタ 499">
          <a:extLst>
            <a:ext uri="{FF2B5EF4-FFF2-40B4-BE49-F238E27FC236}">
              <a16:creationId xmlns:a16="http://schemas.microsoft.com/office/drawing/2014/main" xmlns="" id="{9B77DED0-F797-4F0E-896E-8F4F586EFD8B}"/>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501" name="【認定こども園・幼稚園・保育所】&#10;一人当たり面積平均値テキスト">
          <a:extLst>
            <a:ext uri="{FF2B5EF4-FFF2-40B4-BE49-F238E27FC236}">
              <a16:creationId xmlns:a16="http://schemas.microsoft.com/office/drawing/2014/main" xmlns="" id="{C420C8D0-C5BC-498F-B1FC-317D1008358B}"/>
            </a:ext>
          </a:extLst>
        </xdr:cNvPr>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502" name="フローチャート: 判断 501">
          <a:extLst>
            <a:ext uri="{FF2B5EF4-FFF2-40B4-BE49-F238E27FC236}">
              <a16:creationId xmlns:a16="http://schemas.microsoft.com/office/drawing/2014/main" xmlns="" id="{857C3830-CC01-414A-A93A-31353AC2B677}"/>
            </a:ext>
          </a:extLst>
        </xdr:cNvPr>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03" name="フローチャート: 判断 502">
          <a:extLst>
            <a:ext uri="{FF2B5EF4-FFF2-40B4-BE49-F238E27FC236}">
              <a16:creationId xmlns:a16="http://schemas.microsoft.com/office/drawing/2014/main" xmlns="" id="{D37B6188-23C7-4092-918F-0F0878E9200C}"/>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04" name="フローチャート: 判断 503">
          <a:extLst>
            <a:ext uri="{FF2B5EF4-FFF2-40B4-BE49-F238E27FC236}">
              <a16:creationId xmlns:a16="http://schemas.microsoft.com/office/drawing/2014/main" xmlns="" id="{A3E9C20C-625D-489A-85C6-CBECF32D5BFE}"/>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505" name="フローチャート: 判断 504">
          <a:extLst>
            <a:ext uri="{FF2B5EF4-FFF2-40B4-BE49-F238E27FC236}">
              <a16:creationId xmlns:a16="http://schemas.microsoft.com/office/drawing/2014/main" xmlns="" id="{BAC37595-854F-44EA-B90F-AF80991D4AFF}"/>
            </a:ext>
          </a:extLst>
        </xdr:cNvPr>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06" name="フローチャート: 判断 505">
          <a:extLst>
            <a:ext uri="{FF2B5EF4-FFF2-40B4-BE49-F238E27FC236}">
              <a16:creationId xmlns:a16="http://schemas.microsoft.com/office/drawing/2014/main" xmlns="" id="{16213D76-02CE-4FC3-AF5B-680B2AE06612}"/>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xmlns="" id="{78C0EC8F-507F-4FF2-B310-64850E32F74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xmlns="" id="{B0CFE40F-80BF-4B7C-8074-141D355AB51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xmlns="" id="{30089880-7B0E-4AAD-AA3B-5C63A2F9B84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xmlns="" id="{0F16EC9E-BB3A-47B2-8F9C-A80C611BA05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xmlns="" id="{B4880BA0-2757-488A-9F1B-FDD531E0C73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146558</xdr:rowOff>
    </xdr:from>
    <xdr:to>
      <xdr:col>102</xdr:col>
      <xdr:colOff>165100</xdr:colOff>
      <xdr:row>41</xdr:row>
      <xdr:rowOff>76708</xdr:rowOff>
    </xdr:to>
    <xdr:sp macro="" textlink="">
      <xdr:nvSpPr>
        <xdr:cNvPr id="512" name="楕円 511">
          <a:extLst>
            <a:ext uri="{FF2B5EF4-FFF2-40B4-BE49-F238E27FC236}">
              <a16:creationId xmlns:a16="http://schemas.microsoft.com/office/drawing/2014/main" xmlns="" id="{FC0860A9-9046-4D29-A41D-3100D7EC2F21}"/>
            </a:ext>
          </a:extLst>
        </xdr:cNvPr>
        <xdr:cNvSpPr/>
      </xdr:nvSpPr>
      <xdr:spPr>
        <a:xfrm>
          <a:off x="19494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148844</xdr:rowOff>
    </xdr:from>
    <xdr:to>
      <xdr:col>98</xdr:col>
      <xdr:colOff>38100</xdr:colOff>
      <xdr:row>41</xdr:row>
      <xdr:rowOff>78994</xdr:rowOff>
    </xdr:to>
    <xdr:sp macro="" textlink="">
      <xdr:nvSpPr>
        <xdr:cNvPr id="513" name="楕円 512">
          <a:extLst>
            <a:ext uri="{FF2B5EF4-FFF2-40B4-BE49-F238E27FC236}">
              <a16:creationId xmlns:a16="http://schemas.microsoft.com/office/drawing/2014/main" xmlns="" id="{679E0FEE-795F-479A-8DFC-59951548AD54}"/>
            </a:ext>
          </a:extLst>
        </xdr:cNvPr>
        <xdr:cNvSpPr/>
      </xdr:nvSpPr>
      <xdr:spPr>
        <a:xfrm>
          <a:off x="18605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25908</xdr:rowOff>
    </xdr:from>
    <xdr:to>
      <xdr:col>102</xdr:col>
      <xdr:colOff>114300</xdr:colOff>
      <xdr:row>41</xdr:row>
      <xdr:rowOff>28194</xdr:rowOff>
    </xdr:to>
    <xdr:cxnSp macro="">
      <xdr:nvCxnSpPr>
        <xdr:cNvPr id="514" name="直線コネクタ 513">
          <a:extLst>
            <a:ext uri="{FF2B5EF4-FFF2-40B4-BE49-F238E27FC236}">
              <a16:creationId xmlns:a16="http://schemas.microsoft.com/office/drawing/2014/main" xmlns="" id="{2210F2F6-2F09-4681-A3CB-56DBDDE3C853}"/>
            </a:ext>
          </a:extLst>
        </xdr:cNvPr>
        <xdr:cNvCxnSpPr/>
      </xdr:nvCxnSpPr>
      <xdr:spPr>
        <a:xfrm flipV="1">
          <a:off x="18656300" y="70553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15" name="n_1aveValue【認定こども園・幼稚園・保育所】&#10;一人当たり面積">
          <a:extLst>
            <a:ext uri="{FF2B5EF4-FFF2-40B4-BE49-F238E27FC236}">
              <a16:creationId xmlns:a16="http://schemas.microsoft.com/office/drawing/2014/main" xmlns="" id="{D7F51D8D-3C92-45A9-91B7-9222760397C1}"/>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16" name="n_2aveValue【認定こども園・幼稚園・保育所】&#10;一人当たり面積">
          <a:extLst>
            <a:ext uri="{FF2B5EF4-FFF2-40B4-BE49-F238E27FC236}">
              <a16:creationId xmlns:a16="http://schemas.microsoft.com/office/drawing/2014/main" xmlns="" id="{20ACAF82-7014-43A8-A0AC-ED929B968F96}"/>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517" name="n_3aveValue【認定こども園・幼稚園・保育所】&#10;一人当たり面積">
          <a:extLst>
            <a:ext uri="{FF2B5EF4-FFF2-40B4-BE49-F238E27FC236}">
              <a16:creationId xmlns:a16="http://schemas.microsoft.com/office/drawing/2014/main" xmlns="" id="{F7C280EC-4D03-4172-A683-33B2F476E16A}"/>
            </a:ext>
          </a:extLst>
        </xdr:cNvPr>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18" name="n_4aveValue【認定こども園・幼稚園・保育所】&#10;一人当たり面積">
          <a:extLst>
            <a:ext uri="{FF2B5EF4-FFF2-40B4-BE49-F238E27FC236}">
              <a16:creationId xmlns:a16="http://schemas.microsoft.com/office/drawing/2014/main" xmlns="" id="{6CFF0033-DE8F-472B-8E76-3CE161475EBE}"/>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67835</xdr:rowOff>
    </xdr:from>
    <xdr:ext cx="469744" cy="259045"/>
    <xdr:sp macro="" textlink="">
      <xdr:nvSpPr>
        <xdr:cNvPr id="519" name="n_3mainValue【認定こども園・幼稚園・保育所】&#10;一人当たり面積">
          <a:extLst>
            <a:ext uri="{FF2B5EF4-FFF2-40B4-BE49-F238E27FC236}">
              <a16:creationId xmlns:a16="http://schemas.microsoft.com/office/drawing/2014/main" xmlns="" id="{C91FD7BD-8355-4E38-8CE4-C08A1E798539}"/>
            </a:ext>
          </a:extLst>
        </xdr:cNvPr>
        <xdr:cNvSpPr txBox="1"/>
      </xdr:nvSpPr>
      <xdr:spPr>
        <a:xfrm>
          <a:off x="19310427"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70121</xdr:rowOff>
    </xdr:from>
    <xdr:ext cx="469744" cy="259045"/>
    <xdr:sp macro="" textlink="">
      <xdr:nvSpPr>
        <xdr:cNvPr id="520" name="n_4mainValue【認定こども園・幼稚園・保育所】&#10;一人当たり面積">
          <a:extLst>
            <a:ext uri="{FF2B5EF4-FFF2-40B4-BE49-F238E27FC236}">
              <a16:creationId xmlns:a16="http://schemas.microsoft.com/office/drawing/2014/main" xmlns="" id="{522B9C01-315C-42BA-A598-7AB0CEF72D3D}"/>
            </a:ext>
          </a:extLst>
        </xdr:cNvPr>
        <xdr:cNvSpPr txBox="1"/>
      </xdr:nvSpPr>
      <xdr:spPr>
        <a:xfrm>
          <a:off x="18421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1" name="正方形/長方形 520">
          <a:extLst>
            <a:ext uri="{FF2B5EF4-FFF2-40B4-BE49-F238E27FC236}">
              <a16:creationId xmlns:a16="http://schemas.microsoft.com/office/drawing/2014/main" xmlns="" id="{9D4B4EB3-E1B2-4560-917D-5FB2E7A7F2D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2" name="正方形/長方形 521">
          <a:extLst>
            <a:ext uri="{FF2B5EF4-FFF2-40B4-BE49-F238E27FC236}">
              <a16:creationId xmlns:a16="http://schemas.microsoft.com/office/drawing/2014/main" xmlns="" id="{24E09B82-7A3F-41C4-947E-E5DC37DCFA1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3" name="正方形/長方形 522">
          <a:extLst>
            <a:ext uri="{FF2B5EF4-FFF2-40B4-BE49-F238E27FC236}">
              <a16:creationId xmlns:a16="http://schemas.microsoft.com/office/drawing/2014/main" xmlns="" id="{4CBF027F-9452-4090-968B-4B6FB2944B4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4" name="正方形/長方形 523">
          <a:extLst>
            <a:ext uri="{FF2B5EF4-FFF2-40B4-BE49-F238E27FC236}">
              <a16:creationId xmlns:a16="http://schemas.microsoft.com/office/drawing/2014/main" xmlns="" id="{65930D39-B5B2-451F-8C89-C01E657CB5A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5" name="正方形/長方形 524">
          <a:extLst>
            <a:ext uri="{FF2B5EF4-FFF2-40B4-BE49-F238E27FC236}">
              <a16:creationId xmlns:a16="http://schemas.microsoft.com/office/drawing/2014/main" xmlns="" id="{AC52A235-8243-4846-A96C-E0AC0FA5BF2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6" name="正方形/長方形 525">
          <a:extLst>
            <a:ext uri="{FF2B5EF4-FFF2-40B4-BE49-F238E27FC236}">
              <a16:creationId xmlns:a16="http://schemas.microsoft.com/office/drawing/2014/main" xmlns="" id="{4B7B11AE-FB37-46A9-BC29-62444133A27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7" name="正方形/長方形 526">
          <a:extLst>
            <a:ext uri="{FF2B5EF4-FFF2-40B4-BE49-F238E27FC236}">
              <a16:creationId xmlns:a16="http://schemas.microsoft.com/office/drawing/2014/main" xmlns="" id="{AD3DDA58-2817-481D-9271-6EF8ED0E8A8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正方形/長方形 527">
          <a:extLst>
            <a:ext uri="{FF2B5EF4-FFF2-40B4-BE49-F238E27FC236}">
              <a16:creationId xmlns:a16="http://schemas.microsoft.com/office/drawing/2014/main" xmlns="" id="{BB34ED67-4910-4EE6-9EF3-867A7C668CB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9" name="テキスト ボックス 528">
          <a:extLst>
            <a:ext uri="{FF2B5EF4-FFF2-40B4-BE49-F238E27FC236}">
              <a16:creationId xmlns:a16="http://schemas.microsoft.com/office/drawing/2014/main" xmlns="" id="{77604B8B-5D75-4021-AFE2-BC2E8C10B16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0" name="直線コネクタ 529">
          <a:extLst>
            <a:ext uri="{FF2B5EF4-FFF2-40B4-BE49-F238E27FC236}">
              <a16:creationId xmlns:a16="http://schemas.microsoft.com/office/drawing/2014/main" xmlns="" id="{FF159D70-C1D0-419B-941D-8C6C2389113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1" name="テキスト ボックス 530">
          <a:extLst>
            <a:ext uri="{FF2B5EF4-FFF2-40B4-BE49-F238E27FC236}">
              <a16:creationId xmlns:a16="http://schemas.microsoft.com/office/drawing/2014/main" xmlns="" id="{C7F7A859-2AD6-4A51-B26D-17AF9E0C85E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2" name="直線コネクタ 531">
          <a:extLst>
            <a:ext uri="{FF2B5EF4-FFF2-40B4-BE49-F238E27FC236}">
              <a16:creationId xmlns:a16="http://schemas.microsoft.com/office/drawing/2014/main" xmlns="" id="{A20FB865-3FC2-4017-B441-B197D70A443D}"/>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3" name="テキスト ボックス 532">
          <a:extLst>
            <a:ext uri="{FF2B5EF4-FFF2-40B4-BE49-F238E27FC236}">
              <a16:creationId xmlns:a16="http://schemas.microsoft.com/office/drawing/2014/main" xmlns="" id="{5D5A8C86-D012-43B9-AF6D-E096F308D8E7}"/>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4" name="直線コネクタ 533">
          <a:extLst>
            <a:ext uri="{FF2B5EF4-FFF2-40B4-BE49-F238E27FC236}">
              <a16:creationId xmlns:a16="http://schemas.microsoft.com/office/drawing/2014/main" xmlns="" id="{334A47BF-A041-4517-9828-5B1D9A87D89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5" name="テキスト ボックス 534">
          <a:extLst>
            <a:ext uri="{FF2B5EF4-FFF2-40B4-BE49-F238E27FC236}">
              <a16:creationId xmlns:a16="http://schemas.microsoft.com/office/drawing/2014/main" xmlns="" id="{9DDB9D75-8160-4E91-B32E-19C7A22E1C99}"/>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6" name="直線コネクタ 535">
          <a:extLst>
            <a:ext uri="{FF2B5EF4-FFF2-40B4-BE49-F238E27FC236}">
              <a16:creationId xmlns:a16="http://schemas.microsoft.com/office/drawing/2014/main" xmlns="" id="{2D006594-3DC7-439A-80BB-33065BDD7BA2}"/>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7" name="テキスト ボックス 536">
          <a:extLst>
            <a:ext uri="{FF2B5EF4-FFF2-40B4-BE49-F238E27FC236}">
              <a16:creationId xmlns:a16="http://schemas.microsoft.com/office/drawing/2014/main" xmlns="" id="{CA599938-EEE8-4C8B-9FFB-D695479C38B7}"/>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8" name="直線コネクタ 537">
          <a:extLst>
            <a:ext uri="{FF2B5EF4-FFF2-40B4-BE49-F238E27FC236}">
              <a16:creationId xmlns:a16="http://schemas.microsoft.com/office/drawing/2014/main" xmlns="" id="{2C16BBE1-433D-4B57-8747-13D91CB20989}"/>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9" name="テキスト ボックス 538">
          <a:extLst>
            <a:ext uri="{FF2B5EF4-FFF2-40B4-BE49-F238E27FC236}">
              <a16:creationId xmlns:a16="http://schemas.microsoft.com/office/drawing/2014/main" xmlns="" id="{08B8580B-5A76-487C-9DEA-C35B63EEB287}"/>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a:extLst>
            <a:ext uri="{FF2B5EF4-FFF2-40B4-BE49-F238E27FC236}">
              <a16:creationId xmlns:a16="http://schemas.microsoft.com/office/drawing/2014/main" xmlns="" id="{6658871B-82A1-4A0C-8628-3711010C7D3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41" name="テキスト ボックス 540">
          <a:extLst>
            <a:ext uri="{FF2B5EF4-FFF2-40B4-BE49-F238E27FC236}">
              <a16:creationId xmlns:a16="http://schemas.microsoft.com/office/drawing/2014/main" xmlns="" id="{9F1284CA-2D2C-4946-942A-6DB2025407E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2" name="【学校施設】&#10;有形固定資産減価償却率グラフ枠">
          <a:extLst>
            <a:ext uri="{FF2B5EF4-FFF2-40B4-BE49-F238E27FC236}">
              <a16:creationId xmlns:a16="http://schemas.microsoft.com/office/drawing/2014/main" xmlns="" id="{61B2A2F1-418E-4E4A-B8CA-EB0DB714A6A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43" name="直線コネクタ 542">
          <a:extLst>
            <a:ext uri="{FF2B5EF4-FFF2-40B4-BE49-F238E27FC236}">
              <a16:creationId xmlns:a16="http://schemas.microsoft.com/office/drawing/2014/main" xmlns="" id="{EBF86F83-89CE-4E9E-9F42-12C1B3758ABF}"/>
            </a:ext>
          </a:extLst>
        </xdr:cNvPr>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44" name="【学校施設】&#10;有形固定資産減価償却率最小値テキスト">
          <a:extLst>
            <a:ext uri="{FF2B5EF4-FFF2-40B4-BE49-F238E27FC236}">
              <a16:creationId xmlns:a16="http://schemas.microsoft.com/office/drawing/2014/main" xmlns="" id="{3896ECB5-8F08-49FC-AD76-CE6CD085CA14}"/>
            </a:ext>
          </a:extLst>
        </xdr:cNvPr>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45" name="直線コネクタ 544">
          <a:extLst>
            <a:ext uri="{FF2B5EF4-FFF2-40B4-BE49-F238E27FC236}">
              <a16:creationId xmlns:a16="http://schemas.microsoft.com/office/drawing/2014/main" xmlns="" id="{CA789B18-A620-4C44-8491-C1C3CFE10BA2}"/>
            </a:ext>
          </a:extLst>
        </xdr:cNvPr>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46" name="【学校施設】&#10;有形固定資産減価償却率最大値テキスト">
          <a:extLst>
            <a:ext uri="{FF2B5EF4-FFF2-40B4-BE49-F238E27FC236}">
              <a16:creationId xmlns:a16="http://schemas.microsoft.com/office/drawing/2014/main" xmlns="" id="{1252127C-31E7-4063-B22C-026C5F556E3F}"/>
            </a:ext>
          </a:extLst>
        </xdr:cNvPr>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47" name="直線コネクタ 546">
          <a:extLst>
            <a:ext uri="{FF2B5EF4-FFF2-40B4-BE49-F238E27FC236}">
              <a16:creationId xmlns:a16="http://schemas.microsoft.com/office/drawing/2014/main" xmlns="" id="{33CC7D07-6768-4F7E-A697-2FA369CA63EC}"/>
            </a:ext>
          </a:extLst>
        </xdr:cNvPr>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48" name="【学校施設】&#10;有形固定資産減価償却率平均値テキスト">
          <a:extLst>
            <a:ext uri="{FF2B5EF4-FFF2-40B4-BE49-F238E27FC236}">
              <a16:creationId xmlns:a16="http://schemas.microsoft.com/office/drawing/2014/main" xmlns="" id="{369BD229-8984-40FF-92F6-ED09DE211238}"/>
            </a:ext>
          </a:extLst>
        </xdr:cNvPr>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49" name="フローチャート: 判断 548">
          <a:extLst>
            <a:ext uri="{FF2B5EF4-FFF2-40B4-BE49-F238E27FC236}">
              <a16:creationId xmlns:a16="http://schemas.microsoft.com/office/drawing/2014/main" xmlns="" id="{2810BEF1-5903-40C8-880A-22920867A76F}"/>
            </a:ext>
          </a:extLst>
        </xdr:cNvPr>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50" name="フローチャート: 判断 549">
          <a:extLst>
            <a:ext uri="{FF2B5EF4-FFF2-40B4-BE49-F238E27FC236}">
              <a16:creationId xmlns:a16="http://schemas.microsoft.com/office/drawing/2014/main" xmlns="" id="{2FB62CF5-846A-484E-8B1B-446DAEEBB8DB}"/>
            </a:ext>
          </a:extLst>
        </xdr:cNvPr>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51" name="フローチャート: 判断 550">
          <a:extLst>
            <a:ext uri="{FF2B5EF4-FFF2-40B4-BE49-F238E27FC236}">
              <a16:creationId xmlns:a16="http://schemas.microsoft.com/office/drawing/2014/main" xmlns="" id="{8F117D78-AC4E-44DD-BC32-296F60555A84}"/>
            </a:ext>
          </a:extLst>
        </xdr:cNvPr>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52" name="フローチャート: 判断 551">
          <a:extLst>
            <a:ext uri="{FF2B5EF4-FFF2-40B4-BE49-F238E27FC236}">
              <a16:creationId xmlns:a16="http://schemas.microsoft.com/office/drawing/2014/main" xmlns="" id="{CC89B1FB-BCE2-432E-89F8-A6DCC5E0297E}"/>
            </a:ext>
          </a:extLst>
        </xdr:cNvPr>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53" name="フローチャート: 判断 552">
          <a:extLst>
            <a:ext uri="{FF2B5EF4-FFF2-40B4-BE49-F238E27FC236}">
              <a16:creationId xmlns:a16="http://schemas.microsoft.com/office/drawing/2014/main" xmlns="" id="{27B23103-DE67-45F4-9068-F33D8647E937}"/>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D9A57BDE-01E3-4DCA-A2EC-B247336832B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920400CE-A535-4DA0-94CC-3F49DFAA4F9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0D758A91-A01C-4B1C-81E7-D833C99EF8E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8C7504C1-83CB-47B9-8F84-D261D9BE905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xmlns="" id="{370A615F-6207-4839-97AB-1BB77860978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36068</xdr:rowOff>
    </xdr:from>
    <xdr:to>
      <xdr:col>72</xdr:col>
      <xdr:colOff>38100</xdr:colOff>
      <xdr:row>61</xdr:row>
      <xdr:rowOff>137668</xdr:rowOff>
    </xdr:to>
    <xdr:sp macro="" textlink="">
      <xdr:nvSpPr>
        <xdr:cNvPr id="559" name="楕円 558">
          <a:extLst>
            <a:ext uri="{FF2B5EF4-FFF2-40B4-BE49-F238E27FC236}">
              <a16:creationId xmlns:a16="http://schemas.microsoft.com/office/drawing/2014/main" xmlns="" id="{6B7C6B3C-9747-43BA-A5F7-957379A62A32}"/>
            </a:ext>
          </a:extLst>
        </xdr:cNvPr>
        <xdr:cNvSpPr/>
      </xdr:nvSpPr>
      <xdr:spPr>
        <a:xfrm>
          <a:off x="13652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4064</xdr:rowOff>
    </xdr:from>
    <xdr:to>
      <xdr:col>67</xdr:col>
      <xdr:colOff>101600</xdr:colOff>
      <xdr:row>61</xdr:row>
      <xdr:rowOff>105664</xdr:rowOff>
    </xdr:to>
    <xdr:sp macro="" textlink="">
      <xdr:nvSpPr>
        <xdr:cNvPr id="560" name="楕円 559">
          <a:extLst>
            <a:ext uri="{FF2B5EF4-FFF2-40B4-BE49-F238E27FC236}">
              <a16:creationId xmlns:a16="http://schemas.microsoft.com/office/drawing/2014/main" xmlns="" id="{BFB1F549-C93D-4AFE-A7A6-8BB403911F6C}"/>
            </a:ext>
          </a:extLst>
        </xdr:cNvPr>
        <xdr:cNvSpPr/>
      </xdr:nvSpPr>
      <xdr:spPr>
        <a:xfrm>
          <a:off x="127635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54864</xdr:rowOff>
    </xdr:from>
    <xdr:to>
      <xdr:col>71</xdr:col>
      <xdr:colOff>177800</xdr:colOff>
      <xdr:row>61</xdr:row>
      <xdr:rowOff>86868</xdr:rowOff>
    </xdr:to>
    <xdr:cxnSp macro="">
      <xdr:nvCxnSpPr>
        <xdr:cNvPr id="561" name="直線コネクタ 560">
          <a:extLst>
            <a:ext uri="{FF2B5EF4-FFF2-40B4-BE49-F238E27FC236}">
              <a16:creationId xmlns:a16="http://schemas.microsoft.com/office/drawing/2014/main" xmlns="" id="{5CA60ECE-411F-4A63-8BE8-CEA037AAB2F3}"/>
            </a:ext>
          </a:extLst>
        </xdr:cNvPr>
        <xdr:cNvCxnSpPr/>
      </xdr:nvCxnSpPr>
      <xdr:spPr>
        <a:xfrm>
          <a:off x="12814300" y="1051331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62" name="n_1aveValue【学校施設】&#10;有形固定資産減価償却率">
          <a:extLst>
            <a:ext uri="{FF2B5EF4-FFF2-40B4-BE49-F238E27FC236}">
              <a16:creationId xmlns:a16="http://schemas.microsoft.com/office/drawing/2014/main" xmlns="" id="{751EF196-5DC7-4A31-8419-8246B19B35AB}"/>
            </a:ext>
          </a:extLst>
        </xdr:cNvPr>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63" name="n_2aveValue【学校施設】&#10;有形固定資産減価償却率">
          <a:extLst>
            <a:ext uri="{FF2B5EF4-FFF2-40B4-BE49-F238E27FC236}">
              <a16:creationId xmlns:a16="http://schemas.microsoft.com/office/drawing/2014/main" xmlns="" id="{81A6E5E1-4A26-4A0D-A9D2-8CEF9B012115}"/>
            </a:ext>
          </a:extLst>
        </xdr:cNvPr>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64" name="n_3aveValue【学校施設】&#10;有形固定資産減価償却率">
          <a:extLst>
            <a:ext uri="{FF2B5EF4-FFF2-40B4-BE49-F238E27FC236}">
              <a16:creationId xmlns:a16="http://schemas.microsoft.com/office/drawing/2014/main" xmlns="" id="{0633F22C-734A-4B12-94B5-F5266F988C00}"/>
            </a:ext>
          </a:extLst>
        </xdr:cNvPr>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65" name="n_4aveValue【学校施設】&#10;有形固定資産減価償却率">
          <a:extLst>
            <a:ext uri="{FF2B5EF4-FFF2-40B4-BE49-F238E27FC236}">
              <a16:creationId xmlns:a16="http://schemas.microsoft.com/office/drawing/2014/main" xmlns="" id="{B3416073-384C-4622-9925-6C25AE6DDB19}"/>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128795</xdr:rowOff>
    </xdr:from>
    <xdr:ext cx="405111" cy="259045"/>
    <xdr:sp macro="" textlink="">
      <xdr:nvSpPr>
        <xdr:cNvPr id="566" name="n_3mainValue【学校施設】&#10;有形固定資産減価償却率">
          <a:extLst>
            <a:ext uri="{FF2B5EF4-FFF2-40B4-BE49-F238E27FC236}">
              <a16:creationId xmlns:a16="http://schemas.microsoft.com/office/drawing/2014/main" xmlns="" id="{2F79CBF1-85C2-4B60-B679-B760A7D5DDB1}"/>
            </a:ext>
          </a:extLst>
        </xdr:cNvPr>
        <xdr:cNvSpPr txBox="1"/>
      </xdr:nvSpPr>
      <xdr:spPr>
        <a:xfrm>
          <a:off x="135007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96791</xdr:rowOff>
    </xdr:from>
    <xdr:ext cx="405111" cy="259045"/>
    <xdr:sp macro="" textlink="">
      <xdr:nvSpPr>
        <xdr:cNvPr id="567" name="n_4mainValue【学校施設】&#10;有形固定資産減価償却率">
          <a:extLst>
            <a:ext uri="{FF2B5EF4-FFF2-40B4-BE49-F238E27FC236}">
              <a16:creationId xmlns:a16="http://schemas.microsoft.com/office/drawing/2014/main" xmlns="" id="{7D3D47F6-299C-4554-9ACF-37D1EA0079B6}"/>
            </a:ext>
          </a:extLst>
        </xdr:cNvPr>
        <xdr:cNvSpPr txBox="1"/>
      </xdr:nvSpPr>
      <xdr:spPr>
        <a:xfrm>
          <a:off x="12611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xmlns="" id="{F480EB76-E49D-44C7-975B-2F8E3C6FFC2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xmlns="" id="{47402F32-DD7E-47A0-ADC9-C40BDA52D56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xmlns="" id="{AECF2565-FE15-4D8E-973F-948B462168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xmlns="" id="{59E36AD1-3F40-4682-A631-7389FF3E704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xmlns="" id="{C17C923E-B571-4E77-B32F-31F9A6AB89D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xmlns="" id="{26C1F63A-BCFC-4A52-A173-516755A52BC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xmlns="" id="{88180DF9-1457-4E3A-BE22-D62052CFBE3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xmlns="" id="{E94E8BCD-6B73-45D6-A259-179870227C1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xmlns="" id="{DE4DA3E8-C94C-4534-A1F8-C249AD8AD9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xmlns="" id="{1FD27E90-5EE7-4769-859D-20F24105CD5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xmlns="" id="{988EA1AB-AB18-405A-9CBA-AE1C5AA326C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xmlns="" id="{B0AFFDB4-EEDC-4BEE-BE42-5FEA9418204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xmlns="" id="{E8F850CF-BB8A-432E-B62F-4D26767A2E2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xmlns="" id="{0333DD66-ECE2-424E-8E1D-FA317559F35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xmlns="" id="{22078B86-C392-491B-806E-2BCD881849F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xmlns="" id="{FA177E89-F4C3-41A8-A388-12D20E45EC8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xmlns="" id="{48DE4055-4B81-4727-A5AA-76E9DDC3F72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xmlns="" id="{C19AC0DA-0A91-407A-A6F4-8D84FF82FE4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xmlns="" id="{F12628C1-2B2C-45FA-AF1F-559C8E4A045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xmlns="" id="{D5B2164A-0574-4524-9F7C-C109A540C00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xmlns="" id="{53480EBE-EB35-4F16-AA60-3059FCFB1C4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xmlns="" id="{502B9870-7421-4B4D-B4BE-ACB2000B413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xmlns="" id="{868F4E2C-B39F-43D6-A6F6-6AD6635C10B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xmlns="" id="{69A384AA-9E21-4902-858A-4665B1116F9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92" name="直線コネクタ 591">
          <a:extLst>
            <a:ext uri="{FF2B5EF4-FFF2-40B4-BE49-F238E27FC236}">
              <a16:creationId xmlns:a16="http://schemas.microsoft.com/office/drawing/2014/main" xmlns="" id="{FABF56F7-B42C-4942-A102-8B0E354AA7AF}"/>
            </a:ext>
          </a:extLst>
        </xdr:cNvPr>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3" name="【学校施設】&#10;一人当たり面積最小値テキスト">
          <a:extLst>
            <a:ext uri="{FF2B5EF4-FFF2-40B4-BE49-F238E27FC236}">
              <a16:creationId xmlns:a16="http://schemas.microsoft.com/office/drawing/2014/main" xmlns="" id="{282D8ADF-1C95-40F4-8279-44525F98F659}"/>
            </a:ext>
          </a:extLst>
        </xdr:cNvPr>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4" name="直線コネクタ 593">
          <a:extLst>
            <a:ext uri="{FF2B5EF4-FFF2-40B4-BE49-F238E27FC236}">
              <a16:creationId xmlns:a16="http://schemas.microsoft.com/office/drawing/2014/main" xmlns="" id="{D4807737-E789-4ECC-BFB1-D87A7D5BD999}"/>
            </a:ext>
          </a:extLst>
        </xdr:cNvPr>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5" name="【学校施設】&#10;一人当たり面積最大値テキスト">
          <a:extLst>
            <a:ext uri="{FF2B5EF4-FFF2-40B4-BE49-F238E27FC236}">
              <a16:creationId xmlns:a16="http://schemas.microsoft.com/office/drawing/2014/main" xmlns="" id="{C0BB4D97-9918-44F7-826B-259C008BB8ED}"/>
            </a:ext>
          </a:extLst>
        </xdr:cNvPr>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6" name="直線コネクタ 595">
          <a:extLst>
            <a:ext uri="{FF2B5EF4-FFF2-40B4-BE49-F238E27FC236}">
              <a16:creationId xmlns:a16="http://schemas.microsoft.com/office/drawing/2014/main" xmlns="" id="{F37E58A8-9416-4FD3-910F-AD8F78AF7297}"/>
            </a:ext>
          </a:extLst>
        </xdr:cNvPr>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97" name="【学校施設】&#10;一人当たり面積平均値テキスト">
          <a:extLst>
            <a:ext uri="{FF2B5EF4-FFF2-40B4-BE49-F238E27FC236}">
              <a16:creationId xmlns:a16="http://schemas.microsoft.com/office/drawing/2014/main" xmlns="" id="{6CFB0CFD-D6FE-4C1F-B59E-DF76222CE99B}"/>
            </a:ext>
          </a:extLst>
        </xdr:cNvPr>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8" name="フローチャート: 判断 597">
          <a:extLst>
            <a:ext uri="{FF2B5EF4-FFF2-40B4-BE49-F238E27FC236}">
              <a16:creationId xmlns:a16="http://schemas.microsoft.com/office/drawing/2014/main" xmlns="" id="{F8813767-857B-4113-B7C4-AF00DB270E54}"/>
            </a:ext>
          </a:extLst>
        </xdr:cNvPr>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9" name="フローチャート: 判断 598">
          <a:extLst>
            <a:ext uri="{FF2B5EF4-FFF2-40B4-BE49-F238E27FC236}">
              <a16:creationId xmlns:a16="http://schemas.microsoft.com/office/drawing/2014/main" xmlns="" id="{80AC65EA-DB8E-497B-A158-FAE9A9AD8382}"/>
            </a:ext>
          </a:extLst>
        </xdr:cNvPr>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600" name="フローチャート: 判断 599">
          <a:extLst>
            <a:ext uri="{FF2B5EF4-FFF2-40B4-BE49-F238E27FC236}">
              <a16:creationId xmlns:a16="http://schemas.microsoft.com/office/drawing/2014/main" xmlns="" id="{B244BB47-7814-42A2-8038-3299298EEF78}"/>
            </a:ext>
          </a:extLst>
        </xdr:cNvPr>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601" name="フローチャート: 判断 600">
          <a:extLst>
            <a:ext uri="{FF2B5EF4-FFF2-40B4-BE49-F238E27FC236}">
              <a16:creationId xmlns:a16="http://schemas.microsoft.com/office/drawing/2014/main" xmlns="" id="{99680E78-F5C4-414A-BF91-2E5A86898913}"/>
            </a:ext>
          </a:extLst>
        </xdr:cNvPr>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602" name="フローチャート: 判断 601">
          <a:extLst>
            <a:ext uri="{FF2B5EF4-FFF2-40B4-BE49-F238E27FC236}">
              <a16:creationId xmlns:a16="http://schemas.microsoft.com/office/drawing/2014/main" xmlns="" id="{E459E687-B761-4E34-8DFE-65D639C56015}"/>
            </a:ext>
          </a:extLst>
        </xdr:cNvPr>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D4E3CC41-7AE1-4A08-8D3E-24D6F7BC880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29BB659D-6852-42B6-B8B2-B24CAE0D13E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07C74C29-E268-486A-81F2-44E8D4C25ED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0379272E-3A35-4797-989B-BAC75B68136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xmlns="" id="{C49BCED7-9700-430D-A1CF-2B5B3010E25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156464</xdr:rowOff>
    </xdr:from>
    <xdr:to>
      <xdr:col>102</xdr:col>
      <xdr:colOff>165100</xdr:colOff>
      <xdr:row>59</xdr:row>
      <xdr:rowOff>86614</xdr:rowOff>
    </xdr:to>
    <xdr:sp macro="" textlink="">
      <xdr:nvSpPr>
        <xdr:cNvPr id="608" name="楕円 607">
          <a:extLst>
            <a:ext uri="{FF2B5EF4-FFF2-40B4-BE49-F238E27FC236}">
              <a16:creationId xmlns:a16="http://schemas.microsoft.com/office/drawing/2014/main" xmlns="" id="{E2A02F78-86DB-4D98-98D8-50877294C4CF}"/>
            </a:ext>
          </a:extLst>
        </xdr:cNvPr>
        <xdr:cNvSpPr/>
      </xdr:nvSpPr>
      <xdr:spPr>
        <a:xfrm>
          <a:off x="19494500" y="101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18542</xdr:rowOff>
    </xdr:from>
    <xdr:to>
      <xdr:col>98</xdr:col>
      <xdr:colOff>38100</xdr:colOff>
      <xdr:row>59</xdr:row>
      <xdr:rowOff>120142</xdr:rowOff>
    </xdr:to>
    <xdr:sp macro="" textlink="">
      <xdr:nvSpPr>
        <xdr:cNvPr id="609" name="楕円 608">
          <a:extLst>
            <a:ext uri="{FF2B5EF4-FFF2-40B4-BE49-F238E27FC236}">
              <a16:creationId xmlns:a16="http://schemas.microsoft.com/office/drawing/2014/main" xmlns="" id="{50164325-FCED-4971-BE5D-154BD1F8CC32}"/>
            </a:ext>
          </a:extLst>
        </xdr:cNvPr>
        <xdr:cNvSpPr/>
      </xdr:nvSpPr>
      <xdr:spPr>
        <a:xfrm>
          <a:off x="18605500" y="101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35814</xdr:rowOff>
    </xdr:from>
    <xdr:to>
      <xdr:col>102</xdr:col>
      <xdr:colOff>114300</xdr:colOff>
      <xdr:row>59</xdr:row>
      <xdr:rowOff>69342</xdr:rowOff>
    </xdr:to>
    <xdr:cxnSp macro="">
      <xdr:nvCxnSpPr>
        <xdr:cNvPr id="610" name="直線コネクタ 609">
          <a:extLst>
            <a:ext uri="{FF2B5EF4-FFF2-40B4-BE49-F238E27FC236}">
              <a16:creationId xmlns:a16="http://schemas.microsoft.com/office/drawing/2014/main" xmlns="" id="{829E5DA6-F5E9-4601-9365-B3BF69D2DE2F}"/>
            </a:ext>
          </a:extLst>
        </xdr:cNvPr>
        <xdr:cNvCxnSpPr/>
      </xdr:nvCxnSpPr>
      <xdr:spPr>
        <a:xfrm flipV="1">
          <a:off x="18656300" y="10151364"/>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611" name="n_1aveValue【学校施設】&#10;一人当たり面積">
          <a:extLst>
            <a:ext uri="{FF2B5EF4-FFF2-40B4-BE49-F238E27FC236}">
              <a16:creationId xmlns:a16="http://schemas.microsoft.com/office/drawing/2014/main" xmlns="" id="{402F9BAE-0492-4B8E-AA6E-CEF2FE0BD4BE}"/>
            </a:ext>
          </a:extLst>
        </xdr:cNvPr>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612" name="n_2aveValue【学校施設】&#10;一人当たり面積">
          <a:extLst>
            <a:ext uri="{FF2B5EF4-FFF2-40B4-BE49-F238E27FC236}">
              <a16:creationId xmlns:a16="http://schemas.microsoft.com/office/drawing/2014/main" xmlns="" id="{F2C3F1AC-26AD-45F9-8A3D-0DA713015346}"/>
            </a:ext>
          </a:extLst>
        </xdr:cNvPr>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613" name="n_3aveValue【学校施設】&#10;一人当たり面積">
          <a:extLst>
            <a:ext uri="{FF2B5EF4-FFF2-40B4-BE49-F238E27FC236}">
              <a16:creationId xmlns:a16="http://schemas.microsoft.com/office/drawing/2014/main" xmlns="" id="{419A177A-F4B0-45E9-B685-A42F13E673D5}"/>
            </a:ext>
          </a:extLst>
        </xdr:cNvPr>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96791</xdr:rowOff>
    </xdr:from>
    <xdr:ext cx="469744" cy="259045"/>
    <xdr:sp macro="" textlink="">
      <xdr:nvSpPr>
        <xdr:cNvPr id="614" name="n_4aveValue【学校施設】&#10;一人当たり面積">
          <a:extLst>
            <a:ext uri="{FF2B5EF4-FFF2-40B4-BE49-F238E27FC236}">
              <a16:creationId xmlns:a16="http://schemas.microsoft.com/office/drawing/2014/main" xmlns="" id="{94870DC4-A72C-477F-8F86-3E9F8C544E78}"/>
            </a:ext>
          </a:extLst>
        </xdr:cNvPr>
        <xdr:cNvSpPr txBox="1"/>
      </xdr:nvSpPr>
      <xdr:spPr>
        <a:xfrm>
          <a:off x="184214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103141</xdr:rowOff>
    </xdr:from>
    <xdr:ext cx="469744" cy="259045"/>
    <xdr:sp macro="" textlink="">
      <xdr:nvSpPr>
        <xdr:cNvPr id="615" name="n_3mainValue【学校施設】&#10;一人当たり面積">
          <a:extLst>
            <a:ext uri="{FF2B5EF4-FFF2-40B4-BE49-F238E27FC236}">
              <a16:creationId xmlns:a16="http://schemas.microsoft.com/office/drawing/2014/main" xmlns="" id="{37BC7C9E-22D7-4B7F-881E-35E4223D2C15}"/>
            </a:ext>
          </a:extLst>
        </xdr:cNvPr>
        <xdr:cNvSpPr txBox="1"/>
      </xdr:nvSpPr>
      <xdr:spPr>
        <a:xfrm>
          <a:off x="19310427" y="987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136669</xdr:rowOff>
    </xdr:from>
    <xdr:ext cx="469744" cy="259045"/>
    <xdr:sp macro="" textlink="">
      <xdr:nvSpPr>
        <xdr:cNvPr id="616" name="n_4mainValue【学校施設】&#10;一人当たり面積">
          <a:extLst>
            <a:ext uri="{FF2B5EF4-FFF2-40B4-BE49-F238E27FC236}">
              <a16:creationId xmlns:a16="http://schemas.microsoft.com/office/drawing/2014/main" xmlns="" id="{3BF72318-7CFD-42A6-9F1E-F8BC3BA49499}"/>
            </a:ext>
          </a:extLst>
        </xdr:cNvPr>
        <xdr:cNvSpPr txBox="1"/>
      </xdr:nvSpPr>
      <xdr:spPr>
        <a:xfrm>
          <a:off x="18421427" y="990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xmlns="" id="{CA42B988-F480-4150-BBA8-29CA695AB3C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xmlns="" id="{B0CD030C-9051-491F-A215-6DB3F979E4F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xmlns="" id="{0E818137-515E-4AA3-9AB8-D7633E62944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xmlns="" id="{CF77DD21-22A6-44E7-BCBB-3B3D0052BB2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xmlns="" id="{8F8C37B2-5006-4742-9B76-5FF0863B7DB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xmlns="" id="{6714B2FA-46B7-4EA2-A03E-5F159084504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xmlns="" id="{69E06341-66A1-4470-A29D-0AE1D2C51F0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xmlns="" id="{3683AE16-CC8B-41F0-8D08-4BD068E5A91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xmlns="" id="{CEAB152E-A323-4724-936F-C63B446AF54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xmlns="" id="{834FC328-ED30-4DFB-94EF-B06F079F955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xmlns="" id="{A7006DBC-150C-4ACD-8CF2-B83BA50634F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a:extLst>
            <a:ext uri="{FF2B5EF4-FFF2-40B4-BE49-F238E27FC236}">
              <a16:creationId xmlns:a16="http://schemas.microsoft.com/office/drawing/2014/main" xmlns="" id="{B79B7702-6CA5-47D5-870D-70991DB7570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9" name="テキスト ボックス 628">
          <a:extLst>
            <a:ext uri="{FF2B5EF4-FFF2-40B4-BE49-F238E27FC236}">
              <a16:creationId xmlns:a16="http://schemas.microsoft.com/office/drawing/2014/main" xmlns="" id="{272869FF-783C-4E9F-AAD5-4463C5066E5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a:extLst>
            <a:ext uri="{FF2B5EF4-FFF2-40B4-BE49-F238E27FC236}">
              <a16:creationId xmlns:a16="http://schemas.microsoft.com/office/drawing/2014/main" xmlns="" id="{0967ED08-279F-41FB-AE22-370D2A910C5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a:extLst>
            <a:ext uri="{FF2B5EF4-FFF2-40B4-BE49-F238E27FC236}">
              <a16:creationId xmlns:a16="http://schemas.microsoft.com/office/drawing/2014/main" xmlns="" id="{6173CA3F-9EA5-4F85-A03F-86DF36EB9C3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a:extLst>
            <a:ext uri="{FF2B5EF4-FFF2-40B4-BE49-F238E27FC236}">
              <a16:creationId xmlns:a16="http://schemas.microsoft.com/office/drawing/2014/main" xmlns="" id="{3BC8C3F0-9C30-4114-A635-ED25B7B9ADA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a:extLst>
            <a:ext uri="{FF2B5EF4-FFF2-40B4-BE49-F238E27FC236}">
              <a16:creationId xmlns:a16="http://schemas.microsoft.com/office/drawing/2014/main" xmlns="" id="{88C36DB8-DF3F-4F39-BCE3-84ABEDC632B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a:extLst>
            <a:ext uri="{FF2B5EF4-FFF2-40B4-BE49-F238E27FC236}">
              <a16:creationId xmlns:a16="http://schemas.microsoft.com/office/drawing/2014/main" xmlns="" id="{285FE0CB-FA13-4C1D-B75D-920456ECFA8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a:extLst>
            <a:ext uri="{FF2B5EF4-FFF2-40B4-BE49-F238E27FC236}">
              <a16:creationId xmlns:a16="http://schemas.microsoft.com/office/drawing/2014/main" xmlns="" id="{4F138672-4FC9-4BE7-96C5-4A765A8607A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a:extLst>
            <a:ext uri="{FF2B5EF4-FFF2-40B4-BE49-F238E27FC236}">
              <a16:creationId xmlns:a16="http://schemas.microsoft.com/office/drawing/2014/main" xmlns="" id="{2DE77218-5661-478E-A071-A785E2280C1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a:extLst>
            <a:ext uri="{FF2B5EF4-FFF2-40B4-BE49-F238E27FC236}">
              <a16:creationId xmlns:a16="http://schemas.microsoft.com/office/drawing/2014/main" xmlns="" id="{206CAA4E-82D6-407D-AF38-5AEF316F1E1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a:extLst>
            <a:ext uri="{FF2B5EF4-FFF2-40B4-BE49-F238E27FC236}">
              <a16:creationId xmlns:a16="http://schemas.microsoft.com/office/drawing/2014/main" xmlns="" id="{15F5CE23-BF48-497E-950F-D3D003C1E23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9" name="テキスト ボックス 638">
          <a:extLst>
            <a:ext uri="{FF2B5EF4-FFF2-40B4-BE49-F238E27FC236}">
              <a16:creationId xmlns:a16="http://schemas.microsoft.com/office/drawing/2014/main" xmlns="" id="{98B2C736-74B8-4674-BFB5-27052AFE3BC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xmlns="" id="{BA74D889-F993-402D-B144-78C0B9BFCD0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児童館】&#10;有形固定資産減価償却率グラフ枠">
          <a:extLst>
            <a:ext uri="{FF2B5EF4-FFF2-40B4-BE49-F238E27FC236}">
              <a16:creationId xmlns:a16="http://schemas.microsoft.com/office/drawing/2014/main" xmlns="" id="{70D652C7-3D5B-4BA8-86EE-0C4EC623DB7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42" name="直線コネクタ 641">
          <a:extLst>
            <a:ext uri="{FF2B5EF4-FFF2-40B4-BE49-F238E27FC236}">
              <a16:creationId xmlns:a16="http://schemas.microsoft.com/office/drawing/2014/main" xmlns="" id="{8AA56DFA-93BC-448E-B742-4978F11E725A}"/>
            </a:ext>
          </a:extLst>
        </xdr:cNvPr>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3" name="【児童館】&#10;有形固定資産減価償却率最小値テキスト">
          <a:extLst>
            <a:ext uri="{FF2B5EF4-FFF2-40B4-BE49-F238E27FC236}">
              <a16:creationId xmlns:a16="http://schemas.microsoft.com/office/drawing/2014/main" xmlns="" id="{95EE9CFD-ABF8-468F-90B2-950B10DDEFE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4" name="直線コネクタ 643">
          <a:extLst>
            <a:ext uri="{FF2B5EF4-FFF2-40B4-BE49-F238E27FC236}">
              <a16:creationId xmlns:a16="http://schemas.microsoft.com/office/drawing/2014/main" xmlns="" id="{8524F920-36BD-4299-B647-BD962967306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45" name="【児童館】&#10;有形固定資産減価償却率最大値テキスト">
          <a:extLst>
            <a:ext uri="{FF2B5EF4-FFF2-40B4-BE49-F238E27FC236}">
              <a16:creationId xmlns:a16="http://schemas.microsoft.com/office/drawing/2014/main" xmlns="" id="{51B72CE8-65A5-417C-8B19-4EC3FDB7505D}"/>
            </a:ext>
          </a:extLst>
        </xdr:cNvPr>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46" name="直線コネクタ 645">
          <a:extLst>
            <a:ext uri="{FF2B5EF4-FFF2-40B4-BE49-F238E27FC236}">
              <a16:creationId xmlns:a16="http://schemas.microsoft.com/office/drawing/2014/main" xmlns="" id="{30633E33-91F4-4AC8-B368-A6AB47175A7E}"/>
            </a:ext>
          </a:extLst>
        </xdr:cNvPr>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44104</xdr:rowOff>
    </xdr:from>
    <xdr:ext cx="405111" cy="259045"/>
    <xdr:sp macro="" textlink="">
      <xdr:nvSpPr>
        <xdr:cNvPr id="647" name="【児童館】&#10;有形固定資産減価償却率平均値テキスト">
          <a:extLst>
            <a:ext uri="{FF2B5EF4-FFF2-40B4-BE49-F238E27FC236}">
              <a16:creationId xmlns:a16="http://schemas.microsoft.com/office/drawing/2014/main" xmlns="" id="{E798DD3E-73DA-46C5-8871-0641B9014645}"/>
            </a:ext>
          </a:extLst>
        </xdr:cNvPr>
        <xdr:cNvSpPr txBox="1"/>
      </xdr:nvSpPr>
      <xdr:spPr>
        <a:xfrm>
          <a:off x="16357600" y="13931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48" name="フローチャート: 判断 647">
          <a:extLst>
            <a:ext uri="{FF2B5EF4-FFF2-40B4-BE49-F238E27FC236}">
              <a16:creationId xmlns:a16="http://schemas.microsoft.com/office/drawing/2014/main" xmlns="" id="{1B39DD9A-DBA3-4623-8809-117C965C44D9}"/>
            </a:ext>
          </a:extLst>
        </xdr:cNvPr>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49" name="フローチャート: 判断 648">
          <a:extLst>
            <a:ext uri="{FF2B5EF4-FFF2-40B4-BE49-F238E27FC236}">
              <a16:creationId xmlns:a16="http://schemas.microsoft.com/office/drawing/2014/main" xmlns="" id="{D7D978B1-CA5B-4CCF-8D5A-AF3AF620703D}"/>
            </a:ext>
          </a:extLst>
        </xdr:cNvPr>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0" name="フローチャート: 判断 649">
          <a:extLst>
            <a:ext uri="{FF2B5EF4-FFF2-40B4-BE49-F238E27FC236}">
              <a16:creationId xmlns:a16="http://schemas.microsoft.com/office/drawing/2014/main" xmlns="" id="{D5B47A92-AD0F-4DD6-9D18-E1131F04859E}"/>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51" name="フローチャート: 判断 650">
          <a:extLst>
            <a:ext uri="{FF2B5EF4-FFF2-40B4-BE49-F238E27FC236}">
              <a16:creationId xmlns:a16="http://schemas.microsoft.com/office/drawing/2014/main" xmlns="" id="{A49B9A9A-F799-4537-A502-F3DEBC021A28}"/>
            </a:ext>
          </a:extLst>
        </xdr:cNvPr>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52" name="フローチャート: 判断 651">
          <a:extLst>
            <a:ext uri="{FF2B5EF4-FFF2-40B4-BE49-F238E27FC236}">
              <a16:creationId xmlns:a16="http://schemas.microsoft.com/office/drawing/2014/main" xmlns="" id="{CB990FAC-EBE8-4D71-A54D-56548D85DE77}"/>
            </a:ext>
          </a:extLst>
        </xdr:cNvPr>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xmlns="" id="{43F9DF92-0CF5-4893-96C6-A3753A258D9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xmlns="" id="{1E6024D0-1856-46E8-9029-0C7B45D5DA5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xmlns="" id="{0AF3CD1D-B03A-461B-8307-BED94719529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xmlns="" id="{45225CAE-5DFB-43A8-AEB4-4D0E62C67FC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xmlns="" id="{BE03E234-1981-44EE-BF7D-D95910775EC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158750</xdr:rowOff>
    </xdr:from>
    <xdr:to>
      <xdr:col>72</xdr:col>
      <xdr:colOff>38100</xdr:colOff>
      <xdr:row>84</xdr:row>
      <xdr:rowOff>88900</xdr:rowOff>
    </xdr:to>
    <xdr:sp macro="" textlink="">
      <xdr:nvSpPr>
        <xdr:cNvPr id="658" name="楕円 657">
          <a:extLst>
            <a:ext uri="{FF2B5EF4-FFF2-40B4-BE49-F238E27FC236}">
              <a16:creationId xmlns:a16="http://schemas.microsoft.com/office/drawing/2014/main" xmlns="" id="{171D0169-640B-4FFB-BD4A-5DE547A3D3A4}"/>
            </a:ext>
          </a:extLst>
        </xdr:cNvPr>
        <xdr:cNvSpPr/>
      </xdr:nvSpPr>
      <xdr:spPr>
        <a:xfrm>
          <a:off x="1365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88537</xdr:rowOff>
    </xdr:from>
    <xdr:to>
      <xdr:col>67</xdr:col>
      <xdr:colOff>101600</xdr:colOff>
      <xdr:row>84</xdr:row>
      <xdr:rowOff>18687</xdr:rowOff>
    </xdr:to>
    <xdr:sp macro="" textlink="">
      <xdr:nvSpPr>
        <xdr:cNvPr id="659" name="楕円 658">
          <a:extLst>
            <a:ext uri="{FF2B5EF4-FFF2-40B4-BE49-F238E27FC236}">
              <a16:creationId xmlns:a16="http://schemas.microsoft.com/office/drawing/2014/main" xmlns="" id="{B230A660-FC6F-47EE-A615-AADA76529CBE}"/>
            </a:ext>
          </a:extLst>
        </xdr:cNvPr>
        <xdr:cNvSpPr/>
      </xdr:nvSpPr>
      <xdr:spPr>
        <a:xfrm>
          <a:off x="12763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139337</xdr:rowOff>
    </xdr:from>
    <xdr:to>
      <xdr:col>71</xdr:col>
      <xdr:colOff>177800</xdr:colOff>
      <xdr:row>84</xdr:row>
      <xdr:rowOff>38100</xdr:rowOff>
    </xdr:to>
    <xdr:cxnSp macro="">
      <xdr:nvCxnSpPr>
        <xdr:cNvPr id="660" name="直線コネクタ 659">
          <a:extLst>
            <a:ext uri="{FF2B5EF4-FFF2-40B4-BE49-F238E27FC236}">
              <a16:creationId xmlns:a16="http://schemas.microsoft.com/office/drawing/2014/main" xmlns="" id="{2028BB62-FE54-4936-8B96-971B98C756B9}"/>
            </a:ext>
          </a:extLst>
        </xdr:cNvPr>
        <xdr:cNvCxnSpPr/>
      </xdr:nvCxnSpPr>
      <xdr:spPr>
        <a:xfrm>
          <a:off x="12814300" y="1436968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661" name="n_1aveValue【児童館】&#10;有形固定資産減価償却率">
          <a:extLst>
            <a:ext uri="{FF2B5EF4-FFF2-40B4-BE49-F238E27FC236}">
              <a16:creationId xmlns:a16="http://schemas.microsoft.com/office/drawing/2014/main" xmlns="" id="{F4D47C92-BEDA-4A01-B915-850D89FFE105}"/>
            </a:ext>
          </a:extLst>
        </xdr:cNvPr>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62" name="n_2aveValue【児童館】&#10;有形固定資産減価償却率">
          <a:extLst>
            <a:ext uri="{FF2B5EF4-FFF2-40B4-BE49-F238E27FC236}">
              <a16:creationId xmlns:a16="http://schemas.microsoft.com/office/drawing/2014/main" xmlns="" id="{537BF920-DCDB-4B0B-B9A4-FB95E2CFD77E}"/>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63" name="n_3aveValue【児童館】&#10;有形固定資産減価償却率">
          <a:extLst>
            <a:ext uri="{FF2B5EF4-FFF2-40B4-BE49-F238E27FC236}">
              <a16:creationId xmlns:a16="http://schemas.microsoft.com/office/drawing/2014/main" xmlns="" id="{1B937DE0-32D8-4656-B1FF-42E6A49358B6}"/>
            </a:ext>
          </a:extLst>
        </xdr:cNvPr>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64" name="n_4aveValue【児童館】&#10;有形固定資産減価償却率">
          <a:extLst>
            <a:ext uri="{FF2B5EF4-FFF2-40B4-BE49-F238E27FC236}">
              <a16:creationId xmlns:a16="http://schemas.microsoft.com/office/drawing/2014/main" xmlns="" id="{CD6F7AA2-659C-4000-A225-C13F7FB6A0C7}"/>
            </a:ext>
          </a:extLst>
        </xdr:cNvPr>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80027</xdr:rowOff>
    </xdr:from>
    <xdr:ext cx="405111" cy="259045"/>
    <xdr:sp macro="" textlink="">
      <xdr:nvSpPr>
        <xdr:cNvPr id="665" name="n_3mainValue【児童館】&#10;有形固定資産減価償却率">
          <a:extLst>
            <a:ext uri="{FF2B5EF4-FFF2-40B4-BE49-F238E27FC236}">
              <a16:creationId xmlns:a16="http://schemas.microsoft.com/office/drawing/2014/main" xmlns="" id="{723011B7-F556-410D-8500-132BDA175622}"/>
            </a:ext>
          </a:extLst>
        </xdr:cNvPr>
        <xdr:cNvSpPr txBox="1"/>
      </xdr:nvSpPr>
      <xdr:spPr>
        <a:xfrm>
          <a:off x="13500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9814</xdr:rowOff>
    </xdr:from>
    <xdr:ext cx="405111" cy="259045"/>
    <xdr:sp macro="" textlink="">
      <xdr:nvSpPr>
        <xdr:cNvPr id="666" name="n_4mainValue【児童館】&#10;有形固定資産減価償却率">
          <a:extLst>
            <a:ext uri="{FF2B5EF4-FFF2-40B4-BE49-F238E27FC236}">
              <a16:creationId xmlns:a16="http://schemas.microsoft.com/office/drawing/2014/main" xmlns="" id="{71F9B06F-3460-4700-AC44-EF4A8C2DF20D}"/>
            </a:ext>
          </a:extLst>
        </xdr:cNvPr>
        <xdr:cNvSpPr txBox="1"/>
      </xdr:nvSpPr>
      <xdr:spPr>
        <a:xfrm>
          <a:off x="12611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a:extLst>
            <a:ext uri="{FF2B5EF4-FFF2-40B4-BE49-F238E27FC236}">
              <a16:creationId xmlns:a16="http://schemas.microsoft.com/office/drawing/2014/main" xmlns="" id="{96C8376A-F258-4A7D-B629-68C75980BD6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a:extLst>
            <a:ext uri="{FF2B5EF4-FFF2-40B4-BE49-F238E27FC236}">
              <a16:creationId xmlns:a16="http://schemas.microsoft.com/office/drawing/2014/main" xmlns="" id="{5E979CB2-F403-4510-AC65-1FC5E93913A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a:extLst>
            <a:ext uri="{FF2B5EF4-FFF2-40B4-BE49-F238E27FC236}">
              <a16:creationId xmlns:a16="http://schemas.microsoft.com/office/drawing/2014/main" xmlns="" id="{A9E5FA82-E57B-4B8E-BA1C-6096501C1B0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a:extLst>
            <a:ext uri="{FF2B5EF4-FFF2-40B4-BE49-F238E27FC236}">
              <a16:creationId xmlns:a16="http://schemas.microsoft.com/office/drawing/2014/main" xmlns="" id="{FDAA8705-E9AB-4B1A-ACB7-FEE0BB59C3A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a:extLst>
            <a:ext uri="{FF2B5EF4-FFF2-40B4-BE49-F238E27FC236}">
              <a16:creationId xmlns:a16="http://schemas.microsoft.com/office/drawing/2014/main" xmlns="" id="{E60C18C0-47CB-429F-9F24-4CF349F796E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a:extLst>
            <a:ext uri="{FF2B5EF4-FFF2-40B4-BE49-F238E27FC236}">
              <a16:creationId xmlns:a16="http://schemas.microsoft.com/office/drawing/2014/main" xmlns="" id="{5AA523BF-1DC8-4FB9-A2CD-1B1B4B3AE92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a:extLst>
            <a:ext uri="{FF2B5EF4-FFF2-40B4-BE49-F238E27FC236}">
              <a16:creationId xmlns:a16="http://schemas.microsoft.com/office/drawing/2014/main" xmlns="" id="{0495D06D-2FFE-4E95-9AE8-59B93F9E86A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a:extLst>
            <a:ext uri="{FF2B5EF4-FFF2-40B4-BE49-F238E27FC236}">
              <a16:creationId xmlns:a16="http://schemas.microsoft.com/office/drawing/2014/main" xmlns="" id="{27D80984-1C18-4C35-9983-8BFEFD88542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a:extLst>
            <a:ext uri="{FF2B5EF4-FFF2-40B4-BE49-F238E27FC236}">
              <a16:creationId xmlns:a16="http://schemas.microsoft.com/office/drawing/2014/main" xmlns="" id="{101B0ABE-FAF0-4922-AB51-FECBCAB81EF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a:extLst>
            <a:ext uri="{FF2B5EF4-FFF2-40B4-BE49-F238E27FC236}">
              <a16:creationId xmlns:a16="http://schemas.microsoft.com/office/drawing/2014/main" xmlns="" id="{3D6799F3-1F70-4D36-B4D2-F95672CE464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7" name="直線コネクタ 676">
          <a:extLst>
            <a:ext uri="{FF2B5EF4-FFF2-40B4-BE49-F238E27FC236}">
              <a16:creationId xmlns:a16="http://schemas.microsoft.com/office/drawing/2014/main" xmlns="" id="{717F6D4B-DDB5-4F52-82DE-B400450E8D7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8" name="テキスト ボックス 677">
          <a:extLst>
            <a:ext uri="{FF2B5EF4-FFF2-40B4-BE49-F238E27FC236}">
              <a16:creationId xmlns:a16="http://schemas.microsoft.com/office/drawing/2014/main" xmlns="" id="{BA7E1276-3011-4CDD-88CB-9B6F58379DB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9" name="直線コネクタ 678">
          <a:extLst>
            <a:ext uri="{FF2B5EF4-FFF2-40B4-BE49-F238E27FC236}">
              <a16:creationId xmlns:a16="http://schemas.microsoft.com/office/drawing/2014/main" xmlns="" id="{78AFBD72-E453-42F8-91A5-1B3379FEC42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0" name="テキスト ボックス 679">
          <a:extLst>
            <a:ext uri="{FF2B5EF4-FFF2-40B4-BE49-F238E27FC236}">
              <a16:creationId xmlns:a16="http://schemas.microsoft.com/office/drawing/2014/main" xmlns="" id="{FE53C82D-A468-4E9E-B9D1-9FF910D746F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1" name="直線コネクタ 680">
          <a:extLst>
            <a:ext uri="{FF2B5EF4-FFF2-40B4-BE49-F238E27FC236}">
              <a16:creationId xmlns:a16="http://schemas.microsoft.com/office/drawing/2014/main" xmlns="" id="{E81AAA39-E0CC-4546-B2E5-F5CFC45F44B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2" name="テキスト ボックス 681">
          <a:extLst>
            <a:ext uri="{FF2B5EF4-FFF2-40B4-BE49-F238E27FC236}">
              <a16:creationId xmlns:a16="http://schemas.microsoft.com/office/drawing/2014/main" xmlns="" id="{7769F080-CFE0-4D1F-BCE1-8D382515FC8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3" name="直線コネクタ 682">
          <a:extLst>
            <a:ext uri="{FF2B5EF4-FFF2-40B4-BE49-F238E27FC236}">
              <a16:creationId xmlns:a16="http://schemas.microsoft.com/office/drawing/2014/main" xmlns="" id="{3EBF5E30-9300-45D7-B611-179A6BD74A3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4" name="テキスト ボックス 683">
          <a:extLst>
            <a:ext uri="{FF2B5EF4-FFF2-40B4-BE49-F238E27FC236}">
              <a16:creationId xmlns:a16="http://schemas.microsoft.com/office/drawing/2014/main" xmlns="" id="{D75C7DEF-FC7A-41E2-ABC9-1E893E20204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5" name="直線コネクタ 684">
          <a:extLst>
            <a:ext uri="{FF2B5EF4-FFF2-40B4-BE49-F238E27FC236}">
              <a16:creationId xmlns:a16="http://schemas.microsoft.com/office/drawing/2014/main" xmlns="" id="{C040FD21-44AA-4313-9537-223815C9764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6" name="テキスト ボックス 685">
          <a:extLst>
            <a:ext uri="{FF2B5EF4-FFF2-40B4-BE49-F238E27FC236}">
              <a16:creationId xmlns:a16="http://schemas.microsoft.com/office/drawing/2014/main" xmlns="" id="{3CBCB912-909A-4C88-A56C-FB8A730EF45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7" name="【児童館】&#10;一人当たり面積グラフ枠">
          <a:extLst>
            <a:ext uri="{FF2B5EF4-FFF2-40B4-BE49-F238E27FC236}">
              <a16:creationId xmlns:a16="http://schemas.microsoft.com/office/drawing/2014/main" xmlns="" id="{9B7CFF74-0A75-4C96-B63C-AA3CCFEBE6F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688" name="直線コネクタ 687">
          <a:extLst>
            <a:ext uri="{FF2B5EF4-FFF2-40B4-BE49-F238E27FC236}">
              <a16:creationId xmlns:a16="http://schemas.microsoft.com/office/drawing/2014/main" xmlns="" id="{849B1236-2D22-476A-ACDC-8BA2E74699FE}"/>
            </a:ext>
          </a:extLst>
        </xdr:cNvPr>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89" name="【児童館】&#10;一人当たり面積最小値テキスト">
          <a:extLst>
            <a:ext uri="{FF2B5EF4-FFF2-40B4-BE49-F238E27FC236}">
              <a16:creationId xmlns:a16="http://schemas.microsoft.com/office/drawing/2014/main" xmlns="" id="{CFE88349-AE05-43B7-AFF1-6D8C8A91DD67}"/>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0" name="直線コネクタ 689">
          <a:extLst>
            <a:ext uri="{FF2B5EF4-FFF2-40B4-BE49-F238E27FC236}">
              <a16:creationId xmlns:a16="http://schemas.microsoft.com/office/drawing/2014/main" xmlns="" id="{08C359C9-A82C-477C-858B-0A381251BFEB}"/>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691" name="【児童館】&#10;一人当たり面積最大値テキスト">
          <a:extLst>
            <a:ext uri="{FF2B5EF4-FFF2-40B4-BE49-F238E27FC236}">
              <a16:creationId xmlns:a16="http://schemas.microsoft.com/office/drawing/2014/main" xmlns="" id="{6FA77892-C695-48BF-A25E-12DDFD5CDFCD}"/>
            </a:ext>
          </a:extLst>
        </xdr:cNvPr>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692" name="直線コネクタ 691">
          <a:extLst>
            <a:ext uri="{FF2B5EF4-FFF2-40B4-BE49-F238E27FC236}">
              <a16:creationId xmlns:a16="http://schemas.microsoft.com/office/drawing/2014/main" xmlns="" id="{0DFBD09D-D5CF-46D8-86B2-C3448AA180F2}"/>
            </a:ext>
          </a:extLst>
        </xdr:cNvPr>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693" name="【児童館】&#10;一人当たり面積平均値テキスト">
          <a:extLst>
            <a:ext uri="{FF2B5EF4-FFF2-40B4-BE49-F238E27FC236}">
              <a16:creationId xmlns:a16="http://schemas.microsoft.com/office/drawing/2014/main" xmlns="" id="{4CAA3399-F108-40B1-B6DA-D9E1B7CDDFE2}"/>
            </a:ext>
          </a:extLst>
        </xdr:cNvPr>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94" name="フローチャート: 判断 693">
          <a:extLst>
            <a:ext uri="{FF2B5EF4-FFF2-40B4-BE49-F238E27FC236}">
              <a16:creationId xmlns:a16="http://schemas.microsoft.com/office/drawing/2014/main" xmlns="" id="{7E855632-8EB6-4ED2-B498-8772867CDE61}"/>
            </a:ext>
          </a:extLst>
        </xdr:cNvPr>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95" name="フローチャート: 判断 694">
          <a:extLst>
            <a:ext uri="{FF2B5EF4-FFF2-40B4-BE49-F238E27FC236}">
              <a16:creationId xmlns:a16="http://schemas.microsoft.com/office/drawing/2014/main" xmlns="" id="{28F2402B-A78C-498B-B3F3-7F8D5782C334}"/>
            </a:ext>
          </a:extLst>
        </xdr:cNvPr>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96" name="フローチャート: 判断 695">
          <a:extLst>
            <a:ext uri="{FF2B5EF4-FFF2-40B4-BE49-F238E27FC236}">
              <a16:creationId xmlns:a16="http://schemas.microsoft.com/office/drawing/2014/main" xmlns="" id="{0F98DE7C-A031-4F91-B026-8626AE93D73D}"/>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97" name="フローチャート: 判断 696">
          <a:extLst>
            <a:ext uri="{FF2B5EF4-FFF2-40B4-BE49-F238E27FC236}">
              <a16:creationId xmlns:a16="http://schemas.microsoft.com/office/drawing/2014/main" xmlns="" id="{2B1B5BB2-FE13-47C7-9EB6-8C4398473024}"/>
            </a:ext>
          </a:extLst>
        </xdr:cNvPr>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698" name="フローチャート: 判断 697">
          <a:extLst>
            <a:ext uri="{FF2B5EF4-FFF2-40B4-BE49-F238E27FC236}">
              <a16:creationId xmlns:a16="http://schemas.microsoft.com/office/drawing/2014/main" xmlns="" id="{082C3492-221E-4398-A64D-647D68ECAAD5}"/>
            </a:ext>
          </a:extLst>
        </xdr:cNvPr>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xmlns="" id="{E53EF914-6AB2-4E7E-82A5-7538A0E56C0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xmlns="" id="{BE2EB84B-5116-498C-895E-84CE331717D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xmlns="" id="{67DA3179-45D2-4C79-BB72-183C7866358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xmlns="" id="{4856A1E8-AB81-4F0F-93DE-ABA7CE02174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xmlns="" id="{AA7918AA-1813-413F-BBE5-708EBDF9E83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126746</xdr:rowOff>
    </xdr:from>
    <xdr:to>
      <xdr:col>102</xdr:col>
      <xdr:colOff>165100</xdr:colOff>
      <xdr:row>86</xdr:row>
      <xdr:rowOff>56896</xdr:rowOff>
    </xdr:to>
    <xdr:sp macro="" textlink="">
      <xdr:nvSpPr>
        <xdr:cNvPr id="704" name="楕円 703">
          <a:extLst>
            <a:ext uri="{FF2B5EF4-FFF2-40B4-BE49-F238E27FC236}">
              <a16:creationId xmlns:a16="http://schemas.microsoft.com/office/drawing/2014/main" xmlns="" id="{AC3C2C15-2624-4097-BCA2-8BE4279007CA}"/>
            </a:ext>
          </a:extLst>
        </xdr:cNvPr>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126746</xdr:rowOff>
    </xdr:from>
    <xdr:to>
      <xdr:col>98</xdr:col>
      <xdr:colOff>38100</xdr:colOff>
      <xdr:row>86</xdr:row>
      <xdr:rowOff>56896</xdr:rowOff>
    </xdr:to>
    <xdr:sp macro="" textlink="">
      <xdr:nvSpPr>
        <xdr:cNvPr id="705" name="楕円 704">
          <a:extLst>
            <a:ext uri="{FF2B5EF4-FFF2-40B4-BE49-F238E27FC236}">
              <a16:creationId xmlns:a16="http://schemas.microsoft.com/office/drawing/2014/main" xmlns="" id="{CE00F3F5-A771-4F46-AB4D-DD8AA7DCF501}"/>
            </a:ext>
          </a:extLst>
        </xdr:cNvPr>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xdr:rowOff>
    </xdr:from>
    <xdr:to>
      <xdr:col>102</xdr:col>
      <xdr:colOff>114300</xdr:colOff>
      <xdr:row>86</xdr:row>
      <xdr:rowOff>6096</xdr:rowOff>
    </xdr:to>
    <xdr:cxnSp macro="">
      <xdr:nvCxnSpPr>
        <xdr:cNvPr id="706" name="直線コネクタ 705">
          <a:extLst>
            <a:ext uri="{FF2B5EF4-FFF2-40B4-BE49-F238E27FC236}">
              <a16:creationId xmlns:a16="http://schemas.microsoft.com/office/drawing/2014/main" xmlns="" id="{7AEB1A8D-BEDB-49CD-B310-86C5FA30E7A4}"/>
            </a:ext>
          </a:extLst>
        </xdr:cNvPr>
        <xdr:cNvCxnSpPr/>
      </xdr:nvCxnSpPr>
      <xdr:spPr>
        <a:xfrm>
          <a:off x="18656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707" name="n_1aveValue【児童館】&#10;一人当たり面積">
          <a:extLst>
            <a:ext uri="{FF2B5EF4-FFF2-40B4-BE49-F238E27FC236}">
              <a16:creationId xmlns:a16="http://schemas.microsoft.com/office/drawing/2014/main" xmlns="" id="{83EA79F0-E2C9-404B-9CCA-7189999F1875}"/>
            </a:ext>
          </a:extLst>
        </xdr:cNvPr>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08" name="n_2aveValue【児童館】&#10;一人当たり面積">
          <a:extLst>
            <a:ext uri="{FF2B5EF4-FFF2-40B4-BE49-F238E27FC236}">
              <a16:creationId xmlns:a16="http://schemas.microsoft.com/office/drawing/2014/main" xmlns="" id="{D2157226-7115-4644-8DB4-B1BFE926D7DE}"/>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709" name="n_3aveValue【児童館】&#10;一人当たり面積">
          <a:extLst>
            <a:ext uri="{FF2B5EF4-FFF2-40B4-BE49-F238E27FC236}">
              <a16:creationId xmlns:a16="http://schemas.microsoft.com/office/drawing/2014/main" xmlns="" id="{98D6DF5A-7D3F-4B52-B96F-02DB9187E5F8}"/>
            </a:ext>
          </a:extLst>
        </xdr:cNvPr>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710" name="n_4aveValue【児童館】&#10;一人当たり面積">
          <a:extLst>
            <a:ext uri="{FF2B5EF4-FFF2-40B4-BE49-F238E27FC236}">
              <a16:creationId xmlns:a16="http://schemas.microsoft.com/office/drawing/2014/main" xmlns="" id="{4FC58012-D2DB-4388-A3E6-EA7D62BB01F5}"/>
            </a:ext>
          </a:extLst>
        </xdr:cNvPr>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711" name="n_3mainValue【児童館】&#10;一人当たり面積">
          <a:extLst>
            <a:ext uri="{FF2B5EF4-FFF2-40B4-BE49-F238E27FC236}">
              <a16:creationId xmlns:a16="http://schemas.microsoft.com/office/drawing/2014/main" xmlns="" id="{052B55BE-DCB4-4E5B-BBD6-2E4E7D318ABC}"/>
            </a:ext>
          </a:extLst>
        </xdr:cNvPr>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712" name="n_4mainValue【児童館】&#10;一人当たり面積">
          <a:extLst>
            <a:ext uri="{FF2B5EF4-FFF2-40B4-BE49-F238E27FC236}">
              <a16:creationId xmlns:a16="http://schemas.microsoft.com/office/drawing/2014/main" xmlns="" id="{68CFF02E-A5D6-4578-8A95-6AB8E54AC5CF}"/>
            </a:ext>
          </a:extLst>
        </xdr:cNvPr>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3" name="正方形/長方形 712">
          <a:extLst>
            <a:ext uri="{FF2B5EF4-FFF2-40B4-BE49-F238E27FC236}">
              <a16:creationId xmlns:a16="http://schemas.microsoft.com/office/drawing/2014/main" xmlns="" id="{EF462CBB-6863-47F4-A8BD-92A6FBF7938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4" name="正方形/長方形 713">
          <a:extLst>
            <a:ext uri="{FF2B5EF4-FFF2-40B4-BE49-F238E27FC236}">
              <a16:creationId xmlns:a16="http://schemas.microsoft.com/office/drawing/2014/main" xmlns="" id="{703D1798-1F95-4FA0-AF26-E44C8D86071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5" name="正方形/長方形 714">
          <a:extLst>
            <a:ext uri="{FF2B5EF4-FFF2-40B4-BE49-F238E27FC236}">
              <a16:creationId xmlns:a16="http://schemas.microsoft.com/office/drawing/2014/main" xmlns="" id="{53D89129-7A93-468F-99DD-40E8F5CE93E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6" name="正方形/長方形 715">
          <a:extLst>
            <a:ext uri="{FF2B5EF4-FFF2-40B4-BE49-F238E27FC236}">
              <a16:creationId xmlns:a16="http://schemas.microsoft.com/office/drawing/2014/main" xmlns="" id="{ABDAD39E-71F5-4B37-AD5B-B1546621716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7" name="正方形/長方形 716">
          <a:extLst>
            <a:ext uri="{FF2B5EF4-FFF2-40B4-BE49-F238E27FC236}">
              <a16:creationId xmlns:a16="http://schemas.microsoft.com/office/drawing/2014/main" xmlns="" id="{903C56F8-8307-440D-9D3F-CDE9C3DBABE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8" name="正方形/長方形 717">
          <a:extLst>
            <a:ext uri="{FF2B5EF4-FFF2-40B4-BE49-F238E27FC236}">
              <a16:creationId xmlns:a16="http://schemas.microsoft.com/office/drawing/2014/main" xmlns="" id="{199AE62B-5CBE-4840-9CEC-89987E2539B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9" name="正方形/長方形 718">
          <a:extLst>
            <a:ext uri="{FF2B5EF4-FFF2-40B4-BE49-F238E27FC236}">
              <a16:creationId xmlns:a16="http://schemas.microsoft.com/office/drawing/2014/main" xmlns="" id="{853F2776-514D-4D5C-BBCC-7A86DA871D2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正方形/長方形 719">
          <a:extLst>
            <a:ext uri="{FF2B5EF4-FFF2-40B4-BE49-F238E27FC236}">
              <a16:creationId xmlns:a16="http://schemas.microsoft.com/office/drawing/2014/main" xmlns="" id="{7BA57FAB-5706-4FEB-9D8C-E3A7A2CF2DC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1" name="テキスト ボックス 720">
          <a:extLst>
            <a:ext uri="{FF2B5EF4-FFF2-40B4-BE49-F238E27FC236}">
              <a16:creationId xmlns:a16="http://schemas.microsoft.com/office/drawing/2014/main" xmlns="" id="{0DC574AB-9D13-4B9F-9590-72C0D870762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2" name="直線コネクタ 721">
          <a:extLst>
            <a:ext uri="{FF2B5EF4-FFF2-40B4-BE49-F238E27FC236}">
              <a16:creationId xmlns:a16="http://schemas.microsoft.com/office/drawing/2014/main" xmlns="" id="{BB9CDC21-F901-4DCF-8124-CAA0077B0FC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3" name="テキスト ボックス 722">
          <a:extLst>
            <a:ext uri="{FF2B5EF4-FFF2-40B4-BE49-F238E27FC236}">
              <a16:creationId xmlns:a16="http://schemas.microsoft.com/office/drawing/2014/main" xmlns="" id="{E504116F-F5AC-40D3-AD69-6DC8AB49062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4" name="直線コネクタ 723">
          <a:extLst>
            <a:ext uri="{FF2B5EF4-FFF2-40B4-BE49-F238E27FC236}">
              <a16:creationId xmlns:a16="http://schemas.microsoft.com/office/drawing/2014/main" xmlns="" id="{922D337A-D9D6-46C1-B4C4-05D7F5A8B7A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25" name="テキスト ボックス 724">
          <a:extLst>
            <a:ext uri="{FF2B5EF4-FFF2-40B4-BE49-F238E27FC236}">
              <a16:creationId xmlns:a16="http://schemas.microsoft.com/office/drawing/2014/main" xmlns="" id="{DC3F37DA-C4B6-4953-8D5C-61CC46776A94}"/>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6" name="直線コネクタ 725">
          <a:extLst>
            <a:ext uri="{FF2B5EF4-FFF2-40B4-BE49-F238E27FC236}">
              <a16:creationId xmlns:a16="http://schemas.microsoft.com/office/drawing/2014/main" xmlns="" id="{5D8865A5-9EBC-480D-951B-EF5E39FEFC03}"/>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7" name="テキスト ボックス 726">
          <a:extLst>
            <a:ext uri="{FF2B5EF4-FFF2-40B4-BE49-F238E27FC236}">
              <a16:creationId xmlns:a16="http://schemas.microsoft.com/office/drawing/2014/main" xmlns="" id="{42574554-575B-442E-BA60-3045FDD8CC03}"/>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8" name="直線コネクタ 727">
          <a:extLst>
            <a:ext uri="{FF2B5EF4-FFF2-40B4-BE49-F238E27FC236}">
              <a16:creationId xmlns:a16="http://schemas.microsoft.com/office/drawing/2014/main" xmlns="" id="{00A0F772-A96C-4BCA-9B5F-8D41579F94D1}"/>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9" name="テキスト ボックス 728">
          <a:extLst>
            <a:ext uri="{FF2B5EF4-FFF2-40B4-BE49-F238E27FC236}">
              <a16:creationId xmlns:a16="http://schemas.microsoft.com/office/drawing/2014/main" xmlns="" id="{3C546220-A20E-491D-A64E-59462B7A710C}"/>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0" name="直線コネクタ 729">
          <a:extLst>
            <a:ext uri="{FF2B5EF4-FFF2-40B4-BE49-F238E27FC236}">
              <a16:creationId xmlns:a16="http://schemas.microsoft.com/office/drawing/2014/main" xmlns="" id="{C9BB5234-0718-44DD-88CF-6CF73D907447}"/>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31" name="テキスト ボックス 730">
          <a:extLst>
            <a:ext uri="{FF2B5EF4-FFF2-40B4-BE49-F238E27FC236}">
              <a16:creationId xmlns:a16="http://schemas.microsoft.com/office/drawing/2014/main" xmlns="" id="{F5438DA8-8AE7-456B-BDF7-AACC38367DDF}"/>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2" name="直線コネクタ 731">
          <a:extLst>
            <a:ext uri="{FF2B5EF4-FFF2-40B4-BE49-F238E27FC236}">
              <a16:creationId xmlns:a16="http://schemas.microsoft.com/office/drawing/2014/main" xmlns="" id="{477DEDBE-BD65-4EC2-A22E-C40F405D3A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3" name="テキスト ボックス 732">
          <a:extLst>
            <a:ext uri="{FF2B5EF4-FFF2-40B4-BE49-F238E27FC236}">
              <a16:creationId xmlns:a16="http://schemas.microsoft.com/office/drawing/2014/main" xmlns="" id="{B453558F-2DE3-4E49-A1AE-B59DAC4A8C74}"/>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4" name="【公民館】&#10;有形固定資産減価償却率グラフ枠">
          <a:extLst>
            <a:ext uri="{FF2B5EF4-FFF2-40B4-BE49-F238E27FC236}">
              <a16:creationId xmlns:a16="http://schemas.microsoft.com/office/drawing/2014/main" xmlns="" id="{5E56E68B-66EC-40B3-9419-918BC6120AC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35" name="直線コネクタ 734">
          <a:extLst>
            <a:ext uri="{FF2B5EF4-FFF2-40B4-BE49-F238E27FC236}">
              <a16:creationId xmlns:a16="http://schemas.microsoft.com/office/drawing/2014/main" xmlns="" id="{EF64F65C-CA17-4DE7-9273-C768D123FA7D}"/>
            </a:ext>
          </a:extLst>
        </xdr:cNvPr>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36" name="【公民館】&#10;有形固定資産減価償却率最小値テキスト">
          <a:extLst>
            <a:ext uri="{FF2B5EF4-FFF2-40B4-BE49-F238E27FC236}">
              <a16:creationId xmlns:a16="http://schemas.microsoft.com/office/drawing/2014/main" xmlns="" id="{F09078AE-EC40-4B57-99B4-D88484AA8535}"/>
            </a:ext>
          </a:extLst>
        </xdr:cNvPr>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37" name="直線コネクタ 736">
          <a:extLst>
            <a:ext uri="{FF2B5EF4-FFF2-40B4-BE49-F238E27FC236}">
              <a16:creationId xmlns:a16="http://schemas.microsoft.com/office/drawing/2014/main" xmlns="" id="{DF2683B8-D59D-4BE7-8F3A-7D108C41EDB5}"/>
            </a:ext>
          </a:extLst>
        </xdr:cNvPr>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38" name="【公民館】&#10;有形固定資産減価償却率最大値テキスト">
          <a:extLst>
            <a:ext uri="{FF2B5EF4-FFF2-40B4-BE49-F238E27FC236}">
              <a16:creationId xmlns:a16="http://schemas.microsoft.com/office/drawing/2014/main" xmlns="" id="{ABA658D2-2E67-4329-A539-73C52C0A29EC}"/>
            </a:ext>
          </a:extLst>
        </xdr:cNvPr>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39" name="直線コネクタ 738">
          <a:extLst>
            <a:ext uri="{FF2B5EF4-FFF2-40B4-BE49-F238E27FC236}">
              <a16:creationId xmlns:a16="http://schemas.microsoft.com/office/drawing/2014/main" xmlns="" id="{F8E55650-D753-40C4-8BB7-E8B62C421DC1}"/>
            </a:ext>
          </a:extLst>
        </xdr:cNvPr>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40" name="【公民館】&#10;有形固定資産減価償却率平均値テキスト">
          <a:extLst>
            <a:ext uri="{FF2B5EF4-FFF2-40B4-BE49-F238E27FC236}">
              <a16:creationId xmlns:a16="http://schemas.microsoft.com/office/drawing/2014/main" xmlns="" id="{967A516B-DAC1-4D46-9811-A12DB89E599F}"/>
            </a:ext>
          </a:extLst>
        </xdr:cNvPr>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41" name="フローチャート: 判断 740">
          <a:extLst>
            <a:ext uri="{FF2B5EF4-FFF2-40B4-BE49-F238E27FC236}">
              <a16:creationId xmlns:a16="http://schemas.microsoft.com/office/drawing/2014/main" xmlns="" id="{32E408C1-E3D7-4140-A6B0-4868C40B31D3}"/>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42" name="フローチャート: 判断 741">
          <a:extLst>
            <a:ext uri="{FF2B5EF4-FFF2-40B4-BE49-F238E27FC236}">
              <a16:creationId xmlns:a16="http://schemas.microsoft.com/office/drawing/2014/main" xmlns="" id="{9652B1A7-1923-4E1A-8CF4-2F3D7E083CCC}"/>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43" name="フローチャート: 判断 742">
          <a:extLst>
            <a:ext uri="{FF2B5EF4-FFF2-40B4-BE49-F238E27FC236}">
              <a16:creationId xmlns:a16="http://schemas.microsoft.com/office/drawing/2014/main" xmlns="" id="{0EF82BE0-1A28-4B19-9165-3945E1A90DF8}"/>
            </a:ext>
          </a:extLst>
        </xdr:cNvPr>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44" name="フローチャート: 判断 743">
          <a:extLst>
            <a:ext uri="{FF2B5EF4-FFF2-40B4-BE49-F238E27FC236}">
              <a16:creationId xmlns:a16="http://schemas.microsoft.com/office/drawing/2014/main" xmlns="" id="{5BF6B810-DAA0-43A9-9065-620D604FE4FE}"/>
            </a:ext>
          </a:extLst>
        </xdr:cNvPr>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45" name="フローチャート: 判断 744">
          <a:extLst>
            <a:ext uri="{FF2B5EF4-FFF2-40B4-BE49-F238E27FC236}">
              <a16:creationId xmlns:a16="http://schemas.microsoft.com/office/drawing/2014/main" xmlns="" id="{EFBBF91F-091A-4C99-AA65-B7F90DBDEA8F}"/>
            </a:ext>
          </a:extLst>
        </xdr:cNvPr>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xmlns="" id="{3F12FB8A-3F77-4C7A-B5D7-D0DBA09020B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xmlns="" id="{BE5A2B0E-7943-4F3A-AAFA-54184C418A1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xmlns="" id="{CC85012C-A6F1-4D23-8C3D-177343BB53D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xmlns="" id="{6D6237CA-F1C0-46FA-BDA5-EE429D0C3CE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xmlns="" id="{D358B5BA-438C-49D2-BB14-721FD814DA5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101</xdr:row>
      <xdr:rowOff>41402</xdr:rowOff>
    </xdr:from>
    <xdr:to>
      <xdr:col>72</xdr:col>
      <xdr:colOff>38100</xdr:colOff>
      <xdr:row>101</xdr:row>
      <xdr:rowOff>143002</xdr:rowOff>
    </xdr:to>
    <xdr:sp macro="" textlink="">
      <xdr:nvSpPr>
        <xdr:cNvPr id="751" name="楕円 750">
          <a:extLst>
            <a:ext uri="{FF2B5EF4-FFF2-40B4-BE49-F238E27FC236}">
              <a16:creationId xmlns:a16="http://schemas.microsoft.com/office/drawing/2014/main" xmlns="" id="{6B7E6B06-F75F-4EB5-904B-08611DA7526D}"/>
            </a:ext>
          </a:extLst>
        </xdr:cNvPr>
        <xdr:cNvSpPr/>
      </xdr:nvSpPr>
      <xdr:spPr>
        <a:xfrm>
          <a:off x="13652500" y="173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100</xdr:row>
      <xdr:rowOff>160274</xdr:rowOff>
    </xdr:from>
    <xdr:to>
      <xdr:col>67</xdr:col>
      <xdr:colOff>101600</xdr:colOff>
      <xdr:row>101</xdr:row>
      <xdr:rowOff>90424</xdr:rowOff>
    </xdr:to>
    <xdr:sp macro="" textlink="">
      <xdr:nvSpPr>
        <xdr:cNvPr id="752" name="楕円 751">
          <a:extLst>
            <a:ext uri="{FF2B5EF4-FFF2-40B4-BE49-F238E27FC236}">
              <a16:creationId xmlns:a16="http://schemas.microsoft.com/office/drawing/2014/main" xmlns="" id="{6990ED32-8EFC-4515-B0D4-1BCC4C0E6C4E}"/>
            </a:ext>
          </a:extLst>
        </xdr:cNvPr>
        <xdr:cNvSpPr/>
      </xdr:nvSpPr>
      <xdr:spPr>
        <a:xfrm>
          <a:off x="12763500" y="173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39624</xdr:rowOff>
    </xdr:from>
    <xdr:to>
      <xdr:col>71</xdr:col>
      <xdr:colOff>177800</xdr:colOff>
      <xdr:row>101</xdr:row>
      <xdr:rowOff>92202</xdr:rowOff>
    </xdr:to>
    <xdr:cxnSp macro="">
      <xdr:nvCxnSpPr>
        <xdr:cNvPr id="753" name="直線コネクタ 752">
          <a:extLst>
            <a:ext uri="{FF2B5EF4-FFF2-40B4-BE49-F238E27FC236}">
              <a16:creationId xmlns:a16="http://schemas.microsoft.com/office/drawing/2014/main" xmlns="" id="{08D3D89A-250E-4030-BF51-FB196C43B6D6}"/>
            </a:ext>
          </a:extLst>
        </xdr:cNvPr>
        <xdr:cNvCxnSpPr/>
      </xdr:nvCxnSpPr>
      <xdr:spPr>
        <a:xfrm>
          <a:off x="12814300" y="1735607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54" name="n_1aveValue【公民館】&#10;有形固定資産減価償却率">
          <a:extLst>
            <a:ext uri="{FF2B5EF4-FFF2-40B4-BE49-F238E27FC236}">
              <a16:creationId xmlns:a16="http://schemas.microsoft.com/office/drawing/2014/main" xmlns="" id="{1DEB9954-8366-4385-BA96-0D2A65B2D6BB}"/>
            </a:ext>
          </a:extLst>
        </xdr:cNvPr>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755" name="n_2aveValue【公民館】&#10;有形固定資産減価償却率">
          <a:extLst>
            <a:ext uri="{FF2B5EF4-FFF2-40B4-BE49-F238E27FC236}">
              <a16:creationId xmlns:a16="http://schemas.microsoft.com/office/drawing/2014/main" xmlns="" id="{5FB31C15-55F2-403C-B63F-1464FB42E352}"/>
            </a:ext>
          </a:extLst>
        </xdr:cNvPr>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99840</xdr:rowOff>
    </xdr:from>
    <xdr:ext cx="405111" cy="259045"/>
    <xdr:sp macro="" textlink="">
      <xdr:nvSpPr>
        <xdr:cNvPr id="756" name="n_3aveValue【公民館】&#10;有形固定資産減価償却率">
          <a:extLst>
            <a:ext uri="{FF2B5EF4-FFF2-40B4-BE49-F238E27FC236}">
              <a16:creationId xmlns:a16="http://schemas.microsoft.com/office/drawing/2014/main" xmlns="" id="{F001A2D9-0740-463A-83F5-05BEDD9FA285}"/>
            </a:ext>
          </a:extLst>
        </xdr:cNvPr>
        <xdr:cNvSpPr txBox="1"/>
      </xdr:nvSpPr>
      <xdr:spPr>
        <a:xfrm>
          <a:off x="135007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122699</xdr:rowOff>
    </xdr:from>
    <xdr:ext cx="405111" cy="259045"/>
    <xdr:sp macro="" textlink="">
      <xdr:nvSpPr>
        <xdr:cNvPr id="757" name="n_4aveValue【公民館】&#10;有形固定資産減価償却率">
          <a:extLst>
            <a:ext uri="{FF2B5EF4-FFF2-40B4-BE49-F238E27FC236}">
              <a16:creationId xmlns:a16="http://schemas.microsoft.com/office/drawing/2014/main" xmlns="" id="{8AABFAFB-C95D-4D7F-8A3E-CBA269306F85}"/>
            </a:ext>
          </a:extLst>
        </xdr:cNvPr>
        <xdr:cNvSpPr txBox="1"/>
      </xdr:nvSpPr>
      <xdr:spPr>
        <a:xfrm>
          <a:off x="12611744" y="1778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159529</xdr:rowOff>
    </xdr:from>
    <xdr:ext cx="405111" cy="259045"/>
    <xdr:sp macro="" textlink="">
      <xdr:nvSpPr>
        <xdr:cNvPr id="758" name="n_3mainValue【公民館】&#10;有形固定資産減価償却率">
          <a:extLst>
            <a:ext uri="{FF2B5EF4-FFF2-40B4-BE49-F238E27FC236}">
              <a16:creationId xmlns:a16="http://schemas.microsoft.com/office/drawing/2014/main" xmlns="" id="{8F1883A6-4D0A-41D4-A9BD-01C1383BF7DD}"/>
            </a:ext>
          </a:extLst>
        </xdr:cNvPr>
        <xdr:cNvSpPr txBox="1"/>
      </xdr:nvSpPr>
      <xdr:spPr>
        <a:xfrm>
          <a:off x="13500744" y="1713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106951</xdr:rowOff>
    </xdr:from>
    <xdr:ext cx="405111" cy="259045"/>
    <xdr:sp macro="" textlink="">
      <xdr:nvSpPr>
        <xdr:cNvPr id="759" name="n_4mainValue【公民館】&#10;有形固定資産減価償却率">
          <a:extLst>
            <a:ext uri="{FF2B5EF4-FFF2-40B4-BE49-F238E27FC236}">
              <a16:creationId xmlns:a16="http://schemas.microsoft.com/office/drawing/2014/main" xmlns="" id="{D98A7135-FD16-4CED-8237-F61EAA4FFA77}"/>
            </a:ext>
          </a:extLst>
        </xdr:cNvPr>
        <xdr:cNvSpPr txBox="1"/>
      </xdr:nvSpPr>
      <xdr:spPr>
        <a:xfrm>
          <a:off x="12611744" y="1708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xmlns="" id="{B2617A97-1B7B-4E0A-A649-7ADC856ECC9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xmlns="" id="{AB32DC34-41A7-406A-95DB-E74132B0BA3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xmlns="" id="{A1B8C60D-382B-4A8C-AA47-9FE67E63341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xmlns="" id="{DE2445AB-B801-4D66-B825-B8C2C7DA4B2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xmlns="" id="{FF89D705-FE2D-450A-B9EB-84C67280DBB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xmlns="" id="{1A3B30C2-30B2-42A2-B9BC-4AF7989F511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xmlns="" id="{9AE5B5DF-613E-4191-9DA2-8F9F43AC8D4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xmlns="" id="{68FAEB39-154F-4D7F-A358-69682A6C6F4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xmlns="" id="{06259F78-71AC-4B96-991A-BF95FE6625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xmlns="" id="{74443490-E865-41E5-881B-8372FCA1A03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0" name="直線コネクタ 769">
          <a:extLst>
            <a:ext uri="{FF2B5EF4-FFF2-40B4-BE49-F238E27FC236}">
              <a16:creationId xmlns:a16="http://schemas.microsoft.com/office/drawing/2014/main" xmlns="" id="{8A1CF0AF-0678-40E1-A909-369DD63A3D3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1" name="テキスト ボックス 770">
          <a:extLst>
            <a:ext uri="{FF2B5EF4-FFF2-40B4-BE49-F238E27FC236}">
              <a16:creationId xmlns:a16="http://schemas.microsoft.com/office/drawing/2014/main" xmlns="" id="{352DA87A-AEE9-46B1-8337-77B63EC0505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2" name="直線コネクタ 771">
          <a:extLst>
            <a:ext uri="{FF2B5EF4-FFF2-40B4-BE49-F238E27FC236}">
              <a16:creationId xmlns:a16="http://schemas.microsoft.com/office/drawing/2014/main" xmlns="" id="{68C2EC0B-33CF-4105-8AC0-4EEDFB58470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3" name="テキスト ボックス 772">
          <a:extLst>
            <a:ext uri="{FF2B5EF4-FFF2-40B4-BE49-F238E27FC236}">
              <a16:creationId xmlns:a16="http://schemas.microsoft.com/office/drawing/2014/main" xmlns="" id="{BBCED12F-83C5-4F58-B3A6-A344D46DB30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4" name="直線コネクタ 773">
          <a:extLst>
            <a:ext uri="{FF2B5EF4-FFF2-40B4-BE49-F238E27FC236}">
              <a16:creationId xmlns:a16="http://schemas.microsoft.com/office/drawing/2014/main" xmlns="" id="{0B87CFF5-F4A9-40D6-A54C-47C24A21971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5" name="テキスト ボックス 774">
          <a:extLst>
            <a:ext uri="{FF2B5EF4-FFF2-40B4-BE49-F238E27FC236}">
              <a16:creationId xmlns:a16="http://schemas.microsoft.com/office/drawing/2014/main" xmlns="" id="{497B393E-D641-4538-A028-9166876B2CF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6" name="直線コネクタ 775">
          <a:extLst>
            <a:ext uri="{FF2B5EF4-FFF2-40B4-BE49-F238E27FC236}">
              <a16:creationId xmlns:a16="http://schemas.microsoft.com/office/drawing/2014/main" xmlns="" id="{CAC86A78-627D-4156-A5D4-18915AC7707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7" name="テキスト ボックス 776">
          <a:extLst>
            <a:ext uri="{FF2B5EF4-FFF2-40B4-BE49-F238E27FC236}">
              <a16:creationId xmlns:a16="http://schemas.microsoft.com/office/drawing/2014/main" xmlns="" id="{F4E065C4-D9A9-49FF-B3A9-DF8749CCE41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a:extLst>
            <a:ext uri="{FF2B5EF4-FFF2-40B4-BE49-F238E27FC236}">
              <a16:creationId xmlns:a16="http://schemas.microsoft.com/office/drawing/2014/main" xmlns="" id="{FB86F547-94FF-4EB0-9638-DEC17D33026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9" name="テキスト ボックス 778">
          <a:extLst>
            <a:ext uri="{FF2B5EF4-FFF2-40B4-BE49-F238E27FC236}">
              <a16:creationId xmlns:a16="http://schemas.microsoft.com/office/drawing/2014/main" xmlns="" id="{24FEBE9F-C588-4FFA-ACB0-2DCA866E048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公民館】&#10;一人当たり面積グラフ枠">
          <a:extLst>
            <a:ext uri="{FF2B5EF4-FFF2-40B4-BE49-F238E27FC236}">
              <a16:creationId xmlns:a16="http://schemas.microsoft.com/office/drawing/2014/main" xmlns="" id="{1CE79273-05E0-41E7-B1E8-BA82C52738F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81" name="直線コネクタ 780">
          <a:extLst>
            <a:ext uri="{FF2B5EF4-FFF2-40B4-BE49-F238E27FC236}">
              <a16:creationId xmlns:a16="http://schemas.microsoft.com/office/drawing/2014/main" xmlns="" id="{F6E934F9-AC2C-4077-8CD5-49C40D988F50}"/>
            </a:ext>
          </a:extLst>
        </xdr:cNvPr>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82" name="【公民館】&#10;一人当たり面積最小値テキスト">
          <a:extLst>
            <a:ext uri="{FF2B5EF4-FFF2-40B4-BE49-F238E27FC236}">
              <a16:creationId xmlns:a16="http://schemas.microsoft.com/office/drawing/2014/main" xmlns="" id="{FA99FA96-118D-4D2A-9E0B-647D6FD9CFC2}"/>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83" name="直線コネクタ 782">
          <a:extLst>
            <a:ext uri="{FF2B5EF4-FFF2-40B4-BE49-F238E27FC236}">
              <a16:creationId xmlns:a16="http://schemas.microsoft.com/office/drawing/2014/main" xmlns="" id="{5AAE0C65-9679-4FFA-83C1-D2F1CB751026}"/>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84" name="【公民館】&#10;一人当たり面積最大値テキスト">
          <a:extLst>
            <a:ext uri="{FF2B5EF4-FFF2-40B4-BE49-F238E27FC236}">
              <a16:creationId xmlns:a16="http://schemas.microsoft.com/office/drawing/2014/main" xmlns="" id="{276EDFF9-54D2-4581-971B-03227BC93F61}"/>
            </a:ext>
          </a:extLst>
        </xdr:cNvPr>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85" name="直線コネクタ 784">
          <a:extLst>
            <a:ext uri="{FF2B5EF4-FFF2-40B4-BE49-F238E27FC236}">
              <a16:creationId xmlns:a16="http://schemas.microsoft.com/office/drawing/2014/main" xmlns="" id="{340E41C7-D962-497C-B488-5CAD90F1E248}"/>
            </a:ext>
          </a:extLst>
        </xdr:cNvPr>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786" name="【公民館】&#10;一人当たり面積平均値テキスト">
          <a:extLst>
            <a:ext uri="{FF2B5EF4-FFF2-40B4-BE49-F238E27FC236}">
              <a16:creationId xmlns:a16="http://schemas.microsoft.com/office/drawing/2014/main" xmlns="" id="{156E2F2D-57CE-41BD-85C8-E746F546A590}"/>
            </a:ext>
          </a:extLst>
        </xdr:cNvPr>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87" name="フローチャート: 判断 786">
          <a:extLst>
            <a:ext uri="{FF2B5EF4-FFF2-40B4-BE49-F238E27FC236}">
              <a16:creationId xmlns:a16="http://schemas.microsoft.com/office/drawing/2014/main" xmlns="" id="{8BBDE623-2188-48A3-8539-FDF3972DA535}"/>
            </a:ext>
          </a:extLst>
        </xdr:cNvPr>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88" name="フローチャート: 判断 787">
          <a:extLst>
            <a:ext uri="{FF2B5EF4-FFF2-40B4-BE49-F238E27FC236}">
              <a16:creationId xmlns:a16="http://schemas.microsoft.com/office/drawing/2014/main" xmlns="" id="{35DA3C4B-257E-401E-A484-5D4F1EBE64C0}"/>
            </a:ext>
          </a:extLst>
        </xdr:cNvPr>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89" name="フローチャート: 判断 788">
          <a:extLst>
            <a:ext uri="{FF2B5EF4-FFF2-40B4-BE49-F238E27FC236}">
              <a16:creationId xmlns:a16="http://schemas.microsoft.com/office/drawing/2014/main" xmlns="" id="{DB2B1939-B8BD-4CB5-B75E-5DA885147F3D}"/>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90" name="フローチャート: 判断 789">
          <a:extLst>
            <a:ext uri="{FF2B5EF4-FFF2-40B4-BE49-F238E27FC236}">
              <a16:creationId xmlns:a16="http://schemas.microsoft.com/office/drawing/2014/main" xmlns="" id="{C7B75A99-62A0-42DE-B253-C250ED816BE2}"/>
            </a:ext>
          </a:extLst>
        </xdr:cNvPr>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91" name="フローチャート: 判断 790">
          <a:extLst>
            <a:ext uri="{FF2B5EF4-FFF2-40B4-BE49-F238E27FC236}">
              <a16:creationId xmlns:a16="http://schemas.microsoft.com/office/drawing/2014/main" xmlns="" id="{EE9314E3-A3F2-49BA-869C-C9F2E4B7F052}"/>
            </a:ext>
          </a:extLst>
        </xdr:cNvPr>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xmlns="" id="{5ED6A459-101B-4D20-8F82-067C2653740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xmlns="" id="{5D9CDAB9-F9B1-443A-A17A-580078E604C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xmlns="" id="{40C1ADE2-62B6-448A-A209-5E05E717B71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xmlns="" id="{0C99719F-F651-4610-BBD7-7A00DAAD40D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xmlns="" id="{EC898B7A-5591-47F1-9A19-F20E145CE47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148844</xdr:rowOff>
    </xdr:from>
    <xdr:to>
      <xdr:col>102</xdr:col>
      <xdr:colOff>165100</xdr:colOff>
      <xdr:row>105</xdr:row>
      <xdr:rowOff>78994</xdr:rowOff>
    </xdr:to>
    <xdr:sp macro="" textlink="">
      <xdr:nvSpPr>
        <xdr:cNvPr id="797" name="楕円 796">
          <a:extLst>
            <a:ext uri="{FF2B5EF4-FFF2-40B4-BE49-F238E27FC236}">
              <a16:creationId xmlns:a16="http://schemas.microsoft.com/office/drawing/2014/main" xmlns="" id="{DB389CFC-11A8-44BD-88B8-E85E468CE69D}"/>
            </a:ext>
          </a:extLst>
        </xdr:cNvPr>
        <xdr:cNvSpPr/>
      </xdr:nvSpPr>
      <xdr:spPr>
        <a:xfrm>
          <a:off x="19494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153415</xdr:rowOff>
    </xdr:from>
    <xdr:to>
      <xdr:col>98</xdr:col>
      <xdr:colOff>38100</xdr:colOff>
      <xdr:row>105</xdr:row>
      <xdr:rowOff>83565</xdr:rowOff>
    </xdr:to>
    <xdr:sp macro="" textlink="">
      <xdr:nvSpPr>
        <xdr:cNvPr id="798" name="楕円 797">
          <a:extLst>
            <a:ext uri="{FF2B5EF4-FFF2-40B4-BE49-F238E27FC236}">
              <a16:creationId xmlns:a16="http://schemas.microsoft.com/office/drawing/2014/main" xmlns="" id="{2BE8D559-44A6-4AA8-8E49-383393D4188D}"/>
            </a:ext>
          </a:extLst>
        </xdr:cNvPr>
        <xdr:cNvSpPr/>
      </xdr:nvSpPr>
      <xdr:spPr>
        <a:xfrm>
          <a:off x="18605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28194</xdr:rowOff>
    </xdr:from>
    <xdr:to>
      <xdr:col>102</xdr:col>
      <xdr:colOff>114300</xdr:colOff>
      <xdr:row>105</xdr:row>
      <xdr:rowOff>32765</xdr:rowOff>
    </xdr:to>
    <xdr:cxnSp macro="">
      <xdr:nvCxnSpPr>
        <xdr:cNvPr id="799" name="直線コネクタ 798">
          <a:extLst>
            <a:ext uri="{FF2B5EF4-FFF2-40B4-BE49-F238E27FC236}">
              <a16:creationId xmlns:a16="http://schemas.microsoft.com/office/drawing/2014/main" xmlns="" id="{FCA602F9-E9F1-4E43-ABAB-043358FDD895}"/>
            </a:ext>
          </a:extLst>
        </xdr:cNvPr>
        <xdr:cNvCxnSpPr/>
      </xdr:nvCxnSpPr>
      <xdr:spPr>
        <a:xfrm flipV="1">
          <a:off x="18656300" y="180304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800" name="n_1aveValue【公民館】&#10;一人当たり面積">
          <a:extLst>
            <a:ext uri="{FF2B5EF4-FFF2-40B4-BE49-F238E27FC236}">
              <a16:creationId xmlns:a16="http://schemas.microsoft.com/office/drawing/2014/main" xmlns="" id="{3C2F99AC-316F-45F6-BA68-474C4C366D39}"/>
            </a:ext>
          </a:extLst>
        </xdr:cNvPr>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801" name="n_2aveValue【公民館】&#10;一人当たり面積">
          <a:extLst>
            <a:ext uri="{FF2B5EF4-FFF2-40B4-BE49-F238E27FC236}">
              <a16:creationId xmlns:a16="http://schemas.microsoft.com/office/drawing/2014/main" xmlns="" id="{EB89EA55-ACC6-4E7E-AF42-87BDA3DE5DF3}"/>
            </a:ext>
          </a:extLst>
        </xdr:cNvPr>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802" name="n_3aveValue【公民館】&#10;一人当たり面積">
          <a:extLst>
            <a:ext uri="{FF2B5EF4-FFF2-40B4-BE49-F238E27FC236}">
              <a16:creationId xmlns:a16="http://schemas.microsoft.com/office/drawing/2014/main" xmlns="" id="{5EE3FF92-9A92-4FD9-9447-E29F438E1723}"/>
            </a:ext>
          </a:extLst>
        </xdr:cNvPr>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17542</xdr:rowOff>
    </xdr:from>
    <xdr:ext cx="469744" cy="259045"/>
    <xdr:sp macro="" textlink="">
      <xdr:nvSpPr>
        <xdr:cNvPr id="803" name="n_4aveValue【公民館】&#10;一人当たり面積">
          <a:extLst>
            <a:ext uri="{FF2B5EF4-FFF2-40B4-BE49-F238E27FC236}">
              <a16:creationId xmlns:a16="http://schemas.microsoft.com/office/drawing/2014/main" xmlns="" id="{FC16ECA8-DDFA-4D20-8764-9AD2C0DD349B}"/>
            </a:ext>
          </a:extLst>
        </xdr:cNvPr>
        <xdr:cNvSpPr txBox="1"/>
      </xdr:nvSpPr>
      <xdr:spPr>
        <a:xfrm>
          <a:off x="18421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95521</xdr:rowOff>
    </xdr:from>
    <xdr:ext cx="469744" cy="259045"/>
    <xdr:sp macro="" textlink="">
      <xdr:nvSpPr>
        <xdr:cNvPr id="804" name="n_3mainValue【公民館】&#10;一人当たり面積">
          <a:extLst>
            <a:ext uri="{FF2B5EF4-FFF2-40B4-BE49-F238E27FC236}">
              <a16:creationId xmlns:a16="http://schemas.microsoft.com/office/drawing/2014/main" xmlns="" id="{2277EC02-3CF9-48DA-B91C-E4CD13180F03}"/>
            </a:ext>
          </a:extLst>
        </xdr:cNvPr>
        <xdr:cNvSpPr txBox="1"/>
      </xdr:nvSpPr>
      <xdr:spPr>
        <a:xfrm>
          <a:off x="193104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100092</xdr:rowOff>
    </xdr:from>
    <xdr:ext cx="469744" cy="259045"/>
    <xdr:sp macro="" textlink="">
      <xdr:nvSpPr>
        <xdr:cNvPr id="805" name="n_4mainValue【公民館】&#10;一人当たり面積">
          <a:extLst>
            <a:ext uri="{FF2B5EF4-FFF2-40B4-BE49-F238E27FC236}">
              <a16:creationId xmlns:a16="http://schemas.microsoft.com/office/drawing/2014/main" xmlns="" id="{D2E454B6-1832-4B26-BC36-30E846730F0A}"/>
            </a:ext>
          </a:extLst>
        </xdr:cNvPr>
        <xdr:cNvSpPr txBox="1"/>
      </xdr:nvSpPr>
      <xdr:spPr>
        <a:xfrm>
          <a:off x="18421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a:extLst>
            <a:ext uri="{FF2B5EF4-FFF2-40B4-BE49-F238E27FC236}">
              <a16:creationId xmlns:a16="http://schemas.microsoft.com/office/drawing/2014/main" xmlns="" id="{71983ADA-2FF3-47C4-95C4-FF338F41310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a:extLst>
            <a:ext uri="{FF2B5EF4-FFF2-40B4-BE49-F238E27FC236}">
              <a16:creationId xmlns:a16="http://schemas.microsoft.com/office/drawing/2014/main" xmlns="" id="{4A7880D9-C686-4CE5-9A2A-A0FCCF627E5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a:extLst>
            <a:ext uri="{FF2B5EF4-FFF2-40B4-BE49-F238E27FC236}">
              <a16:creationId xmlns:a16="http://schemas.microsoft.com/office/drawing/2014/main" xmlns="" id="{4326CE3A-C46E-4E5B-A220-BD0A18353BD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年度より台帳未整備です。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7C9A5FE-7A7E-4F72-B477-6EBDD553350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A07A9BB-3778-4409-9E7D-B495DC1B2B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296A780-B46A-4FAE-97DC-473742A5109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069176D-B3A1-40E6-9C5B-FCA4E515EB2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4F1BFEBD-4B12-48F6-BEB0-78EFD0F32D6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75B4B34-7090-42BA-8D07-17C224FE5D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F43CCD7-1DAF-40C6-8A62-0FA0CED9722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A7D69D-3AD3-4096-867B-366B8B80516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8AAC59B-A0FF-4251-8240-E08CC296DFE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71212D3-BE8D-45EF-B942-FB8FF95A7F4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25,341
25,007
111.01
12,538,809
12,412,811
122,184
6,850,340
10,136,661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C00D399-C6E7-45F8-8F39-3975200CBE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99A08C5D-F24D-41C9-A6C6-7391B8F7C90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9BC760DE-B3C0-44BC-BB64-05A627E9A74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28C7CA1-E9EF-4BF8-9C1B-EA947525B75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88F1ABB-8DAD-4AE9-B91A-BA568467DE2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4CE6463-2983-4BBF-A1EF-3A19FCFFDD8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CA0CBA4C-57F3-4ADD-BFAC-D5AFD0E698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35676B6-4115-4CDF-A0EE-F354A845E8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65DAAB9-4649-4602-9B15-D545DC9861D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7B60AFC-5A1C-4E8E-8888-AE45456BDA1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571BEAC-5E3A-4235-A228-97C6E9D47E4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C7C85C5-D32A-4287-A022-67B3BFD096C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3547E7F1-F715-4040-B2B5-91EABF4AA83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E4B2386-3326-4EB9-B0CC-9FA95A8AB35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A3EB8B5-FE6E-43C1-86C7-78A69BF4F03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2DBCF581-019F-4600-B5B9-7D7E9D767A4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29C3EA9-2E17-49EE-B5FD-8E22E82F057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0372DDB-48A7-4FF4-A04B-F2F1E541ECD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936CDFE-6061-41CD-9114-F235CF5F73B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94ED551E-F813-404E-A735-BBA55D8E2BE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BD830025-8EF8-4156-ADF2-9EB118C33E2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AAC0BD91-F555-4213-A339-6078C586C31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AC6BAA6A-3C19-41F5-BE4D-1E2D98DE502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D4834176-A447-4A20-BAB8-3C1B164A1AD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DA3BE860-53F7-41C6-A5B0-AACB776AC98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C366790-8D6B-4134-9515-E85717570F0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15514B34-CF11-4A58-B87E-CBE61F0DEBE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CD471C25-7532-430F-B638-ED4D865CB1D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90034A37-AB61-462F-9223-B197F55C2F0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15B1042A-951D-4717-BD5D-5D194A46A16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8CC4B3A7-3DF7-47C0-BD54-F7D10ACB0B9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FAFF6433-662C-455C-A6D5-F384AD8D609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5BFC0D12-BFF3-44C9-8914-ECA3EA45A5F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C7E83682-C585-411D-A226-7ABDDD2FD18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7141F68B-EA03-4FEB-93E1-AC1A78004F0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1F50902A-4A53-4821-B52C-262259B47D3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0CAC36E1-78E1-4CF2-8474-036D49817E0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16B334AC-00DF-4ED6-8F6C-74F324EB8F3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C53BBF9D-BAFC-4CB4-8FE1-03255178CF1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4B022601-A3D2-4B49-BE69-F30A1AACA11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58792042-1541-4F21-A3A5-864936E4A2C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4C6DBF96-91B9-45E9-875F-1EE8B6AE208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F1C616D4-55A8-4DF3-9C51-F25DF39D7BF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678B480C-6940-42B6-9C96-CF2EB81D5F6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73259297-97C4-446E-AA75-12BCAA6DDF7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85DD9B5D-6FBB-4BEC-8BD4-7BD819DEBF8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1D05B588-CD0F-4534-BC29-CC3B8E0CA3B3}"/>
            </a:ext>
          </a:extLst>
        </xdr:cNvPr>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65D46C7A-C282-437A-8984-58F6B4EA4EFD}"/>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915C6B29-2FC9-4676-A9BC-77B308CE6E13}"/>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B8583727-18F4-4330-90D1-6D0F648B5CF3}"/>
            </a:ext>
          </a:extLst>
        </xdr:cNvPr>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xmlns="" id="{913FFCB8-5F68-4287-9840-FF91A6F29BF4}"/>
            </a:ext>
          </a:extLst>
        </xdr:cNvPr>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AD824088-7B6A-4D19-BE4A-AC785D374994}"/>
            </a:ext>
          </a:extLst>
        </xdr:cNvPr>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xmlns="" id="{7F8686A0-B16A-4AF0-BBC2-0ED77A49F303}"/>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xmlns="" id="{D11D5337-8EC6-4A59-8A80-519260A2A479}"/>
            </a:ext>
          </a:extLst>
        </xdr:cNvPr>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xmlns="" id="{97EF0F87-B470-4472-A5D8-63A61EA3A04D}"/>
            </a:ext>
          </a:extLst>
        </xdr:cNvPr>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xmlns="" id="{C03AF132-DB62-41EE-8EEB-EB19186EBA37}"/>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a:extLst>
            <a:ext uri="{FF2B5EF4-FFF2-40B4-BE49-F238E27FC236}">
              <a16:creationId xmlns:a16="http://schemas.microsoft.com/office/drawing/2014/main" xmlns="" id="{357593AB-3B88-4FE8-9C6F-4AD4896A0C5C}"/>
            </a:ext>
          </a:extLst>
        </xdr:cNvPr>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736A7C05-4FBF-4DB4-94E1-232370B6FE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E59F7472-CE08-4789-8F80-3291BECCA70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A7146F1-4773-435E-91B8-8E2178BD548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A18B33E1-3FF6-4EA8-B259-CB606F5E10B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E9A3B9D1-3800-4A8F-B8AF-3CCEE80ABE9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9072</xdr:rowOff>
    </xdr:from>
    <xdr:to>
      <xdr:col>10</xdr:col>
      <xdr:colOff>165100</xdr:colOff>
      <xdr:row>34</xdr:row>
      <xdr:rowOff>110672</xdr:rowOff>
    </xdr:to>
    <xdr:sp macro="" textlink="">
      <xdr:nvSpPr>
        <xdr:cNvPr id="74" name="楕円 73">
          <a:extLst>
            <a:ext uri="{FF2B5EF4-FFF2-40B4-BE49-F238E27FC236}">
              <a16:creationId xmlns:a16="http://schemas.microsoft.com/office/drawing/2014/main" xmlns="" id="{20458010-0CAF-46F1-9AA8-7EEF3F883885}"/>
            </a:ext>
          </a:extLst>
        </xdr:cNvPr>
        <xdr:cNvSpPr/>
      </xdr:nvSpPr>
      <xdr:spPr>
        <a:xfrm>
          <a:off x="1968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147864</xdr:rowOff>
    </xdr:from>
    <xdr:to>
      <xdr:col>6</xdr:col>
      <xdr:colOff>38100</xdr:colOff>
      <xdr:row>34</xdr:row>
      <xdr:rowOff>78014</xdr:rowOff>
    </xdr:to>
    <xdr:sp macro="" textlink="">
      <xdr:nvSpPr>
        <xdr:cNvPr id="75" name="楕円 74">
          <a:extLst>
            <a:ext uri="{FF2B5EF4-FFF2-40B4-BE49-F238E27FC236}">
              <a16:creationId xmlns:a16="http://schemas.microsoft.com/office/drawing/2014/main" xmlns="" id="{9AFD0FCA-83AA-49D3-8A6C-AA5FB70F1AE3}"/>
            </a:ext>
          </a:extLst>
        </xdr:cNvPr>
        <xdr:cNvSpPr/>
      </xdr:nvSpPr>
      <xdr:spPr>
        <a:xfrm>
          <a:off x="1079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27214</xdr:rowOff>
    </xdr:from>
    <xdr:to>
      <xdr:col>10</xdr:col>
      <xdr:colOff>114300</xdr:colOff>
      <xdr:row>34</xdr:row>
      <xdr:rowOff>59872</xdr:rowOff>
    </xdr:to>
    <xdr:cxnSp macro="">
      <xdr:nvCxnSpPr>
        <xdr:cNvPr id="76" name="直線コネクタ 75">
          <a:extLst>
            <a:ext uri="{FF2B5EF4-FFF2-40B4-BE49-F238E27FC236}">
              <a16:creationId xmlns:a16="http://schemas.microsoft.com/office/drawing/2014/main" xmlns="" id="{033C6E54-0D2C-46D2-9DA6-041207786A51}"/>
            </a:ext>
          </a:extLst>
        </xdr:cNvPr>
        <xdr:cNvCxnSpPr/>
      </xdr:nvCxnSpPr>
      <xdr:spPr>
        <a:xfrm>
          <a:off x="1130300" y="58565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77" name="n_1aveValue【図書館】&#10;有形固定資産減価償却率">
          <a:extLst>
            <a:ext uri="{FF2B5EF4-FFF2-40B4-BE49-F238E27FC236}">
              <a16:creationId xmlns:a16="http://schemas.microsoft.com/office/drawing/2014/main" xmlns="" id="{68D48189-0D40-446F-944E-F8D1DB0C8E96}"/>
            </a:ext>
          </a:extLst>
        </xdr:cNvPr>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78" name="n_2aveValue【図書館】&#10;有形固定資産減価償却率">
          <a:extLst>
            <a:ext uri="{FF2B5EF4-FFF2-40B4-BE49-F238E27FC236}">
              <a16:creationId xmlns:a16="http://schemas.microsoft.com/office/drawing/2014/main" xmlns="" id="{5D730C32-C1D0-4381-9701-45E6890060D6}"/>
            </a:ext>
          </a:extLst>
        </xdr:cNvPr>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79" name="n_3aveValue【図書館】&#10;有形固定資産減価償却率">
          <a:extLst>
            <a:ext uri="{FF2B5EF4-FFF2-40B4-BE49-F238E27FC236}">
              <a16:creationId xmlns:a16="http://schemas.microsoft.com/office/drawing/2014/main" xmlns="" id="{99CD794A-E526-443B-95C2-86A58A1688F7}"/>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165480</xdr:rowOff>
    </xdr:from>
    <xdr:ext cx="405111" cy="259045"/>
    <xdr:sp macro="" textlink="">
      <xdr:nvSpPr>
        <xdr:cNvPr id="80" name="n_4aveValue【図書館】&#10;有形固定資産減価償却率">
          <a:extLst>
            <a:ext uri="{FF2B5EF4-FFF2-40B4-BE49-F238E27FC236}">
              <a16:creationId xmlns:a16="http://schemas.microsoft.com/office/drawing/2014/main" xmlns="" id="{1B69C984-94D4-4103-AB62-F1266A136430}"/>
            </a:ext>
          </a:extLst>
        </xdr:cNvPr>
        <xdr:cNvSpPr txBox="1"/>
      </xdr:nvSpPr>
      <xdr:spPr>
        <a:xfrm>
          <a:off x="927744"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127199</xdr:rowOff>
    </xdr:from>
    <xdr:ext cx="405111" cy="259045"/>
    <xdr:sp macro="" textlink="">
      <xdr:nvSpPr>
        <xdr:cNvPr id="81" name="n_3mainValue【図書館】&#10;有形固定資産減価償却率">
          <a:extLst>
            <a:ext uri="{FF2B5EF4-FFF2-40B4-BE49-F238E27FC236}">
              <a16:creationId xmlns:a16="http://schemas.microsoft.com/office/drawing/2014/main" xmlns="" id="{D266C6A3-23F5-4BF6-A797-CA4D2131FDA5}"/>
            </a:ext>
          </a:extLst>
        </xdr:cNvPr>
        <xdr:cNvSpPr txBox="1"/>
      </xdr:nvSpPr>
      <xdr:spPr>
        <a:xfrm>
          <a:off x="18167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94541</xdr:rowOff>
    </xdr:from>
    <xdr:ext cx="405111" cy="259045"/>
    <xdr:sp macro="" textlink="">
      <xdr:nvSpPr>
        <xdr:cNvPr id="82" name="n_4mainValue【図書館】&#10;有形固定資産減価償却率">
          <a:extLst>
            <a:ext uri="{FF2B5EF4-FFF2-40B4-BE49-F238E27FC236}">
              <a16:creationId xmlns:a16="http://schemas.microsoft.com/office/drawing/2014/main" xmlns="" id="{1D0F3FB4-93AD-4038-9E2A-8BA5B1CF0F1E}"/>
            </a:ext>
          </a:extLst>
        </xdr:cNvPr>
        <xdr:cNvSpPr txBox="1"/>
      </xdr:nvSpPr>
      <xdr:spPr>
        <a:xfrm>
          <a:off x="9277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xmlns="" id="{1D615039-A9F3-4C6B-925C-58061482EC9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xmlns="" id="{571AB2B4-A599-4708-ABDA-D1D15BD32D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xmlns="" id="{540A160D-A041-4A4D-AFA9-CB4C32840EC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xmlns="" id="{D525B847-1BA4-482D-881A-9F1885A0A31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xmlns="" id="{98B37E35-7956-4873-83C3-485249D7F30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xmlns="" id="{5D5989E6-DD5E-41E7-BEE4-C34997B861E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xmlns="" id="{4E8F33B5-0D71-4B1F-A388-E4CAAE7F52E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xmlns="" id="{6B650B57-5DD5-4BE7-AF19-5422BD4F0F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xmlns="" id="{F98AE4E7-A48B-4CE9-997D-C777B81FB3E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xmlns="" id="{196046DE-1313-44C7-86BC-952EE8B31A4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3" name="直線コネクタ 92">
          <a:extLst>
            <a:ext uri="{FF2B5EF4-FFF2-40B4-BE49-F238E27FC236}">
              <a16:creationId xmlns:a16="http://schemas.microsoft.com/office/drawing/2014/main" xmlns="" id="{E9A31632-EAE8-434D-B42D-173D4ED1E3E4}"/>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4" name="テキスト ボックス 93">
          <a:extLst>
            <a:ext uri="{FF2B5EF4-FFF2-40B4-BE49-F238E27FC236}">
              <a16:creationId xmlns:a16="http://schemas.microsoft.com/office/drawing/2014/main" xmlns="" id="{18CA4290-B13B-4A3F-A1EE-EC4310E93B75}"/>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5" name="直線コネクタ 94">
          <a:extLst>
            <a:ext uri="{FF2B5EF4-FFF2-40B4-BE49-F238E27FC236}">
              <a16:creationId xmlns:a16="http://schemas.microsoft.com/office/drawing/2014/main" xmlns="" id="{B3937789-B4C4-43D3-AF0A-DA7043E46741}"/>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6" name="テキスト ボックス 95">
          <a:extLst>
            <a:ext uri="{FF2B5EF4-FFF2-40B4-BE49-F238E27FC236}">
              <a16:creationId xmlns:a16="http://schemas.microsoft.com/office/drawing/2014/main" xmlns="" id="{7E467D49-B210-49EC-AF24-494AFD8EF742}"/>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7" name="直線コネクタ 96">
          <a:extLst>
            <a:ext uri="{FF2B5EF4-FFF2-40B4-BE49-F238E27FC236}">
              <a16:creationId xmlns:a16="http://schemas.microsoft.com/office/drawing/2014/main" xmlns="" id="{85B8B565-8835-4860-A2AD-205C3BFD0D31}"/>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98" name="テキスト ボックス 97">
          <a:extLst>
            <a:ext uri="{FF2B5EF4-FFF2-40B4-BE49-F238E27FC236}">
              <a16:creationId xmlns:a16="http://schemas.microsoft.com/office/drawing/2014/main" xmlns="" id="{96A5E625-36A4-460F-ACF2-D6FA300DA224}"/>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xmlns="" id="{386CE1A4-9271-4431-86B0-0614650DBEC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xmlns="" id="{7F7CBF56-3BA7-4DA4-8300-145062D0643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1" name="直線コネクタ 100">
          <a:extLst>
            <a:ext uri="{FF2B5EF4-FFF2-40B4-BE49-F238E27FC236}">
              <a16:creationId xmlns:a16="http://schemas.microsoft.com/office/drawing/2014/main" xmlns="" id="{C50E79E0-4986-4F04-ABAB-6BDF37CC4963}"/>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2" name="テキスト ボックス 101">
          <a:extLst>
            <a:ext uri="{FF2B5EF4-FFF2-40B4-BE49-F238E27FC236}">
              <a16:creationId xmlns:a16="http://schemas.microsoft.com/office/drawing/2014/main" xmlns="" id="{4A06504A-898C-4689-9A42-73AAC54AE404}"/>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xmlns="" id="{6DD7B631-E37A-4004-9446-54FD4F8DA8AA}"/>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xmlns="" id="{D28138E7-B064-4E85-AFF0-9AD8EA17226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5" name="直線コネクタ 104">
          <a:extLst>
            <a:ext uri="{FF2B5EF4-FFF2-40B4-BE49-F238E27FC236}">
              <a16:creationId xmlns:a16="http://schemas.microsoft.com/office/drawing/2014/main" xmlns="" id="{7751476D-D516-4FC9-AD2F-394A3E7248DC}"/>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06" name="テキスト ボックス 105">
          <a:extLst>
            <a:ext uri="{FF2B5EF4-FFF2-40B4-BE49-F238E27FC236}">
              <a16:creationId xmlns:a16="http://schemas.microsoft.com/office/drawing/2014/main" xmlns="" id="{300BB7DE-CE9D-4852-93D1-09A87BA3E783}"/>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xmlns="" id="{CEDB9837-9D01-417D-8E2D-3C870412819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xmlns="" id="{FBC2AFE2-5874-4F86-8279-A614E8D3546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xmlns="" id="{661E6076-DB3D-40E3-86F2-3E1E33ABF0B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0" name="直線コネクタ 109">
          <a:extLst>
            <a:ext uri="{FF2B5EF4-FFF2-40B4-BE49-F238E27FC236}">
              <a16:creationId xmlns:a16="http://schemas.microsoft.com/office/drawing/2014/main" xmlns="" id="{500B257F-27F9-4E6B-B5EE-6A35DE0EA25A}"/>
            </a:ext>
          </a:extLst>
        </xdr:cNvPr>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1" name="【図書館】&#10;一人当たり面積最小値テキスト">
          <a:extLst>
            <a:ext uri="{FF2B5EF4-FFF2-40B4-BE49-F238E27FC236}">
              <a16:creationId xmlns:a16="http://schemas.microsoft.com/office/drawing/2014/main" xmlns="" id="{07915EAE-EA24-4222-B4DC-91828FCA339C}"/>
            </a:ext>
          </a:extLst>
        </xdr:cNvPr>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2" name="直線コネクタ 111">
          <a:extLst>
            <a:ext uri="{FF2B5EF4-FFF2-40B4-BE49-F238E27FC236}">
              <a16:creationId xmlns:a16="http://schemas.microsoft.com/office/drawing/2014/main" xmlns="" id="{1651F6DC-E686-4B6A-AAF7-FD416C4DB95D}"/>
            </a:ext>
          </a:extLst>
        </xdr:cNvPr>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3" name="【図書館】&#10;一人当たり面積最大値テキスト">
          <a:extLst>
            <a:ext uri="{FF2B5EF4-FFF2-40B4-BE49-F238E27FC236}">
              <a16:creationId xmlns:a16="http://schemas.microsoft.com/office/drawing/2014/main" xmlns="" id="{D6159DA2-56DE-4908-A668-05CEECEF02B5}"/>
            </a:ext>
          </a:extLst>
        </xdr:cNvPr>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14" name="直線コネクタ 113">
          <a:extLst>
            <a:ext uri="{FF2B5EF4-FFF2-40B4-BE49-F238E27FC236}">
              <a16:creationId xmlns:a16="http://schemas.microsoft.com/office/drawing/2014/main" xmlns="" id="{37D2993B-B686-484D-B145-F2F5458CCF6D}"/>
            </a:ext>
          </a:extLst>
        </xdr:cNvPr>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5" name="【図書館】&#10;一人当たり面積平均値テキスト">
          <a:extLst>
            <a:ext uri="{FF2B5EF4-FFF2-40B4-BE49-F238E27FC236}">
              <a16:creationId xmlns:a16="http://schemas.microsoft.com/office/drawing/2014/main" xmlns="" id="{A3EBFAE7-A596-4B74-AB9E-8519B7C60B19}"/>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6" name="フローチャート: 判断 115">
          <a:extLst>
            <a:ext uri="{FF2B5EF4-FFF2-40B4-BE49-F238E27FC236}">
              <a16:creationId xmlns:a16="http://schemas.microsoft.com/office/drawing/2014/main" xmlns="" id="{9429E0EB-4D71-4B73-AD4F-CC95B2EEEDBD}"/>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7" name="フローチャート: 判断 116">
          <a:extLst>
            <a:ext uri="{FF2B5EF4-FFF2-40B4-BE49-F238E27FC236}">
              <a16:creationId xmlns:a16="http://schemas.microsoft.com/office/drawing/2014/main" xmlns="" id="{60A8F888-58C2-46E4-9FFF-736193FC5FD6}"/>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18" name="フローチャート: 判断 117">
          <a:extLst>
            <a:ext uri="{FF2B5EF4-FFF2-40B4-BE49-F238E27FC236}">
              <a16:creationId xmlns:a16="http://schemas.microsoft.com/office/drawing/2014/main" xmlns="" id="{E3447E0D-54F6-48F1-BBB0-21343F236CF4}"/>
            </a:ext>
          </a:extLst>
        </xdr:cNvPr>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19" name="フローチャート: 判断 118">
          <a:extLst>
            <a:ext uri="{FF2B5EF4-FFF2-40B4-BE49-F238E27FC236}">
              <a16:creationId xmlns:a16="http://schemas.microsoft.com/office/drawing/2014/main" xmlns="" id="{7EAC8AE1-6E2F-4793-B672-CBF9F88143CE}"/>
            </a:ext>
          </a:extLst>
        </xdr:cNvPr>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0" name="フローチャート: 判断 119">
          <a:extLst>
            <a:ext uri="{FF2B5EF4-FFF2-40B4-BE49-F238E27FC236}">
              <a16:creationId xmlns:a16="http://schemas.microsoft.com/office/drawing/2014/main" xmlns="" id="{4524A54B-8E9A-43D2-BB78-FB5B53A674C9}"/>
            </a:ext>
          </a:extLst>
        </xdr:cNvPr>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8FC48746-0587-4F18-B47A-12B76452A24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2B7603CF-33F1-46CD-B575-25E7D1A6163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1C42D23F-DF68-4170-B87B-0C163108A65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777CC579-D5C2-430B-AC8A-764B4136C52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9D16F171-C440-498B-A5E6-5E1063FC5EB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63500</xdr:rowOff>
    </xdr:from>
    <xdr:to>
      <xdr:col>41</xdr:col>
      <xdr:colOff>101600</xdr:colOff>
      <xdr:row>38</xdr:row>
      <xdr:rowOff>165100</xdr:rowOff>
    </xdr:to>
    <xdr:sp macro="" textlink="">
      <xdr:nvSpPr>
        <xdr:cNvPr id="126" name="楕円 125">
          <a:extLst>
            <a:ext uri="{FF2B5EF4-FFF2-40B4-BE49-F238E27FC236}">
              <a16:creationId xmlns:a16="http://schemas.microsoft.com/office/drawing/2014/main" xmlns="" id="{91B139AD-7C27-4A4A-B6CA-AF421E0D6E98}"/>
            </a:ext>
          </a:extLst>
        </xdr:cNvPr>
        <xdr:cNvSpPr/>
      </xdr:nvSpPr>
      <xdr:spPr>
        <a:xfrm>
          <a:off x="781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7" name="楕円 126">
          <a:extLst>
            <a:ext uri="{FF2B5EF4-FFF2-40B4-BE49-F238E27FC236}">
              <a16:creationId xmlns:a16="http://schemas.microsoft.com/office/drawing/2014/main" xmlns="" id="{59350132-4405-495C-8D5B-AB9D86DB4EA3}"/>
            </a:ext>
          </a:extLst>
        </xdr:cNvPr>
        <xdr:cNvSpPr/>
      </xdr:nvSpPr>
      <xdr:spPr>
        <a:xfrm>
          <a:off x="692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114300</xdr:rowOff>
    </xdr:from>
    <xdr:to>
      <xdr:col>41</xdr:col>
      <xdr:colOff>50800</xdr:colOff>
      <xdr:row>38</xdr:row>
      <xdr:rowOff>114300</xdr:rowOff>
    </xdr:to>
    <xdr:cxnSp macro="">
      <xdr:nvCxnSpPr>
        <xdr:cNvPr id="128" name="直線コネクタ 127">
          <a:extLst>
            <a:ext uri="{FF2B5EF4-FFF2-40B4-BE49-F238E27FC236}">
              <a16:creationId xmlns:a16="http://schemas.microsoft.com/office/drawing/2014/main" xmlns="" id="{93FC2CF8-A400-45E5-9A71-F4DFFA5A30CD}"/>
            </a:ext>
          </a:extLst>
        </xdr:cNvPr>
        <xdr:cNvCxnSpPr/>
      </xdr:nvCxnSpPr>
      <xdr:spPr>
        <a:xfrm>
          <a:off x="6972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29" name="n_1aveValue【図書館】&#10;一人当たり面積">
          <a:extLst>
            <a:ext uri="{FF2B5EF4-FFF2-40B4-BE49-F238E27FC236}">
              <a16:creationId xmlns:a16="http://schemas.microsoft.com/office/drawing/2014/main" xmlns="" id="{7CAA604D-6D52-4092-9AA3-318F1F536266}"/>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30" name="n_2aveValue【図書館】&#10;一人当たり面積">
          <a:extLst>
            <a:ext uri="{FF2B5EF4-FFF2-40B4-BE49-F238E27FC236}">
              <a16:creationId xmlns:a16="http://schemas.microsoft.com/office/drawing/2014/main" xmlns="" id="{A48608B4-088A-404A-89DD-789F3267E45B}"/>
            </a:ext>
          </a:extLst>
        </xdr:cNvPr>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31" name="n_3aveValue【図書館】&#10;一人当たり面積">
          <a:extLst>
            <a:ext uri="{FF2B5EF4-FFF2-40B4-BE49-F238E27FC236}">
              <a16:creationId xmlns:a16="http://schemas.microsoft.com/office/drawing/2014/main" xmlns="" id="{DA0C2F8A-5CAB-44D3-9639-B6EB415D9BC2}"/>
            </a:ext>
          </a:extLst>
        </xdr:cNvPr>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32402</xdr:rowOff>
    </xdr:from>
    <xdr:ext cx="469744" cy="259045"/>
    <xdr:sp macro="" textlink="">
      <xdr:nvSpPr>
        <xdr:cNvPr id="132" name="n_4aveValue【図書館】&#10;一人当たり面積">
          <a:extLst>
            <a:ext uri="{FF2B5EF4-FFF2-40B4-BE49-F238E27FC236}">
              <a16:creationId xmlns:a16="http://schemas.microsoft.com/office/drawing/2014/main" xmlns="" id="{AA2B29B3-5FC1-494F-B3A5-C57C6A6CEDBA}"/>
            </a:ext>
          </a:extLst>
        </xdr:cNvPr>
        <xdr:cNvSpPr txBox="1"/>
      </xdr:nvSpPr>
      <xdr:spPr>
        <a:xfrm>
          <a:off x="6737427"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3" name="n_3mainValue【図書館】&#10;一人当たり面積">
          <a:extLst>
            <a:ext uri="{FF2B5EF4-FFF2-40B4-BE49-F238E27FC236}">
              <a16:creationId xmlns:a16="http://schemas.microsoft.com/office/drawing/2014/main" xmlns="" id="{6684D365-727E-4229-8FF8-8B09B2B465F6}"/>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4" name="n_4mainValue【図書館】&#10;一人当たり面積">
          <a:extLst>
            <a:ext uri="{FF2B5EF4-FFF2-40B4-BE49-F238E27FC236}">
              <a16:creationId xmlns:a16="http://schemas.microsoft.com/office/drawing/2014/main" xmlns="" id="{2DCBFAE1-D0EF-4ACF-92D3-1B79C06D30BE}"/>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xmlns="" id="{0C897A4A-8FA9-4400-890D-C29AF4F18F3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xmlns="" id="{5739B195-6283-4086-9D8E-BE558FE9535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xmlns="" id="{5951E11F-6776-4A5C-868E-13DE7B83B92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xmlns="" id="{20C96CAA-EF0E-4DD9-8576-942D1FFA4E0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xmlns="" id="{5DAC5F83-497D-4FDF-90BC-79E4B8E6E1C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xmlns="" id="{8C7CB5B0-A692-4A05-BAC4-3584AD5C3F9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xmlns="" id="{1A2E4042-702B-4476-AA96-01D3EFE61F0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xmlns="" id="{3F2CB988-972E-41CD-AE90-6FB36433459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xmlns="" id="{FE5BA6A2-E625-4704-AA55-A84A75D628E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xmlns="" id="{05792B35-8449-4E6B-B8E2-A8E3673ABEF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xmlns="" id="{807E5631-F29D-4A27-A504-C7091DFED38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6" name="直線コネクタ 145">
          <a:extLst>
            <a:ext uri="{FF2B5EF4-FFF2-40B4-BE49-F238E27FC236}">
              <a16:creationId xmlns:a16="http://schemas.microsoft.com/office/drawing/2014/main" xmlns="" id="{74EA608D-697B-4DE8-851C-96FEA2E0F9E1}"/>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47" name="テキスト ボックス 146">
          <a:extLst>
            <a:ext uri="{FF2B5EF4-FFF2-40B4-BE49-F238E27FC236}">
              <a16:creationId xmlns:a16="http://schemas.microsoft.com/office/drawing/2014/main" xmlns="" id="{5D955483-3886-41F5-9FF1-A40A1D85E321}"/>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8" name="直線コネクタ 147">
          <a:extLst>
            <a:ext uri="{FF2B5EF4-FFF2-40B4-BE49-F238E27FC236}">
              <a16:creationId xmlns:a16="http://schemas.microsoft.com/office/drawing/2014/main" xmlns="" id="{FFDF9A1D-D627-418A-A10E-9B06499EC6C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9" name="テキスト ボックス 148">
          <a:extLst>
            <a:ext uri="{FF2B5EF4-FFF2-40B4-BE49-F238E27FC236}">
              <a16:creationId xmlns:a16="http://schemas.microsoft.com/office/drawing/2014/main" xmlns="" id="{E16545E2-20DC-4C6B-909E-14DB3A6A41F5}"/>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0" name="直線コネクタ 149">
          <a:extLst>
            <a:ext uri="{FF2B5EF4-FFF2-40B4-BE49-F238E27FC236}">
              <a16:creationId xmlns:a16="http://schemas.microsoft.com/office/drawing/2014/main" xmlns="" id="{F80B3452-1711-49F0-8A5E-9644C7D3C56C}"/>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1" name="テキスト ボックス 150">
          <a:extLst>
            <a:ext uri="{FF2B5EF4-FFF2-40B4-BE49-F238E27FC236}">
              <a16:creationId xmlns:a16="http://schemas.microsoft.com/office/drawing/2014/main" xmlns="" id="{A5938557-9885-4F5D-8665-DEFF8F3702AD}"/>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2" name="直線コネクタ 151">
          <a:extLst>
            <a:ext uri="{FF2B5EF4-FFF2-40B4-BE49-F238E27FC236}">
              <a16:creationId xmlns:a16="http://schemas.microsoft.com/office/drawing/2014/main" xmlns="" id="{5ED3791A-0DC0-4CE1-AEC3-7B5852081DB4}"/>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3" name="テキスト ボックス 152">
          <a:extLst>
            <a:ext uri="{FF2B5EF4-FFF2-40B4-BE49-F238E27FC236}">
              <a16:creationId xmlns:a16="http://schemas.microsoft.com/office/drawing/2014/main" xmlns="" id="{0B995B02-EB1F-45D8-9FF1-AEE120C43F46}"/>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xmlns="" id="{52D15E0C-DC63-45EF-A6BD-2EFC6775FA0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5" name="テキスト ボックス 154">
          <a:extLst>
            <a:ext uri="{FF2B5EF4-FFF2-40B4-BE49-F238E27FC236}">
              <a16:creationId xmlns:a16="http://schemas.microsoft.com/office/drawing/2014/main" xmlns="" id="{C5BB5209-026E-46FF-86FC-BCD1E463C2C6}"/>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xmlns="" id="{1E9AE8DC-459B-475F-B80D-BD967DF38F0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57" name="直線コネクタ 156">
          <a:extLst>
            <a:ext uri="{FF2B5EF4-FFF2-40B4-BE49-F238E27FC236}">
              <a16:creationId xmlns:a16="http://schemas.microsoft.com/office/drawing/2014/main" xmlns="" id="{7A4DC9C7-1DD6-4995-ABB7-413678289415}"/>
            </a:ext>
          </a:extLst>
        </xdr:cNvPr>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58" name="【体育館・プール】&#10;有形固定資産減価償却率最小値テキスト">
          <a:extLst>
            <a:ext uri="{FF2B5EF4-FFF2-40B4-BE49-F238E27FC236}">
              <a16:creationId xmlns:a16="http://schemas.microsoft.com/office/drawing/2014/main" xmlns="" id="{A463F288-FED2-4C2A-B78A-BFC4452923B2}"/>
            </a:ext>
          </a:extLst>
        </xdr:cNvPr>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59" name="直線コネクタ 158">
          <a:extLst>
            <a:ext uri="{FF2B5EF4-FFF2-40B4-BE49-F238E27FC236}">
              <a16:creationId xmlns:a16="http://schemas.microsoft.com/office/drawing/2014/main" xmlns="" id="{38EEE41E-ABC7-452F-A1DC-01EE41C053DC}"/>
            </a:ext>
          </a:extLst>
        </xdr:cNvPr>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xmlns="" id="{69870511-6BAA-45BD-A811-663A7F4C01DF}"/>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61" name="直線コネクタ 160">
          <a:extLst>
            <a:ext uri="{FF2B5EF4-FFF2-40B4-BE49-F238E27FC236}">
              <a16:creationId xmlns:a16="http://schemas.microsoft.com/office/drawing/2014/main" xmlns="" id="{C3519A19-CA87-4020-ACBC-5D40B5E3BB65}"/>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xmlns="" id="{B41005C9-EBCC-4B80-A4DD-2302E6C477CB}"/>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63" name="フローチャート: 判断 162">
          <a:extLst>
            <a:ext uri="{FF2B5EF4-FFF2-40B4-BE49-F238E27FC236}">
              <a16:creationId xmlns:a16="http://schemas.microsoft.com/office/drawing/2014/main" xmlns="" id="{30AF1CDB-199A-4A54-B895-9F1D9A3819ED}"/>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64" name="フローチャート: 判断 163">
          <a:extLst>
            <a:ext uri="{FF2B5EF4-FFF2-40B4-BE49-F238E27FC236}">
              <a16:creationId xmlns:a16="http://schemas.microsoft.com/office/drawing/2014/main" xmlns="" id="{456214F8-87EA-45D2-BFCB-57233B1FEF51}"/>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65" name="フローチャート: 判断 164">
          <a:extLst>
            <a:ext uri="{FF2B5EF4-FFF2-40B4-BE49-F238E27FC236}">
              <a16:creationId xmlns:a16="http://schemas.microsoft.com/office/drawing/2014/main" xmlns="" id="{1B09D2DA-3C8D-465E-8811-B0483B231712}"/>
            </a:ext>
          </a:extLst>
        </xdr:cNvPr>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66" name="フローチャート: 判断 165">
          <a:extLst>
            <a:ext uri="{FF2B5EF4-FFF2-40B4-BE49-F238E27FC236}">
              <a16:creationId xmlns:a16="http://schemas.microsoft.com/office/drawing/2014/main" xmlns="" id="{9B532018-BFF7-496A-8E98-B42A193ED7F5}"/>
            </a:ext>
          </a:extLst>
        </xdr:cNvPr>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67" name="フローチャート: 判断 166">
          <a:extLst>
            <a:ext uri="{FF2B5EF4-FFF2-40B4-BE49-F238E27FC236}">
              <a16:creationId xmlns:a16="http://schemas.microsoft.com/office/drawing/2014/main" xmlns="" id="{260264BA-150C-4FFC-8471-1D0F6098A34E}"/>
            </a:ext>
          </a:extLst>
        </xdr:cNvPr>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EF729AC9-B0D7-4B90-A8AA-8A0BD9F330B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E1B57CD9-2812-4506-B64A-56E86791F8F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6C050932-EED9-4667-BA37-981AAC6875C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83F98580-5D3B-4597-8D51-5874924BFBB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01533DAE-184F-4ACF-9B8A-D7B3A8A5715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1778</xdr:rowOff>
    </xdr:from>
    <xdr:to>
      <xdr:col>10</xdr:col>
      <xdr:colOff>165100</xdr:colOff>
      <xdr:row>59</xdr:row>
      <xdr:rowOff>103378</xdr:rowOff>
    </xdr:to>
    <xdr:sp macro="" textlink="">
      <xdr:nvSpPr>
        <xdr:cNvPr id="173" name="楕円 172">
          <a:extLst>
            <a:ext uri="{FF2B5EF4-FFF2-40B4-BE49-F238E27FC236}">
              <a16:creationId xmlns:a16="http://schemas.microsoft.com/office/drawing/2014/main" xmlns="" id="{781507DD-7A5D-417C-A580-B570EFF03DB3}"/>
            </a:ext>
          </a:extLst>
        </xdr:cNvPr>
        <xdr:cNvSpPr/>
      </xdr:nvSpPr>
      <xdr:spPr>
        <a:xfrm>
          <a:off x="1968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125222</xdr:rowOff>
    </xdr:from>
    <xdr:to>
      <xdr:col>6</xdr:col>
      <xdr:colOff>38100</xdr:colOff>
      <xdr:row>59</xdr:row>
      <xdr:rowOff>55372</xdr:rowOff>
    </xdr:to>
    <xdr:sp macro="" textlink="">
      <xdr:nvSpPr>
        <xdr:cNvPr id="174" name="楕円 173">
          <a:extLst>
            <a:ext uri="{FF2B5EF4-FFF2-40B4-BE49-F238E27FC236}">
              <a16:creationId xmlns:a16="http://schemas.microsoft.com/office/drawing/2014/main" xmlns="" id="{E51B5710-0EBE-415C-AFFA-084AABD97155}"/>
            </a:ext>
          </a:extLst>
        </xdr:cNvPr>
        <xdr:cNvSpPr/>
      </xdr:nvSpPr>
      <xdr:spPr>
        <a:xfrm>
          <a:off x="10795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4572</xdr:rowOff>
    </xdr:from>
    <xdr:to>
      <xdr:col>10</xdr:col>
      <xdr:colOff>114300</xdr:colOff>
      <xdr:row>59</xdr:row>
      <xdr:rowOff>52578</xdr:rowOff>
    </xdr:to>
    <xdr:cxnSp macro="">
      <xdr:nvCxnSpPr>
        <xdr:cNvPr id="175" name="直線コネクタ 174">
          <a:extLst>
            <a:ext uri="{FF2B5EF4-FFF2-40B4-BE49-F238E27FC236}">
              <a16:creationId xmlns:a16="http://schemas.microsoft.com/office/drawing/2014/main" xmlns="" id="{7762971B-F01A-4E4E-8810-6D840E263A7D}"/>
            </a:ext>
          </a:extLst>
        </xdr:cNvPr>
        <xdr:cNvCxnSpPr/>
      </xdr:nvCxnSpPr>
      <xdr:spPr>
        <a:xfrm>
          <a:off x="1130300" y="1012012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76" name="n_1aveValue【体育館・プール】&#10;有形固定資産減価償却率">
          <a:extLst>
            <a:ext uri="{FF2B5EF4-FFF2-40B4-BE49-F238E27FC236}">
              <a16:creationId xmlns:a16="http://schemas.microsoft.com/office/drawing/2014/main" xmlns="" id="{45F3B8F1-0603-4FB4-A854-E51872268230}"/>
            </a:ext>
          </a:extLst>
        </xdr:cNvPr>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177" name="n_2aveValue【体育館・プール】&#10;有形固定資産減価償却率">
          <a:extLst>
            <a:ext uri="{FF2B5EF4-FFF2-40B4-BE49-F238E27FC236}">
              <a16:creationId xmlns:a16="http://schemas.microsoft.com/office/drawing/2014/main" xmlns="" id="{D450089A-A4F0-467B-B52B-3EB201A14B62}"/>
            </a:ext>
          </a:extLst>
        </xdr:cNvPr>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178" name="n_3aveValue【体育館・プール】&#10;有形固定資産減価償却率">
          <a:extLst>
            <a:ext uri="{FF2B5EF4-FFF2-40B4-BE49-F238E27FC236}">
              <a16:creationId xmlns:a16="http://schemas.microsoft.com/office/drawing/2014/main" xmlns="" id="{D60FDD5C-065E-4417-B594-55888A662675}"/>
            </a:ext>
          </a:extLst>
        </xdr:cNvPr>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79" name="n_4aveValue【体育館・プール】&#10;有形固定資産減価償却率">
          <a:extLst>
            <a:ext uri="{FF2B5EF4-FFF2-40B4-BE49-F238E27FC236}">
              <a16:creationId xmlns:a16="http://schemas.microsoft.com/office/drawing/2014/main" xmlns="" id="{C75249C7-6D4C-415E-8340-A8895AB874CD}"/>
            </a:ext>
          </a:extLst>
        </xdr:cNvPr>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94505</xdr:rowOff>
    </xdr:from>
    <xdr:ext cx="405111" cy="259045"/>
    <xdr:sp macro="" textlink="">
      <xdr:nvSpPr>
        <xdr:cNvPr id="180" name="n_3mainValue【体育館・プール】&#10;有形固定資産減価償却率">
          <a:extLst>
            <a:ext uri="{FF2B5EF4-FFF2-40B4-BE49-F238E27FC236}">
              <a16:creationId xmlns:a16="http://schemas.microsoft.com/office/drawing/2014/main" xmlns="" id="{3C5BA664-7C6C-43EC-8429-04206A4D5B36}"/>
            </a:ext>
          </a:extLst>
        </xdr:cNvPr>
        <xdr:cNvSpPr txBox="1"/>
      </xdr:nvSpPr>
      <xdr:spPr>
        <a:xfrm>
          <a:off x="18167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46499</xdr:rowOff>
    </xdr:from>
    <xdr:ext cx="405111" cy="259045"/>
    <xdr:sp macro="" textlink="">
      <xdr:nvSpPr>
        <xdr:cNvPr id="181" name="n_4mainValue【体育館・プール】&#10;有形固定資産減価償却率">
          <a:extLst>
            <a:ext uri="{FF2B5EF4-FFF2-40B4-BE49-F238E27FC236}">
              <a16:creationId xmlns:a16="http://schemas.microsoft.com/office/drawing/2014/main" xmlns="" id="{70A0FE6D-0180-4977-89CE-EE4F0833FA2A}"/>
            </a:ext>
          </a:extLst>
        </xdr:cNvPr>
        <xdr:cNvSpPr txBox="1"/>
      </xdr:nvSpPr>
      <xdr:spPr>
        <a:xfrm>
          <a:off x="927744" y="1016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xmlns="" id="{00944384-F0E4-4914-9428-F0D8E6322FF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xmlns="" id="{0416EF66-3AF3-4019-A823-368969C9BA5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xmlns="" id="{88C00675-85D3-42F6-A963-EC23CA4BC69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xmlns="" id="{4B7D19A7-33E9-44F3-B636-9E47A7C8E54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xmlns="" id="{B12809F4-81BE-4474-9745-57AF2A5AA78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xmlns="" id="{780E2083-6AD9-44F7-BFA8-6314C840FE2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xmlns="" id="{0A6C3F7A-15B6-4F0B-B1FC-05CC8E9BC40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xmlns="" id="{19B558E3-627F-404B-8ADF-F7DC7E03D80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xmlns="" id="{52A40461-2FB2-421D-A4AF-EA21D014EBC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xmlns="" id="{D4105297-FAD4-4B3E-A84C-89AAC7CABB5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a:extLst>
            <a:ext uri="{FF2B5EF4-FFF2-40B4-BE49-F238E27FC236}">
              <a16:creationId xmlns:a16="http://schemas.microsoft.com/office/drawing/2014/main" xmlns="" id="{73E28FC5-3D73-46A7-B007-BDBC77C9CEB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a:extLst>
            <a:ext uri="{FF2B5EF4-FFF2-40B4-BE49-F238E27FC236}">
              <a16:creationId xmlns:a16="http://schemas.microsoft.com/office/drawing/2014/main" xmlns="" id="{0A44B386-6669-493E-BA67-DD9A0ACDE2E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a:extLst>
            <a:ext uri="{FF2B5EF4-FFF2-40B4-BE49-F238E27FC236}">
              <a16:creationId xmlns:a16="http://schemas.microsoft.com/office/drawing/2014/main" xmlns="" id="{54E8A002-EC8E-4B8A-9DE6-CCA23BBC9EC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a:extLst>
            <a:ext uri="{FF2B5EF4-FFF2-40B4-BE49-F238E27FC236}">
              <a16:creationId xmlns:a16="http://schemas.microsoft.com/office/drawing/2014/main" xmlns="" id="{A646F304-AC01-4A8D-9AD0-9E674BF8482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a:extLst>
            <a:ext uri="{FF2B5EF4-FFF2-40B4-BE49-F238E27FC236}">
              <a16:creationId xmlns:a16="http://schemas.microsoft.com/office/drawing/2014/main" xmlns="" id="{3E69E7AC-FDEC-469D-BC31-0C28F0D9DCF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a:extLst>
            <a:ext uri="{FF2B5EF4-FFF2-40B4-BE49-F238E27FC236}">
              <a16:creationId xmlns:a16="http://schemas.microsoft.com/office/drawing/2014/main" xmlns="" id="{EA9D284A-DF1D-457E-9067-5CEB222B791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a:extLst>
            <a:ext uri="{FF2B5EF4-FFF2-40B4-BE49-F238E27FC236}">
              <a16:creationId xmlns:a16="http://schemas.microsoft.com/office/drawing/2014/main" xmlns="" id="{56E18192-068B-4D52-AC78-3A4C2951F52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a:extLst>
            <a:ext uri="{FF2B5EF4-FFF2-40B4-BE49-F238E27FC236}">
              <a16:creationId xmlns:a16="http://schemas.microsoft.com/office/drawing/2014/main" xmlns="" id="{BA963406-0459-45DB-9626-6E75202DC7E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a:extLst>
            <a:ext uri="{FF2B5EF4-FFF2-40B4-BE49-F238E27FC236}">
              <a16:creationId xmlns:a16="http://schemas.microsoft.com/office/drawing/2014/main" xmlns="" id="{A57E73B8-4A04-49F7-A9CB-D3FBF5929C5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a:extLst>
            <a:ext uri="{FF2B5EF4-FFF2-40B4-BE49-F238E27FC236}">
              <a16:creationId xmlns:a16="http://schemas.microsoft.com/office/drawing/2014/main" xmlns="" id="{A880E4D5-EF42-4C5F-8A69-90E6A34475D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a:extLst>
            <a:ext uri="{FF2B5EF4-FFF2-40B4-BE49-F238E27FC236}">
              <a16:creationId xmlns:a16="http://schemas.microsoft.com/office/drawing/2014/main" xmlns="" id="{9B044501-5726-4439-8593-A8A34E436D4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a:extLst>
            <a:ext uri="{FF2B5EF4-FFF2-40B4-BE49-F238E27FC236}">
              <a16:creationId xmlns:a16="http://schemas.microsoft.com/office/drawing/2014/main" xmlns="" id="{5EEAD8A1-EEA2-4AE1-A738-EB327346A86B}"/>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xmlns="" id="{FF9C8EAA-4CF5-417D-AC60-0AEBFA55A70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xmlns="" id="{950DD8ED-FE1B-458F-981C-6C410190828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xmlns="" id="{44C2ADAA-C918-426A-AD63-92290B6248D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07" name="直線コネクタ 206">
          <a:extLst>
            <a:ext uri="{FF2B5EF4-FFF2-40B4-BE49-F238E27FC236}">
              <a16:creationId xmlns:a16="http://schemas.microsoft.com/office/drawing/2014/main" xmlns="" id="{FB21C6B0-2B3C-456F-A239-37CD04C25460}"/>
            </a:ext>
          </a:extLst>
        </xdr:cNvPr>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08" name="【体育館・プール】&#10;一人当たり面積最小値テキスト">
          <a:extLst>
            <a:ext uri="{FF2B5EF4-FFF2-40B4-BE49-F238E27FC236}">
              <a16:creationId xmlns:a16="http://schemas.microsoft.com/office/drawing/2014/main" xmlns="" id="{EA4CDB8A-1A80-466D-9E0B-4E9FBCF6C3F8}"/>
            </a:ext>
          </a:extLst>
        </xdr:cNvPr>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09" name="直線コネクタ 208">
          <a:extLst>
            <a:ext uri="{FF2B5EF4-FFF2-40B4-BE49-F238E27FC236}">
              <a16:creationId xmlns:a16="http://schemas.microsoft.com/office/drawing/2014/main" xmlns="" id="{5C6C407D-03B9-4AA9-9B15-0D0616D87D1D}"/>
            </a:ext>
          </a:extLst>
        </xdr:cNvPr>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10" name="【体育館・プール】&#10;一人当たり面積最大値テキスト">
          <a:extLst>
            <a:ext uri="{FF2B5EF4-FFF2-40B4-BE49-F238E27FC236}">
              <a16:creationId xmlns:a16="http://schemas.microsoft.com/office/drawing/2014/main" xmlns="" id="{1C2CE285-D256-49D5-9C58-2072EFC58F96}"/>
            </a:ext>
          </a:extLst>
        </xdr:cNvPr>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11" name="直線コネクタ 210">
          <a:extLst>
            <a:ext uri="{FF2B5EF4-FFF2-40B4-BE49-F238E27FC236}">
              <a16:creationId xmlns:a16="http://schemas.microsoft.com/office/drawing/2014/main" xmlns="" id="{68C29EBF-6034-44A8-8CE5-86EF97CEDB88}"/>
            </a:ext>
          </a:extLst>
        </xdr:cNvPr>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12" name="【体育館・プール】&#10;一人当たり面積平均値テキスト">
          <a:extLst>
            <a:ext uri="{FF2B5EF4-FFF2-40B4-BE49-F238E27FC236}">
              <a16:creationId xmlns:a16="http://schemas.microsoft.com/office/drawing/2014/main" xmlns="" id="{6116EEA9-40C3-45A1-807C-B324933F60FD}"/>
            </a:ext>
          </a:extLst>
        </xdr:cNvPr>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13" name="フローチャート: 判断 212">
          <a:extLst>
            <a:ext uri="{FF2B5EF4-FFF2-40B4-BE49-F238E27FC236}">
              <a16:creationId xmlns:a16="http://schemas.microsoft.com/office/drawing/2014/main" xmlns="" id="{CF3F4029-C88F-4181-9E29-78DC880761A4}"/>
            </a:ext>
          </a:extLst>
        </xdr:cNvPr>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14" name="フローチャート: 判断 213">
          <a:extLst>
            <a:ext uri="{FF2B5EF4-FFF2-40B4-BE49-F238E27FC236}">
              <a16:creationId xmlns:a16="http://schemas.microsoft.com/office/drawing/2014/main" xmlns="" id="{2DD49C56-51EB-4A13-8360-FD5CD1242F32}"/>
            </a:ext>
          </a:extLst>
        </xdr:cNvPr>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15" name="フローチャート: 判断 214">
          <a:extLst>
            <a:ext uri="{FF2B5EF4-FFF2-40B4-BE49-F238E27FC236}">
              <a16:creationId xmlns:a16="http://schemas.microsoft.com/office/drawing/2014/main" xmlns="" id="{9D2CF171-BB77-4FAA-98CA-DF84E2A989B5}"/>
            </a:ext>
          </a:extLst>
        </xdr:cNvPr>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16" name="フローチャート: 判断 215">
          <a:extLst>
            <a:ext uri="{FF2B5EF4-FFF2-40B4-BE49-F238E27FC236}">
              <a16:creationId xmlns:a16="http://schemas.microsoft.com/office/drawing/2014/main" xmlns="" id="{61B7BFE4-FE92-4FEF-8104-C6906050C2FC}"/>
            </a:ext>
          </a:extLst>
        </xdr:cNvPr>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17" name="フローチャート: 判断 216">
          <a:extLst>
            <a:ext uri="{FF2B5EF4-FFF2-40B4-BE49-F238E27FC236}">
              <a16:creationId xmlns:a16="http://schemas.microsoft.com/office/drawing/2014/main" xmlns="" id="{93A64C51-A3F4-4C77-9424-471C210BF1B6}"/>
            </a:ext>
          </a:extLst>
        </xdr:cNvPr>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507595A8-19CC-45CF-A89C-3D5B152BB2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30FC1CA8-B686-482D-828F-3C11A10C28F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BA197358-E9F5-41AE-9D5C-58A2BF8DB8F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2B532916-2A33-4BA0-96E2-871EB5075DC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EF1A755B-ADA3-4D0B-ADFC-3A8660A9905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25944</xdr:rowOff>
    </xdr:from>
    <xdr:to>
      <xdr:col>41</xdr:col>
      <xdr:colOff>101600</xdr:colOff>
      <xdr:row>63</xdr:row>
      <xdr:rowOff>127544</xdr:rowOff>
    </xdr:to>
    <xdr:sp macro="" textlink="">
      <xdr:nvSpPr>
        <xdr:cNvPr id="223" name="楕円 222">
          <a:extLst>
            <a:ext uri="{FF2B5EF4-FFF2-40B4-BE49-F238E27FC236}">
              <a16:creationId xmlns:a16="http://schemas.microsoft.com/office/drawing/2014/main" xmlns="" id="{1E543BEB-2160-44F6-9840-8CB3A0A0F17E}"/>
            </a:ext>
          </a:extLst>
        </xdr:cNvPr>
        <xdr:cNvSpPr/>
      </xdr:nvSpPr>
      <xdr:spPr>
        <a:xfrm>
          <a:off x="7810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4" name="楕円 223">
          <a:extLst>
            <a:ext uri="{FF2B5EF4-FFF2-40B4-BE49-F238E27FC236}">
              <a16:creationId xmlns:a16="http://schemas.microsoft.com/office/drawing/2014/main" xmlns="" id="{BB5F465C-471A-49D0-9B12-FE97DD1A8DC8}"/>
            </a:ext>
          </a:extLst>
        </xdr:cNvPr>
        <xdr:cNvSpPr/>
      </xdr:nvSpPr>
      <xdr:spPr>
        <a:xfrm>
          <a:off x="6921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76744</xdr:rowOff>
    </xdr:from>
    <xdr:to>
      <xdr:col>41</xdr:col>
      <xdr:colOff>50800</xdr:colOff>
      <xdr:row>63</xdr:row>
      <xdr:rowOff>78377</xdr:rowOff>
    </xdr:to>
    <xdr:cxnSp macro="">
      <xdr:nvCxnSpPr>
        <xdr:cNvPr id="225" name="直線コネクタ 224">
          <a:extLst>
            <a:ext uri="{FF2B5EF4-FFF2-40B4-BE49-F238E27FC236}">
              <a16:creationId xmlns:a16="http://schemas.microsoft.com/office/drawing/2014/main" xmlns="" id="{40DD8097-4E2B-4C32-BDED-23E9BF658122}"/>
            </a:ext>
          </a:extLst>
        </xdr:cNvPr>
        <xdr:cNvCxnSpPr/>
      </xdr:nvCxnSpPr>
      <xdr:spPr>
        <a:xfrm flipV="1">
          <a:off x="6972300" y="108780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26" name="n_1aveValue【体育館・プール】&#10;一人当たり面積">
          <a:extLst>
            <a:ext uri="{FF2B5EF4-FFF2-40B4-BE49-F238E27FC236}">
              <a16:creationId xmlns:a16="http://schemas.microsoft.com/office/drawing/2014/main" xmlns="" id="{0AFE4D14-F28F-4274-8C21-297D06CDD59E}"/>
            </a:ext>
          </a:extLst>
        </xdr:cNvPr>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27" name="n_2aveValue【体育館・プール】&#10;一人当たり面積">
          <a:extLst>
            <a:ext uri="{FF2B5EF4-FFF2-40B4-BE49-F238E27FC236}">
              <a16:creationId xmlns:a16="http://schemas.microsoft.com/office/drawing/2014/main" xmlns="" id="{750E71EA-292A-42EA-ACFF-51CD4BA5B708}"/>
            </a:ext>
          </a:extLst>
        </xdr:cNvPr>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28" name="n_3aveValue【体育館・プール】&#10;一人当たり面積">
          <a:extLst>
            <a:ext uri="{FF2B5EF4-FFF2-40B4-BE49-F238E27FC236}">
              <a16:creationId xmlns:a16="http://schemas.microsoft.com/office/drawing/2014/main" xmlns="" id="{40ED0B7D-32E0-44E8-BCC1-6F6D72D29DAA}"/>
            </a:ext>
          </a:extLst>
        </xdr:cNvPr>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29" name="n_4aveValue【体育館・プール】&#10;一人当たり面積">
          <a:extLst>
            <a:ext uri="{FF2B5EF4-FFF2-40B4-BE49-F238E27FC236}">
              <a16:creationId xmlns:a16="http://schemas.microsoft.com/office/drawing/2014/main" xmlns="" id="{075EDCAB-BC0F-4CAF-BD96-82F7CC5DEAA9}"/>
            </a:ext>
          </a:extLst>
        </xdr:cNvPr>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118671</xdr:rowOff>
    </xdr:from>
    <xdr:ext cx="469744" cy="259045"/>
    <xdr:sp macro="" textlink="">
      <xdr:nvSpPr>
        <xdr:cNvPr id="230" name="n_3mainValue【体育館・プール】&#10;一人当たり面積">
          <a:extLst>
            <a:ext uri="{FF2B5EF4-FFF2-40B4-BE49-F238E27FC236}">
              <a16:creationId xmlns:a16="http://schemas.microsoft.com/office/drawing/2014/main" xmlns="" id="{59E4A070-B984-419F-B8CC-0F5C8D1D1282}"/>
            </a:ext>
          </a:extLst>
        </xdr:cNvPr>
        <xdr:cNvSpPr txBox="1"/>
      </xdr:nvSpPr>
      <xdr:spPr>
        <a:xfrm>
          <a:off x="7626427" y="109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120304</xdr:rowOff>
    </xdr:from>
    <xdr:ext cx="469744" cy="259045"/>
    <xdr:sp macro="" textlink="">
      <xdr:nvSpPr>
        <xdr:cNvPr id="231" name="n_4mainValue【体育館・プール】&#10;一人当たり面積">
          <a:extLst>
            <a:ext uri="{FF2B5EF4-FFF2-40B4-BE49-F238E27FC236}">
              <a16:creationId xmlns:a16="http://schemas.microsoft.com/office/drawing/2014/main" xmlns="" id="{B25320C9-78C5-47FC-A7C0-5FD56F55733C}"/>
            </a:ext>
          </a:extLst>
        </xdr:cNvPr>
        <xdr:cNvSpPr txBox="1"/>
      </xdr:nvSpPr>
      <xdr:spPr>
        <a:xfrm>
          <a:off x="67374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xmlns="" id="{A63218DE-DCF8-4F8C-9471-6101E78BDC8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xmlns="" id="{18E1A222-DAE8-444F-A23C-4AE7B79A87A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xmlns="" id="{43AB4757-55C0-46A7-8EF3-C7A59ECF884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xmlns="" id="{B97AEED1-DE1E-4FEA-A60B-69FEA6B8A1A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xmlns="" id="{9CCD8F49-597D-4778-BD26-B98A8213191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xmlns="" id="{A96DFEED-D1EB-40A7-A292-15D4688C4C8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xmlns="" id="{79BAAF7F-742D-41DC-ADB2-789974B4A05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xmlns="" id="{8741A7B8-556C-42E7-A3C0-5E90E1938C2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xmlns="" id="{F8348714-BEE4-4C96-853A-0B7EEDF73E1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xmlns="" id="{34649C35-7672-413E-8C6F-866DAD37A51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2" name="テキスト ボックス 241">
          <a:extLst>
            <a:ext uri="{FF2B5EF4-FFF2-40B4-BE49-F238E27FC236}">
              <a16:creationId xmlns:a16="http://schemas.microsoft.com/office/drawing/2014/main" xmlns="" id="{A57FCA74-6EA7-4369-8A21-BCC241AA769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xmlns="" id="{BD712468-7382-41FE-BD1F-921B66F3577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4" name="テキスト ボックス 243">
          <a:extLst>
            <a:ext uri="{FF2B5EF4-FFF2-40B4-BE49-F238E27FC236}">
              <a16:creationId xmlns:a16="http://schemas.microsoft.com/office/drawing/2014/main" xmlns="" id="{046F0B40-D66E-455B-9641-C8F5E597F3D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xmlns="" id="{2DA510E9-A4DB-422F-9598-64E3034CE6C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xmlns="" id="{821EC50B-7E4C-423A-8972-8D32D7C53A6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xmlns="" id="{BFCF8B9E-49AB-4A6F-8B5A-46B184B2AF4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xmlns="" id="{1827E0BD-41DB-4E9C-8ECA-A6D0F239996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xmlns="" id="{F949B988-45D9-4E45-934F-463C19F15A1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xmlns="" id="{CC3F853F-85E0-4D8B-9AC1-D0A76890AFF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xmlns="" id="{C8432EE1-2AB3-4092-8D94-4ECDA7D0E40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2" name="テキスト ボックス 251">
          <a:extLst>
            <a:ext uri="{FF2B5EF4-FFF2-40B4-BE49-F238E27FC236}">
              <a16:creationId xmlns:a16="http://schemas.microsoft.com/office/drawing/2014/main" xmlns="" id="{76EA7B00-6522-4050-AD88-01CEF4BA251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xmlns="" id="{59918C03-4B84-4987-9F83-DB3DA5D1560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4" name="テキスト ボックス 253">
          <a:extLst>
            <a:ext uri="{FF2B5EF4-FFF2-40B4-BE49-F238E27FC236}">
              <a16:creationId xmlns:a16="http://schemas.microsoft.com/office/drawing/2014/main" xmlns="" id="{7CDBDFCE-800F-4AF3-B58F-3575EA4E85E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a:extLst>
            <a:ext uri="{FF2B5EF4-FFF2-40B4-BE49-F238E27FC236}">
              <a16:creationId xmlns:a16="http://schemas.microsoft.com/office/drawing/2014/main" xmlns="" id="{267D7A06-8515-4A2B-AD4E-064260308B1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56" name="直線コネクタ 255">
          <a:extLst>
            <a:ext uri="{FF2B5EF4-FFF2-40B4-BE49-F238E27FC236}">
              <a16:creationId xmlns:a16="http://schemas.microsoft.com/office/drawing/2014/main" xmlns="" id="{75193304-89CF-47C0-9627-D2ADDE652740}"/>
            </a:ext>
          </a:extLst>
        </xdr:cNvPr>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57" name="【福祉施設】&#10;有形固定資産減価償却率最小値テキスト">
          <a:extLst>
            <a:ext uri="{FF2B5EF4-FFF2-40B4-BE49-F238E27FC236}">
              <a16:creationId xmlns:a16="http://schemas.microsoft.com/office/drawing/2014/main" xmlns="" id="{2B205830-2135-437B-8527-34C5AB63F19E}"/>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58" name="直線コネクタ 257">
          <a:extLst>
            <a:ext uri="{FF2B5EF4-FFF2-40B4-BE49-F238E27FC236}">
              <a16:creationId xmlns:a16="http://schemas.microsoft.com/office/drawing/2014/main" xmlns="" id="{7F882D05-B741-41AF-965A-21ECD6166F94}"/>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59" name="【福祉施設】&#10;有形固定資産減価償却率最大値テキスト">
          <a:extLst>
            <a:ext uri="{FF2B5EF4-FFF2-40B4-BE49-F238E27FC236}">
              <a16:creationId xmlns:a16="http://schemas.microsoft.com/office/drawing/2014/main" xmlns="" id="{E3D7444D-C80D-4733-9ED9-A3448F542588}"/>
            </a:ext>
          </a:extLst>
        </xdr:cNvPr>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60" name="直線コネクタ 259">
          <a:extLst>
            <a:ext uri="{FF2B5EF4-FFF2-40B4-BE49-F238E27FC236}">
              <a16:creationId xmlns:a16="http://schemas.microsoft.com/office/drawing/2014/main" xmlns="" id="{987C6794-CE50-4D69-9A24-0E04686CF0FD}"/>
            </a:ext>
          </a:extLst>
        </xdr:cNvPr>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61" name="【福祉施設】&#10;有形固定資産減価償却率平均値テキスト">
          <a:extLst>
            <a:ext uri="{FF2B5EF4-FFF2-40B4-BE49-F238E27FC236}">
              <a16:creationId xmlns:a16="http://schemas.microsoft.com/office/drawing/2014/main" xmlns="" id="{CEA1142D-02DB-4E80-B0FD-EF1FF1918A65}"/>
            </a:ext>
          </a:extLst>
        </xdr:cNvPr>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62" name="フローチャート: 判断 261">
          <a:extLst>
            <a:ext uri="{FF2B5EF4-FFF2-40B4-BE49-F238E27FC236}">
              <a16:creationId xmlns:a16="http://schemas.microsoft.com/office/drawing/2014/main" xmlns="" id="{085684D7-E0AB-4825-B0E4-E3B8C0002790}"/>
            </a:ext>
          </a:extLst>
        </xdr:cNvPr>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63" name="フローチャート: 判断 262">
          <a:extLst>
            <a:ext uri="{FF2B5EF4-FFF2-40B4-BE49-F238E27FC236}">
              <a16:creationId xmlns:a16="http://schemas.microsoft.com/office/drawing/2014/main" xmlns="" id="{78396E56-EE6E-461B-8A2A-A28291DAA8FF}"/>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64" name="フローチャート: 判断 263">
          <a:extLst>
            <a:ext uri="{FF2B5EF4-FFF2-40B4-BE49-F238E27FC236}">
              <a16:creationId xmlns:a16="http://schemas.microsoft.com/office/drawing/2014/main" xmlns="" id="{DB57DED6-4A88-4089-9594-2FE463D3D45B}"/>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65" name="フローチャート: 判断 264">
          <a:extLst>
            <a:ext uri="{FF2B5EF4-FFF2-40B4-BE49-F238E27FC236}">
              <a16:creationId xmlns:a16="http://schemas.microsoft.com/office/drawing/2014/main" xmlns="" id="{4802036C-6A58-4A47-B516-D2FC4A5FFB15}"/>
            </a:ext>
          </a:extLst>
        </xdr:cNvPr>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66" name="フローチャート: 判断 265">
          <a:extLst>
            <a:ext uri="{FF2B5EF4-FFF2-40B4-BE49-F238E27FC236}">
              <a16:creationId xmlns:a16="http://schemas.microsoft.com/office/drawing/2014/main" xmlns="" id="{A9CF8249-1BCA-45F9-AA47-CD377B6F5934}"/>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F78DA288-9FB2-43E1-8D54-BF8D87AAA0E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E239EDD1-261E-4F87-B194-C474ED6BDC4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4B6218C5-9319-4836-BD14-4109501D834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BE79A23F-7D3C-4378-8530-8FEB049ABE2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xmlns="" id="{7BC1F382-0F76-4C0F-9B98-C4D98B2FA00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25400</xdr:rowOff>
    </xdr:from>
    <xdr:to>
      <xdr:col>10</xdr:col>
      <xdr:colOff>165100</xdr:colOff>
      <xdr:row>83</xdr:row>
      <xdr:rowOff>127000</xdr:rowOff>
    </xdr:to>
    <xdr:sp macro="" textlink="">
      <xdr:nvSpPr>
        <xdr:cNvPr id="272" name="楕円 271">
          <a:extLst>
            <a:ext uri="{FF2B5EF4-FFF2-40B4-BE49-F238E27FC236}">
              <a16:creationId xmlns:a16="http://schemas.microsoft.com/office/drawing/2014/main" xmlns="" id="{720BD387-3B66-44B0-B12E-071B0B67DD3C}"/>
            </a:ext>
          </a:extLst>
        </xdr:cNvPr>
        <xdr:cNvSpPr/>
      </xdr:nvSpPr>
      <xdr:spPr>
        <a:xfrm>
          <a:off x="1968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166370</xdr:rowOff>
    </xdr:from>
    <xdr:to>
      <xdr:col>6</xdr:col>
      <xdr:colOff>38100</xdr:colOff>
      <xdr:row>83</xdr:row>
      <xdr:rowOff>96520</xdr:rowOff>
    </xdr:to>
    <xdr:sp macro="" textlink="">
      <xdr:nvSpPr>
        <xdr:cNvPr id="273" name="楕円 272">
          <a:extLst>
            <a:ext uri="{FF2B5EF4-FFF2-40B4-BE49-F238E27FC236}">
              <a16:creationId xmlns:a16="http://schemas.microsoft.com/office/drawing/2014/main" xmlns="" id="{8E72F224-097D-4E62-A262-72F015AD1484}"/>
            </a:ext>
          </a:extLst>
        </xdr:cNvPr>
        <xdr:cNvSpPr/>
      </xdr:nvSpPr>
      <xdr:spPr>
        <a:xfrm>
          <a:off x="1079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45720</xdr:rowOff>
    </xdr:from>
    <xdr:to>
      <xdr:col>10</xdr:col>
      <xdr:colOff>114300</xdr:colOff>
      <xdr:row>83</xdr:row>
      <xdr:rowOff>76200</xdr:rowOff>
    </xdr:to>
    <xdr:cxnSp macro="">
      <xdr:nvCxnSpPr>
        <xdr:cNvPr id="274" name="直線コネクタ 273">
          <a:extLst>
            <a:ext uri="{FF2B5EF4-FFF2-40B4-BE49-F238E27FC236}">
              <a16:creationId xmlns:a16="http://schemas.microsoft.com/office/drawing/2014/main" xmlns="" id="{1A2A06D6-0678-468E-AF05-31087BFE58B3}"/>
            </a:ext>
          </a:extLst>
        </xdr:cNvPr>
        <xdr:cNvCxnSpPr/>
      </xdr:nvCxnSpPr>
      <xdr:spPr>
        <a:xfrm>
          <a:off x="1130300" y="14276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75" name="n_1aveValue【福祉施設】&#10;有形固定資産減価償却率">
          <a:extLst>
            <a:ext uri="{FF2B5EF4-FFF2-40B4-BE49-F238E27FC236}">
              <a16:creationId xmlns:a16="http://schemas.microsoft.com/office/drawing/2014/main" xmlns="" id="{2D296544-3988-435D-9DE9-0BAE99628459}"/>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76" name="n_2aveValue【福祉施設】&#10;有形固定資産減価償却率">
          <a:extLst>
            <a:ext uri="{FF2B5EF4-FFF2-40B4-BE49-F238E27FC236}">
              <a16:creationId xmlns:a16="http://schemas.microsoft.com/office/drawing/2014/main" xmlns="" id="{E9E7D690-BB67-4A28-B093-1C399BEDFD2A}"/>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277" name="n_3aveValue【福祉施設】&#10;有形固定資産減価償却率">
          <a:extLst>
            <a:ext uri="{FF2B5EF4-FFF2-40B4-BE49-F238E27FC236}">
              <a16:creationId xmlns:a16="http://schemas.microsoft.com/office/drawing/2014/main" xmlns="" id="{865561CE-C44B-44F5-A402-EF1AAAD00B6F}"/>
            </a:ext>
          </a:extLst>
        </xdr:cNvPr>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278" name="n_4aveValue【福祉施設】&#10;有形固定資産減価償却率">
          <a:extLst>
            <a:ext uri="{FF2B5EF4-FFF2-40B4-BE49-F238E27FC236}">
              <a16:creationId xmlns:a16="http://schemas.microsoft.com/office/drawing/2014/main" xmlns="" id="{7F38AD7B-BA25-48E1-AABB-8695DED03252}"/>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118127</xdr:rowOff>
    </xdr:from>
    <xdr:ext cx="405111" cy="259045"/>
    <xdr:sp macro="" textlink="">
      <xdr:nvSpPr>
        <xdr:cNvPr id="279" name="n_3mainValue【福祉施設】&#10;有形固定資産減価償却率">
          <a:extLst>
            <a:ext uri="{FF2B5EF4-FFF2-40B4-BE49-F238E27FC236}">
              <a16:creationId xmlns:a16="http://schemas.microsoft.com/office/drawing/2014/main" xmlns="" id="{B8F13541-D2EB-4CA1-9C08-1AE4688671E5}"/>
            </a:ext>
          </a:extLst>
        </xdr:cNvPr>
        <xdr:cNvSpPr txBox="1"/>
      </xdr:nvSpPr>
      <xdr:spPr>
        <a:xfrm>
          <a:off x="1816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87647</xdr:rowOff>
    </xdr:from>
    <xdr:ext cx="405111" cy="259045"/>
    <xdr:sp macro="" textlink="">
      <xdr:nvSpPr>
        <xdr:cNvPr id="280" name="n_4mainValue【福祉施設】&#10;有形固定資産減価償却率">
          <a:extLst>
            <a:ext uri="{FF2B5EF4-FFF2-40B4-BE49-F238E27FC236}">
              <a16:creationId xmlns:a16="http://schemas.microsoft.com/office/drawing/2014/main" xmlns="" id="{17F7C1A5-E677-4880-870E-ABD20B9DC6BB}"/>
            </a:ext>
          </a:extLst>
        </xdr:cNvPr>
        <xdr:cNvSpPr txBox="1"/>
      </xdr:nvSpPr>
      <xdr:spPr>
        <a:xfrm>
          <a:off x="927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a:extLst>
            <a:ext uri="{FF2B5EF4-FFF2-40B4-BE49-F238E27FC236}">
              <a16:creationId xmlns:a16="http://schemas.microsoft.com/office/drawing/2014/main" xmlns="" id="{6522903D-0B0F-4B99-8217-49B24970CB5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a:extLst>
            <a:ext uri="{FF2B5EF4-FFF2-40B4-BE49-F238E27FC236}">
              <a16:creationId xmlns:a16="http://schemas.microsoft.com/office/drawing/2014/main" xmlns="" id="{5897F5DC-3F63-42B4-9F76-1045CF54BF4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a:extLst>
            <a:ext uri="{FF2B5EF4-FFF2-40B4-BE49-F238E27FC236}">
              <a16:creationId xmlns:a16="http://schemas.microsoft.com/office/drawing/2014/main" xmlns="" id="{6DAA6EF9-6421-4263-9B65-EB698953FFB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a:extLst>
            <a:ext uri="{FF2B5EF4-FFF2-40B4-BE49-F238E27FC236}">
              <a16:creationId xmlns:a16="http://schemas.microsoft.com/office/drawing/2014/main" xmlns="" id="{300F766D-F233-455F-928E-8DF5A0DDBEF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a:extLst>
            <a:ext uri="{FF2B5EF4-FFF2-40B4-BE49-F238E27FC236}">
              <a16:creationId xmlns:a16="http://schemas.microsoft.com/office/drawing/2014/main" xmlns="" id="{B99D14F9-092E-43FC-ABB3-C7F2D91CFAC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a:extLst>
            <a:ext uri="{FF2B5EF4-FFF2-40B4-BE49-F238E27FC236}">
              <a16:creationId xmlns:a16="http://schemas.microsoft.com/office/drawing/2014/main" xmlns="" id="{2F6DF0AB-122F-4D60-8E62-494F0A3B6AD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a:extLst>
            <a:ext uri="{FF2B5EF4-FFF2-40B4-BE49-F238E27FC236}">
              <a16:creationId xmlns:a16="http://schemas.microsoft.com/office/drawing/2014/main" xmlns="" id="{FA211A33-F4B8-4466-A76E-2697EF036DF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xmlns="" id="{39B897AD-9199-4889-9147-0100C2CDA12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xmlns="" id="{CDA8087E-CEEF-4427-A197-576B3EF6AF9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xmlns="" id="{432058EA-723D-4E06-9FA5-A047542D405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a:extLst>
            <a:ext uri="{FF2B5EF4-FFF2-40B4-BE49-F238E27FC236}">
              <a16:creationId xmlns:a16="http://schemas.microsoft.com/office/drawing/2014/main" xmlns="" id="{9BBC104E-19F7-4963-A36E-62C98E6F915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a:extLst>
            <a:ext uri="{FF2B5EF4-FFF2-40B4-BE49-F238E27FC236}">
              <a16:creationId xmlns:a16="http://schemas.microsoft.com/office/drawing/2014/main" xmlns="" id="{2D824917-EBBD-4348-AC77-2C2AE8295A6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a:extLst>
            <a:ext uri="{FF2B5EF4-FFF2-40B4-BE49-F238E27FC236}">
              <a16:creationId xmlns:a16="http://schemas.microsoft.com/office/drawing/2014/main" xmlns="" id="{F7FFFAA6-1F59-44AE-8C83-B61925C2ECD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a:extLst>
            <a:ext uri="{FF2B5EF4-FFF2-40B4-BE49-F238E27FC236}">
              <a16:creationId xmlns:a16="http://schemas.microsoft.com/office/drawing/2014/main" xmlns="" id="{B39FB965-F8FD-4364-B53A-2E32BE9F1F3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a:extLst>
            <a:ext uri="{FF2B5EF4-FFF2-40B4-BE49-F238E27FC236}">
              <a16:creationId xmlns:a16="http://schemas.microsoft.com/office/drawing/2014/main" xmlns="" id="{FBAD7C8C-ABAC-427F-AD1A-95AEC1CDA91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a:extLst>
            <a:ext uri="{FF2B5EF4-FFF2-40B4-BE49-F238E27FC236}">
              <a16:creationId xmlns:a16="http://schemas.microsoft.com/office/drawing/2014/main" xmlns="" id="{DAE1708A-3589-41A9-A310-6A185A35C02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a:extLst>
            <a:ext uri="{FF2B5EF4-FFF2-40B4-BE49-F238E27FC236}">
              <a16:creationId xmlns:a16="http://schemas.microsoft.com/office/drawing/2014/main" xmlns="" id="{3C30004B-2A1A-4AB4-A663-D06B34724EE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a:extLst>
            <a:ext uri="{FF2B5EF4-FFF2-40B4-BE49-F238E27FC236}">
              <a16:creationId xmlns:a16="http://schemas.microsoft.com/office/drawing/2014/main" xmlns="" id="{144BA1F0-625A-47F0-B905-EFF8F8A06AC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a:extLst>
            <a:ext uri="{FF2B5EF4-FFF2-40B4-BE49-F238E27FC236}">
              <a16:creationId xmlns:a16="http://schemas.microsoft.com/office/drawing/2014/main" xmlns="" id="{67E67B07-B44D-4E43-90F0-7724D15C903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a:extLst>
            <a:ext uri="{FF2B5EF4-FFF2-40B4-BE49-F238E27FC236}">
              <a16:creationId xmlns:a16="http://schemas.microsoft.com/office/drawing/2014/main" xmlns="" id="{E0920455-34EB-49AA-A72D-C36A03F2654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a:extLst>
            <a:ext uri="{FF2B5EF4-FFF2-40B4-BE49-F238E27FC236}">
              <a16:creationId xmlns:a16="http://schemas.microsoft.com/office/drawing/2014/main" xmlns="" id="{0E6D7152-6095-4454-8122-3A1D52D4DAE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a:extLst>
            <a:ext uri="{FF2B5EF4-FFF2-40B4-BE49-F238E27FC236}">
              <a16:creationId xmlns:a16="http://schemas.microsoft.com/office/drawing/2014/main" xmlns="" id="{89810D1B-AD97-4146-ABF5-6E95931C33E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xmlns="" id="{AC386223-7AB7-4043-976D-2C2D9D02823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xmlns="" id="{897F0E96-C11C-41F5-ADFD-ADD26B1D770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a:extLst>
            <a:ext uri="{FF2B5EF4-FFF2-40B4-BE49-F238E27FC236}">
              <a16:creationId xmlns:a16="http://schemas.microsoft.com/office/drawing/2014/main" xmlns="" id="{85D98641-EB25-4CEF-B107-89614C1B7F3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06" name="直線コネクタ 305">
          <a:extLst>
            <a:ext uri="{FF2B5EF4-FFF2-40B4-BE49-F238E27FC236}">
              <a16:creationId xmlns:a16="http://schemas.microsoft.com/office/drawing/2014/main" xmlns="" id="{9C54D97E-8EC3-4225-A390-5A1BA0D8CD75}"/>
            </a:ext>
          </a:extLst>
        </xdr:cNvPr>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7" name="【福祉施設】&#10;一人当たり面積最小値テキスト">
          <a:extLst>
            <a:ext uri="{FF2B5EF4-FFF2-40B4-BE49-F238E27FC236}">
              <a16:creationId xmlns:a16="http://schemas.microsoft.com/office/drawing/2014/main" xmlns="" id="{0CCD7A9F-53EB-4440-AE88-4DE25FE33167}"/>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8" name="直線コネクタ 307">
          <a:extLst>
            <a:ext uri="{FF2B5EF4-FFF2-40B4-BE49-F238E27FC236}">
              <a16:creationId xmlns:a16="http://schemas.microsoft.com/office/drawing/2014/main" xmlns="" id="{D6791F9A-3DD9-4F18-8E57-2D8D2F77618A}"/>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09" name="【福祉施設】&#10;一人当たり面積最大値テキスト">
          <a:extLst>
            <a:ext uri="{FF2B5EF4-FFF2-40B4-BE49-F238E27FC236}">
              <a16:creationId xmlns:a16="http://schemas.microsoft.com/office/drawing/2014/main" xmlns="" id="{735D8F4D-2301-4C0D-AA95-EB2D206E45EA}"/>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10" name="直線コネクタ 309">
          <a:extLst>
            <a:ext uri="{FF2B5EF4-FFF2-40B4-BE49-F238E27FC236}">
              <a16:creationId xmlns:a16="http://schemas.microsoft.com/office/drawing/2014/main" xmlns="" id="{EB28C89E-5ADD-4CEA-93E4-DB85B4ABC1FC}"/>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11" name="【福祉施設】&#10;一人当たり面積平均値テキスト">
          <a:extLst>
            <a:ext uri="{FF2B5EF4-FFF2-40B4-BE49-F238E27FC236}">
              <a16:creationId xmlns:a16="http://schemas.microsoft.com/office/drawing/2014/main" xmlns="" id="{D2EB6A75-0DA6-4643-AD9E-9EABCDE2292F}"/>
            </a:ext>
          </a:extLst>
        </xdr:cNvPr>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12" name="フローチャート: 判断 311">
          <a:extLst>
            <a:ext uri="{FF2B5EF4-FFF2-40B4-BE49-F238E27FC236}">
              <a16:creationId xmlns:a16="http://schemas.microsoft.com/office/drawing/2014/main" xmlns="" id="{61E5DCB0-811B-4666-BCFA-B8CEC7827A82}"/>
            </a:ext>
          </a:extLst>
        </xdr:cNvPr>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13" name="フローチャート: 判断 312">
          <a:extLst>
            <a:ext uri="{FF2B5EF4-FFF2-40B4-BE49-F238E27FC236}">
              <a16:creationId xmlns:a16="http://schemas.microsoft.com/office/drawing/2014/main" xmlns="" id="{06D74E25-B65A-42FA-B52F-215588B6C97D}"/>
            </a:ext>
          </a:extLst>
        </xdr:cNvPr>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14" name="フローチャート: 判断 313">
          <a:extLst>
            <a:ext uri="{FF2B5EF4-FFF2-40B4-BE49-F238E27FC236}">
              <a16:creationId xmlns:a16="http://schemas.microsoft.com/office/drawing/2014/main" xmlns="" id="{36ED7DB9-E0FD-476D-88A7-59EFC67DB56C}"/>
            </a:ext>
          </a:extLst>
        </xdr:cNvPr>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15" name="フローチャート: 判断 314">
          <a:extLst>
            <a:ext uri="{FF2B5EF4-FFF2-40B4-BE49-F238E27FC236}">
              <a16:creationId xmlns:a16="http://schemas.microsoft.com/office/drawing/2014/main" xmlns="" id="{3864B2CE-687C-42CF-A13D-F9CD31EC4FD1}"/>
            </a:ext>
          </a:extLst>
        </xdr:cNvPr>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16" name="フローチャート: 判断 315">
          <a:extLst>
            <a:ext uri="{FF2B5EF4-FFF2-40B4-BE49-F238E27FC236}">
              <a16:creationId xmlns:a16="http://schemas.microsoft.com/office/drawing/2014/main" xmlns="" id="{2B4A6B02-2CCD-4407-9EBF-797E412FD1BE}"/>
            </a:ext>
          </a:extLst>
        </xdr:cNvPr>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xmlns="" id="{233F17B2-845D-4E91-9343-C351733543A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xmlns="" id="{0360AB32-EB10-49CF-BC47-29E691AF7C1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xmlns="" id="{A332DEF1-90BE-49D2-85E6-749FBF2B750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xmlns="" id="{C6053DE3-F7B2-462B-9F5C-1CD5064A1B8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xmlns="" id="{3AB87111-F6C9-47F5-A042-DC1F11831AB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90170</xdr:rowOff>
    </xdr:from>
    <xdr:to>
      <xdr:col>41</xdr:col>
      <xdr:colOff>101600</xdr:colOff>
      <xdr:row>86</xdr:row>
      <xdr:rowOff>20320</xdr:rowOff>
    </xdr:to>
    <xdr:sp macro="" textlink="">
      <xdr:nvSpPr>
        <xdr:cNvPr id="322" name="楕円 321">
          <a:extLst>
            <a:ext uri="{FF2B5EF4-FFF2-40B4-BE49-F238E27FC236}">
              <a16:creationId xmlns:a16="http://schemas.microsoft.com/office/drawing/2014/main" xmlns="" id="{BC987512-5571-4E32-985E-658833EC9B77}"/>
            </a:ext>
          </a:extLst>
        </xdr:cNvPr>
        <xdr:cNvSpPr/>
      </xdr:nvSpPr>
      <xdr:spPr>
        <a:xfrm>
          <a:off x="781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93436</xdr:rowOff>
    </xdr:from>
    <xdr:to>
      <xdr:col>36</xdr:col>
      <xdr:colOff>165100</xdr:colOff>
      <xdr:row>86</xdr:row>
      <xdr:rowOff>23586</xdr:rowOff>
    </xdr:to>
    <xdr:sp macro="" textlink="">
      <xdr:nvSpPr>
        <xdr:cNvPr id="323" name="楕円 322">
          <a:extLst>
            <a:ext uri="{FF2B5EF4-FFF2-40B4-BE49-F238E27FC236}">
              <a16:creationId xmlns:a16="http://schemas.microsoft.com/office/drawing/2014/main" xmlns="" id="{A3663DFB-A7DA-4D04-858F-FAA5235714D6}"/>
            </a:ext>
          </a:extLst>
        </xdr:cNvPr>
        <xdr:cNvSpPr/>
      </xdr:nvSpPr>
      <xdr:spPr>
        <a:xfrm>
          <a:off x="6921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140970</xdr:rowOff>
    </xdr:from>
    <xdr:to>
      <xdr:col>41</xdr:col>
      <xdr:colOff>50800</xdr:colOff>
      <xdr:row>85</xdr:row>
      <xdr:rowOff>144236</xdr:rowOff>
    </xdr:to>
    <xdr:cxnSp macro="">
      <xdr:nvCxnSpPr>
        <xdr:cNvPr id="324" name="直線コネクタ 323">
          <a:extLst>
            <a:ext uri="{FF2B5EF4-FFF2-40B4-BE49-F238E27FC236}">
              <a16:creationId xmlns:a16="http://schemas.microsoft.com/office/drawing/2014/main" xmlns="" id="{CE31A788-68E1-4D42-8125-4FFF5BA17ABC}"/>
            </a:ext>
          </a:extLst>
        </xdr:cNvPr>
        <xdr:cNvCxnSpPr/>
      </xdr:nvCxnSpPr>
      <xdr:spPr>
        <a:xfrm flipV="1">
          <a:off x="6972300" y="147142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25" name="n_1aveValue【福祉施設】&#10;一人当たり面積">
          <a:extLst>
            <a:ext uri="{FF2B5EF4-FFF2-40B4-BE49-F238E27FC236}">
              <a16:creationId xmlns:a16="http://schemas.microsoft.com/office/drawing/2014/main" xmlns="" id="{20589596-ED4D-4AB4-A993-93E991A00636}"/>
            </a:ext>
          </a:extLst>
        </xdr:cNvPr>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26" name="n_2aveValue【福祉施設】&#10;一人当たり面積">
          <a:extLst>
            <a:ext uri="{FF2B5EF4-FFF2-40B4-BE49-F238E27FC236}">
              <a16:creationId xmlns:a16="http://schemas.microsoft.com/office/drawing/2014/main" xmlns="" id="{91ED3E9D-C312-441B-8C6E-C1E28D79FFCD}"/>
            </a:ext>
          </a:extLst>
        </xdr:cNvPr>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27" name="n_3aveValue【福祉施設】&#10;一人当たり面積">
          <a:extLst>
            <a:ext uri="{FF2B5EF4-FFF2-40B4-BE49-F238E27FC236}">
              <a16:creationId xmlns:a16="http://schemas.microsoft.com/office/drawing/2014/main" xmlns="" id="{D7DBCFEF-D5E2-418E-BA7A-06D340D4659F}"/>
            </a:ext>
          </a:extLst>
        </xdr:cNvPr>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28" name="n_4aveValue【福祉施設】&#10;一人当たり面積">
          <a:extLst>
            <a:ext uri="{FF2B5EF4-FFF2-40B4-BE49-F238E27FC236}">
              <a16:creationId xmlns:a16="http://schemas.microsoft.com/office/drawing/2014/main" xmlns="" id="{8721B099-6C20-4EF8-8D67-C21636B1BD62}"/>
            </a:ext>
          </a:extLst>
        </xdr:cNvPr>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11447</xdr:rowOff>
    </xdr:from>
    <xdr:ext cx="469744" cy="259045"/>
    <xdr:sp macro="" textlink="">
      <xdr:nvSpPr>
        <xdr:cNvPr id="329" name="n_3mainValue【福祉施設】&#10;一人当たり面積">
          <a:extLst>
            <a:ext uri="{FF2B5EF4-FFF2-40B4-BE49-F238E27FC236}">
              <a16:creationId xmlns:a16="http://schemas.microsoft.com/office/drawing/2014/main" xmlns="" id="{FF2074BB-CCFA-4D6D-AACE-56934FC4A030}"/>
            </a:ext>
          </a:extLst>
        </xdr:cNvPr>
        <xdr:cNvSpPr txBox="1"/>
      </xdr:nvSpPr>
      <xdr:spPr>
        <a:xfrm>
          <a:off x="7626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14713</xdr:rowOff>
    </xdr:from>
    <xdr:ext cx="469744" cy="259045"/>
    <xdr:sp macro="" textlink="">
      <xdr:nvSpPr>
        <xdr:cNvPr id="330" name="n_4mainValue【福祉施設】&#10;一人当たり面積">
          <a:extLst>
            <a:ext uri="{FF2B5EF4-FFF2-40B4-BE49-F238E27FC236}">
              <a16:creationId xmlns:a16="http://schemas.microsoft.com/office/drawing/2014/main" xmlns="" id="{73A87219-C0C3-44D3-95A4-20DACDB051DB}"/>
            </a:ext>
          </a:extLst>
        </xdr:cNvPr>
        <xdr:cNvSpPr txBox="1"/>
      </xdr:nvSpPr>
      <xdr:spPr>
        <a:xfrm>
          <a:off x="6737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xmlns="" id="{C09469A3-089F-40A8-BC29-BD4AD8FF59C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xmlns="" id="{5B2254A3-7C41-4718-B088-4D0E4B9DDEC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xmlns="" id="{F531005F-FCD3-4929-B183-BA4C7AAA98E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xmlns="" id="{F2ED6174-3ED8-42AF-8540-706E4291A76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xmlns="" id="{A4DEBD9A-12A1-4DCB-9C61-6B0C2C49B96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xmlns="" id="{5C7AB066-A7D4-4D80-B476-49371A7F32C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xmlns="" id="{2829C89A-4565-4A4B-ADDB-CE2E5923142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xmlns="" id="{84688BCB-4F08-4CA1-82B7-8FCFD425BF0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a:extLst>
            <a:ext uri="{FF2B5EF4-FFF2-40B4-BE49-F238E27FC236}">
              <a16:creationId xmlns:a16="http://schemas.microsoft.com/office/drawing/2014/main" xmlns="" id="{ABB92882-9E2E-46C7-A0E4-608881042DB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a:extLst>
            <a:ext uri="{FF2B5EF4-FFF2-40B4-BE49-F238E27FC236}">
              <a16:creationId xmlns:a16="http://schemas.microsoft.com/office/drawing/2014/main" xmlns="" id="{2AD04D92-2CD5-4541-A01D-3AD0805F94E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1" name="テキスト ボックス 340">
          <a:extLst>
            <a:ext uri="{FF2B5EF4-FFF2-40B4-BE49-F238E27FC236}">
              <a16:creationId xmlns:a16="http://schemas.microsoft.com/office/drawing/2014/main" xmlns="" id="{D45CCF74-A26D-4A9D-9182-489E3470AB8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2" name="直線コネクタ 341">
          <a:extLst>
            <a:ext uri="{FF2B5EF4-FFF2-40B4-BE49-F238E27FC236}">
              <a16:creationId xmlns:a16="http://schemas.microsoft.com/office/drawing/2014/main" xmlns="" id="{C3AAA828-CC69-419A-9835-B296A53EF0E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3" name="テキスト ボックス 342">
          <a:extLst>
            <a:ext uri="{FF2B5EF4-FFF2-40B4-BE49-F238E27FC236}">
              <a16:creationId xmlns:a16="http://schemas.microsoft.com/office/drawing/2014/main" xmlns="" id="{FAB7F093-FB88-477B-99C3-76039D849E3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4" name="直線コネクタ 343">
          <a:extLst>
            <a:ext uri="{FF2B5EF4-FFF2-40B4-BE49-F238E27FC236}">
              <a16:creationId xmlns:a16="http://schemas.microsoft.com/office/drawing/2014/main" xmlns="" id="{93649F3B-D088-49FF-ABDB-AAB4548070C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5" name="テキスト ボックス 344">
          <a:extLst>
            <a:ext uri="{FF2B5EF4-FFF2-40B4-BE49-F238E27FC236}">
              <a16:creationId xmlns:a16="http://schemas.microsoft.com/office/drawing/2014/main" xmlns="" id="{8262E5E7-EE32-466C-B90D-A9FE12CB563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6" name="直線コネクタ 345">
          <a:extLst>
            <a:ext uri="{FF2B5EF4-FFF2-40B4-BE49-F238E27FC236}">
              <a16:creationId xmlns:a16="http://schemas.microsoft.com/office/drawing/2014/main" xmlns="" id="{DE0E9352-B542-483F-AD3D-D55DA441B25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7" name="テキスト ボックス 346">
          <a:extLst>
            <a:ext uri="{FF2B5EF4-FFF2-40B4-BE49-F238E27FC236}">
              <a16:creationId xmlns:a16="http://schemas.microsoft.com/office/drawing/2014/main" xmlns="" id="{DA2C6B44-1ECC-4ED2-9364-EC269A462DE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8" name="直線コネクタ 347">
          <a:extLst>
            <a:ext uri="{FF2B5EF4-FFF2-40B4-BE49-F238E27FC236}">
              <a16:creationId xmlns:a16="http://schemas.microsoft.com/office/drawing/2014/main" xmlns="" id="{4EF83EBE-E82E-45B3-A8A5-AB098BCE549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9" name="テキスト ボックス 348">
          <a:extLst>
            <a:ext uri="{FF2B5EF4-FFF2-40B4-BE49-F238E27FC236}">
              <a16:creationId xmlns:a16="http://schemas.microsoft.com/office/drawing/2014/main" xmlns="" id="{F9A254A9-E8B7-46D8-AB0B-CE54CA87DCA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0" name="直線コネクタ 349">
          <a:extLst>
            <a:ext uri="{FF2B5EF4-FFF2-40B4-BE49-F238E27FC236}">
              <a16:creationId xmlns:a16="http://schemas.microsoft.com/office/drawing/2014/main" xmlns="" id="{B6367EE0-0C60-44E7-B7FC-39527565D4A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1" name="テキスト ボックス 350">
          <a:extLst>
            <a:ext uri="{FF2B5EF4-FFF2-40B4-BE49-F238E27FC236}">
              <a16:creationId xmlns:a16="http://schemas.microsoft.com/office/drawing/2014/main" xmlns="" id="{6AE24EED-CBA0-4A56-97F5-906C70C6182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2" name="直線コネクタ 351">
          <a:extLst>
            <a:ext uri="{FF2B5EF4-FFF2-40B4-BE49-F238E27FC236}">
              <a16:creationId xmlns:a16="http://schemas.microsoft.com/office/drawing/2014/main" xmlns="" id="{9F3CEEB7-C883-4752-8107-A48290F5C93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3" name="テキスト ボックス 352">
          <a:extLst>
            <a:ext uri="{FF2B5EF4-FFF2-40B4-BE49-F238E27FC236}">
              <a16:creationId xmlns:a16="http://schemas.microsoft.com/office/drawing/2014/main" xmlns="" id="{7ED6B1F9-86BA-478A-8790-EA3706D5E1D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a:extLst>
            <a:ext uri="{FF2B5EF4-FFF2-40B4-BE49-F238E27FC236}">
              <a16:creationId xmlns:a16="http://schemas.microsoft.com/office/drawing/2014/main" xmlns="" id="{3F7ED06F-DAD9-438D-8AAD-3333B176FC3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a:extLst>
            <a:ext uri="{FF2B5EF4-FFF2-40B4-BE49-F238E27FC236}">
              <a16:creationId xmlns:a16="http://schemas.microsoft.com/office/drawing/2014/main" xmlns="" id="{19019621-8ABB-4DF1-ACFB-932A75658C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56" name="直線コネクタ 355">
          <a:extLst>
            <a:ext uri="{FF2B5EF4-FFF2-40B4-BE49-F238E27FC236}">
              <a16:creationId xmlns:a16="http://schemas.microsoft.com/office/drawing/2014/main" xmlns="" id="{491436E4-32FC-4DB8-AAA0-2914EC477129}"/>
            </a:ext>
          </a:extLst>
        </xdr:cNvPr>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57" name="【市民会館】&#10;有形固定資産減価償却率最小値テキスト">
          <a:extLst>
            <a:ext uri="{FF2B5EF4-FFF2-40B4-BE49-F238E27FC236}">
              <a16:creationId xmlns:a16="http://schemas.microsoft.com/office/drawing/2014/main" xmlns="" id="{2834ED97-E667-492A-AEA3-0AE669C02B46}"/>
            </a:ext>
          </a:extLst>
        </xdr:cNvPr>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58" name="直線コネクタ 357">
          <a:extLst>
            <a:ext uri="{FF2B5EF4-FFF2-40B4-BE49-F238E27FC236}">
              <a16:creationId xmlns:a16="http://schemas.microsoft.com/office/drawing/2014/main" xmlns="" id="{C27194F9-244F-41E8-8953-1146624E49F4}"/>
            </a:ext>
          </a:extLst>
        </xdr:cNvPr>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59" name="【市民会館】&#10;有形固定資産減価償却率最大値テキスト">
          <a:extLst>
            <a:ext uri="{FF2B5EF4-FFF2-40B4-BE49-F238E27FC236}">
              <a16:creationId xmlns:a16="http://schemas.microsoft.com/office/drawing/2014/main" xmlns="" id="{217D54E3-9887-45B5-A465-83061F4DA76E}"/>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60" name="直線コネクタ 359">
          <a:extLst>
            <a:ext uri="{FF2B5EF4-FFF2-40B4-BE49-F238E27FC236}">
              <a16:creationId xmlns:a16="http://schemas.microsoft.com/office/drawing/2014/main" xmlns="" id="{BAB4F9F3-15B2-4A1E-8180-787C00EBEA72}"/>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361" name="【市民会館】&#10;有形固定資産減価償却率平均値テキスト">
          <a:extLst>
            <a:ext uri="{FF2B5EF4-FFF2-40B4-BE49-F238E27FC236}">
              <a16:creationId xmlns:a16="http://schemas.microsoft.com/office/drawing/2014/main" xmlns="" id="{E1BA9BFE-B382-449E-B6B3-17C30907B84B}"/>
            </a:ext>
          </a:extLst>
        </xdr:cNvPr>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62" name="フローチャート: 判断 361">
          <a:extLst>
            <a:ext uri="{FF2B5EF4-FFF2-40B4-BE49-F238E27FC236}">
              <a16:creationId xmlns:a16="http://schemas.microsoft.com/office/drawing/2014/main" xmlns="" id="{A62E2D66-6EB4-4811-A887-1140E7A498E7}"/>
            </a:ext>
          </a:extLst>
        </xdr:cNvPr>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63" name="フローチャート: 判断 362">
          <a:extLst>
            <a:ext uri="{FF2B5EF4-FFF2-40B4-BE49-F238E27FC236}">
              <a16:creationId xmlns:a16="http://schemas.microsoft.com/office/drawing/2014/main" xmlns="" id="{0C5F885C-8B66-411E-83DF-B99E6136E11F}"/>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64" name="フローチャート: 判断 363">
          <a:extLst>
            <a:ext uri="{FF2B5EF4-FFF2-40B4-BE49-F238E27FC236}">
              <a16:creationId xmlns:a16="http://schemas.microsoft.com/office/drawing/2014/main" xmlns="" id="{447994F0-EDF6-414E-9780-7F7A1EA0219A}"/>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65" name="フローチャート: 判断 364">
          <a:extLst>
            <a:ext uri="{FF2B5EF4-FFF2-40B4-BE49-F238E27FC236}">
              <a16:creationId xmlns:a16="http://schemas.microsoft.com/office/drawing/2014/main" xmlns="" id="{BD03BA97-DF36-46E0-A6FF-6104D24186CA}"/>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366" name="フローチャート: 判断 365">
          <a:extLst>
            <a:ext uri="{FF2B5EF4-FFF2-40B4-BE49-F238E27FC236}">
              <a16:creationId xmlns:a16="http://schemas.microsoft.com/office/drawing/2014/main" xmlns="" id="{AD064F98-B2EA-4726-B501-BC4074D5D44A}"/>
            </a:ext>
          </a:extLst>
        </xdr:cNvPr>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xmlns="" id="{558A02E8-C37E-409F-A3BF-F7907A47A2E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xmlns="" id="{3A38B5C0-CAA7-4207-8C67-63B6DE0ABBF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xmlns="" id="{6E902129-7FE4-4AD0-A336-72E205788E3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xmlns="" id="{08B8616D-8EC5-4E5B-BB7E-8D83625D34D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xmlns="" id="{DADB2D73-7125-4225-B239-6F3BB6A0A33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107</xdr:row>
      <xdr:rowOff>131536</xdr:rowOff>
    </xdr:from>
    <xdr:to>
      <xdr:col>10</xdr:col>
      <xdr:colOff>165100</xdr:colOff>
      <xdr:row>108</xdr:row>
      <xdr:rowOff>61686</xdr:rowOff>
    </xdr:to>
    <xdr:sp macro="" textlink="">
      <xdr:nvSpPr>
        <xdr:cNvPr id="372" name="楕円 371">
          <a:extLst>
            <a:ext uri="{FF2B5EF4-FFF2-40B4-BE49-F238E27FC236}">
              <a16:creationId xmlns:a16="http://schemas.microsoft.com/office/drawing/2014/main" xmlns="" id="{BB0B95E8-83A6-460A-A025-545612651503}"/>
            </a:ext>
          </a:extLst>
        </xdr:cNvPr>
        <xdr:cNvSpPr/>
      </xdr:nvSpPr>
      <xdr:spPr>
        <a:xfrm>
          <a:off x="1968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107</xdr:row>
      <xdr:rowOff>108676</xdr:rowOff>
    </xdr:from>
    <xdr:to>
      <xdr:col>6</xdr:col>
      <xdr:colOff>38100</xdr:colOff>
      <xdr:row>108</xdr:row>
      <xdr:rowOff>38826</xdr:rowOff>
    </xdr:to>
    <xdr:sp macro="" textlink="">
      <xdr:nvSpPr>
        <xdr:cNvPr id="373" name="楕円 372">
          <a:extLst>
            <a:ext uri="{FF2B5EF4-FFF2-40B4-BE49-F238E27FC236}">
              <a16:creationId xmlns:a16="http://schemas.microsoft.com/office/drawing/2014/main" xmlns="" id="{55A3FEE8-AD15-4864-8892-767746B4F518}"/>
            </a:ext>
          </a:extLst>
        </xdr:cNvPr>
        <xdr:cNvSpPr/>
      </xdr:nvSpPr>
      <xdr:spPr>
        <a:xfrm>
          <a:off x="1079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159476</xdr:rowOff>
    </xdr:from>
    <xdr:to>
      <xdr:col>10</xdr:col>
      <xdr:colOff>114300</xdr:colOff>
      <xdr:row>108</xdr:row>
      <xdr:rowOff>10886</xdr:rowOff>
    </xdr:to>
    <xdr:cxnSp macro="">
      <xdr:nvCxnSpPr>
        <xdr:cNvPr id="374" name="直線コネクタ 373">
          <a:extLst>
            <a:ext uri="{FF2B5EF4-FFF2-40B4-BE49-F238E27FC236}">
              <a16:creationId xmlns:a16="http://schemas.microsoft.com/office/drawing/2014/main" xmlns="" id="{6A5CB7A5-069A-49FE-8999-CE23F64018D8}"/>
            </a:ext>
          </a:extLst>
        </xdr:cNvPr>
        <xdr:cNvCxnSpPr/>
      </xdr:nvCxnSpPr>
      <xdr:spPr>
        <a:xfrm>
          <a:off x="1130300" y="185046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375" name="n_1aveValue【市民会館】&#10;有形固定資産減価償却率">
          <a:extLst>
            <a:ext uri="{FF2B5EF4-FFF2-40B4-BE49-F238E27FC236}">
              <a16:creationId xmlns:a16="http://schemas.microsoft.com/office/drawing/2014/main" xmlns="" id="{7A4F9416-5AC9-455E-A963-67CB09366F5E}"/>
            </a:ext>
          </a:extLst>
        </xdr:cNvPr>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376" name="n_2aveValue【市民会館】&#10;有形固定資産減価償却率">
          <a:extLst>
            <a:ext uri="{FF2B5EF4-FFF2-40B4-BE49-F238E27FC236}">
              <a16:creationId xmlns:a16="http://schemas.microsoft.com/office/drawing/2014/main" xmlns="" id="{DD322941-E4A8-46A0-B709-66DDD8A0B7C3}"/>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377" name="n_3aveValue【市民会館】&#10;有形固定資産減価償却率">
          <a:extLst>
            <a:ext uri="{FF2B5EF4-FFF2-40B4-BE49-F238E27FC236}">
              <a16:creationId xmlns:a16="http://schemas.microsoft.com/office/drawing/2014/main" xmlns="" id="{CE6A7251-2C77-499B-A2FF-400CCB241758}"/>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378" name="n_4aveValue【市民会館】&#10;有形固定資産減価償却率">
          <a:extLst>
            <a:ext uri="{FF2B5EF4-FFF2-40B4-BE49-F238E27FC236}">
              <a16:creationId xmlns:a16="http://schemas.microsoft.com/office/drawing/2014/main" xmlns="" id="{FDF12653-72BE-48CA-9CB3-8638B987DA4D}"/>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52813</xdr:rowOff>
    </xdr:from>
    <xdr:ext cx="405111" cy="259045"/>
    <xdr:sp macro="" textlink="">
      <xdr:nvSpPr>
        <xdr:cNvPr id="379" name="n_3mainValue【市民会館】&#10;有形固定資産減価償却率">
          <a:extLst>
            <a:ext uri="{FF2B5EF4-FFF2-40B4-BE49-F238E27FC236}">
              <a16:creationId xmlns:a16="http://schemas.microsoft.com/office/drawing/2014/main" xmlns="" id="{FAF7FB21-497D-4E24-A5DC-42072D38AD7F}"/>
            </a:ext>
          </a:extLst>
        </xdr:cNvPr>
        <xdr:cNvSpPr txBox="1"/>
      </xdr:nvSpPr>
      <xdr:spPr>
        <a:xfrm>
          <a:off x="1816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29953</xdr:rowOff>
    </xdr:from>
    <xdr:ext cx="405111" cy="259045"/>
    <xdr:sp macro="" textlink="">
      <xdr:nvSpPr>
        <xdr:cNvPr id="380" name="n_4mainValue【市民会館】&#10;有形固定資産減価償却率">
          <a:extLst>
            <a:ext uri="{FF2B5EF4-FFF2-40B4-BE49-F238E27FC236}">
              <a16:creationId xmlns:a16="http://schemas.microsoft.com/office/drawing/2014/main" xmlns="" id="{7C0390FB-D432-4E24-AAF9-BA101DC61CDF}"/>
            </a:ext>
          </a:extLst>
        </xdr:cNvPr>
        <xdr:cNvSpPr txBox="1"/>
      </xdr:nvSpPr>
      <xdr:spPr>
        <a:xfrm>
          <a:off x="9277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xmlns="" id="{85A4EA7D-FA88-47ED-926A-CD5428CA6AA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xmlns="" id="{BBAC4978-17CD-4770-8836-28A0FCBD216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xmlns="" id="{DDA9681C-90E8-4480-A147-9F0B64D6574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xmlns="" id="{0AE632F4-CDF7-4DE7-9228-99C89BCF534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xmlns="" id="{F5D8D491-F865-4E83-9AC2-17FDA520013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xmlns="" id="{B29CF971-F6A5-4628-AF03-FB343789C79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xmlns="" id="{16EBD884-FE1E-42BF-8ED0-F3BA7F65D52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xmlns="" id="{22F1A8BA-C6B1-4BC7-A357-C23CFDBD627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a:extLst>
            <a:ext uri="{FF2B5EF4-FFF2-40B4-BE49-F238E27FC236}">
              <a16:creationId xmlns:a16="http://schemas.microsoft.com/office/drawing/2014/main" xmlns="" id="{31D17D7C-FC6F-4480-8E39-CBB3401415E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a:extLst>
            <a:ext uri="{FF2B5EF4-FFF2-40B4-BE49-F238E27FC236}">
              <a16:creationId xmlns:a16="http://schemas.microsoft.com/office/drawing/2014/main" xmlns="" id="{B0B051E4-F66D-40A3-AEF9-46ADF9F4C3C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1" name="直線コネクタ 390">
          <a:extLst>
            <a:ext uri="{FF2B5EF4-FFF2-40B4-BE49-F238E27FC236}">
              <a16:creationId xmlns:a16="http://schemas.microsoft.com/office/drawing/2014/main" xmlns="" id="{0D55C6EB-AAB4-4F26-95E1-FFBA56559BF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2" name="テキスト ボックス 391">
          <a:extLst>
            <a:ext uri="{FF2B5EF4-FFF2-40B4-BE49-F238E27FC236}">
              <a16:creationId xmlns:a16="http://schemas.microsoft.com/office/drawing/2014/main" xmlns="" id="{C83A4D01-D23B-47A5-9627-609DA4E24E0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3" name="直線コネクタ 392">
          <a:extLst>
            <a:ext uri="{FF2B5EF4-FFF2-40B4-BE49-F238E27FC236}">
              <a16:creationId xmlns:a16="http://schemas.microsoft.com/office/drawing/2014/main" xmlns="" id="{72C844B3-9B45-482C-ACF8-830A6AB1DFD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4" name="テキスト ボックス 393">
          <a:extLst>
            <a:ext uri="{FF2B5EF4-FFF2-40B4-BE49-F238E27FC236}">
              <a16:creationId xmlns:a16="http://schemas.microsoft.com/office/drawing/2014/main" xmlns="" id="{5E4533A9-DBE3-4F10-B347-BC4F64846D3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5" name="直線コネクタ 394">
          <a:extLst>
            <a:ext uri="{FF2B5EF4-FFF2-40B4-BE49-F238E27FC236}">
              <a16:creationId xmlns:a16="http://schemas.microsoft.com/office/drawing/2014/main" xmlns="" id="{61128D7B-9656-4470-A41C-78185B0C6AE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6" name="テキスト ボックス 395">
          <a:extLst>
            <a:ext uri="{FF2B5EF4-FFF2-40B4-BE49-F238E27FC236}">
              <a16:creationId xmlns:a16="http://schemas.microsoft.com/office/drawing/2014/main" xmlns="" id="{39F98828-BE08-43AB-9734-1E14959A732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7" name="直線コネクタ 396">
          <a:extLst>
            <a:ext uri="{FF2B5EF4-FFF2-40B4-BE49-F238E27FC236}">
              <a16:creationId xmlns:a16="http://schemas.microsoft.com/office/drawing/2014/main" xmlns="" id="{74A1187C-7442-4064-B3C3-9133D9116A9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8" name="テキスト ボックス 397">
          <a:extLst>
            <a:ext uri="{FF2B5EF4-FFF2-40B4-BE49-F238E27FC236}">
              <a16:creationId xmlns:a16="http://schemas.microsoft.com/office/drawing/2014/main" xmlns="" id="{BCA0FD00-A44D-4213-958B-9BB459E0553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9" name="直線コネクタ 398">
          <a:extLst>
            <a:ext uri="{FF2B5EF4-FFF2-40B4-BE49-F238E27FC236}">
              <a16:creationId xmlns:a16="http://schemas.microsoft.com/office/drawing/2014/main" xmlns="" id="{213F95C7-F3CA-473C-943A-B7EE997DA1A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0" name="テキスト ボックス 399">
          <a:extLst>
            <a:ext uri="{FF2B5EF4-FFF2-40B4-BE49-F238E27FC236}">
              <a16:creationId xmlns:a16="http://schemas.microsoft.com/office/drawing/2014/main" xmlns="" id="{033BAC6D-042C-4351-81E6-14A6402C0A5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a:extLst>
            <a:ext uri="{FF2B5EF4-FFF2-40B4-BE49-F238E27FC236}">
              <a16:creationId xmlns:a16="http://schemas.microsoft.com/office/drawing/2014/main" xmlns="" id="{57FFF349-B859-4838-A801-A78A4C40916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a:extLst>
            <a:ext uri="{FF2B5EF4-FFF2-40B4-BE49-F238E27FC236}">
              <a16:creationId xmlns:a16="http://schemas.microsoft.com/office/drawing/2014/main" xmlns="" id="{BC998062-0C73-45C1-B808-9A3A3F0E595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a:extLst>
            <a:ext uri="{FF2B5EF4-FFF2-40B4-BE49-F238E27FC236}">
              <a16:creationId xmlns:a16="http://schemas.microsoft.com/office/drawing/2014/main" xmlns="" id="{0C8D1FBB-F396-4F0F-A882-0095C5DE8CB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04" name="直線コネクタ 403">
          <a:extLst>
            <a:ext uri="{FF2B5EF4-FFF2-40B4-BE49-F238E27FC236}">
              <a16:creationId xmlns:a16="http://schemas.microsoft.com/office/drawing/2014/main" xmlns="" id="{BF89D981-B8D4-4906-B6EC-4B088349E262}"/>
            </a:ext>
          </a:extLst>
        </xdr:cNvPr>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05" name="【市民会館】&#10;一人当たり面積最小値テキスト">
          <a:extLst>
            <a:ext uri="{FF2B5EF4-FFF2-40B4-BE49-F238E27FC236}">
              <a16:creationId xmlns:a16="http://schemas.microsoft.com/office/drawing/2014/main" xmlns="" id="{DFB9B5F4-8232-4EF4-B012-3A081FD0DEDA}"/>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06" name="直線コネクタ 405">
          <a:extLst>
            <a:ext uri="{FF2B5EF4-FFF2-40B4-BE49-F238E27FC236}">
              <a16:creationId xmlns:a16="http://schemas.microsoft.com/office/drawing/2014/main" xmlns="" id="{2EA44520-4E00-4746-AA74-4CD905490192}"/>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07" name="【市民会館】&#10;一人当たり面積最大値テキスト">
          <a:extLst>
            <a:ext uri="{FF2B5EF4-FFF2-40B4-BE49-F238E27FC236}">
              <a16:creationId xmlns:a16="http://schemas.microsoft.com/office/drawing/2014/main" xmlns="" id="{61173512-7CFD-4398-9DC1-B61BC7EFFCEE}"/>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08" name="直線コネクタ 407">
          <a:extLst>
            <a:ext uri="{FF2B5EF4-FFF2-40B4-BE49-F238E27FC236}">
              <a16:creationId xmlns:a16="http://schemas.microsoft.com/office/drawing/2014/main" xmlns="" id="{151B2A67-6C40-4D16-9CCB-D151E2FF4CA2}"/>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09" name="【市民会館】&#10;一人当たり面積平均値テキスト">
          <a:extLst>
            <a:ext uri="{FF2B5EF4-FFF2-40B4-BE49-F238E27FC236}">
              <a16:creationId xmlns:a16="http://schemas.microsoft.com/office/drawing/2014/main" xmlns="" id="{F143D527-D638-4D3E-A776-3AB089823827}"/>
            </a:ext>
          </a:extLst>
        </xdr:cNvPr>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10" name="フローチャート: 判断 409">
          <a:extLst>
            <a:ext uri="{FF2B5EF4-FFF2-40B4-BE49-F238E27FC236}">
              <a16:creationId xmlns:a16="http://schemas.microsoft.com/office/drawing/2014/main" xmlns="" id="{1B7D4D34-BCDF-4458-B511-E6EF36D14CD9}"/>
            </a:ext>
          </a:extLst>
        </xdr:cNvPr>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11" name="フローチャート: 判断 410">
          <a:extLst>
            <a:ext uri="{FF2B5EF4-FFF2-40B4-BE49-F238E27FC236}">
              <a16:creationId xmlns:a16="http://schemas.microsoft.com/office/drawing/2014/main" xmlns="" id="{42D52846-241E-4F24-81F0-B9E42A2C7FC7}"/>
            </a:ext>
          </a:extLst>
        </xdr:cNvPr>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12" name="フローチャート: 判断 411">
          <a:extLst>
            <a:ext uri="{FF2B5EF4-FFF2-40B4-BE49-F238E27FC236}">
              <a16:creationId xmlns:a16="http://schemas.microsoft.com/office/drawing/2014/main" xmlns="" id="{9FE87891-D702-4C56-8B50-43EFFC66F805}"/>
            </a:ext>
          </a:extLst>
        </xdr:cNvPr>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13" name="フローチャート: 判断 412">
          <a:extLst>
            <a:ext uri="{FF2B5EF4-FFF2-40B4-BE49-F238E27FC236}">
              <a16:creationId xmlns:a16="http://schemas.microsoft.com/office/drawing/2014/main" xmlns="" id="{E401B1B3-511A-48BF-951F-5EDCCECCCE7F}"/>
            </a:ext>
          </a:extLst>
        </xdr:cNvPr>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14" name="フローチャート: 判断 413">
          <a:extLst>
            <a:ext uri="{FF2B5EF4-FFF2-40B4-BE49-F238E27FC236}">
              <a16:creationId xmlns:a16="http://schemas.microsoft.com/office/drawing/2014/main" xmlns="" id="{775C658B-E5D4-4AD7-B9F2-45125C4387AD}"/>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D3F6F2A9-A9C9-4457-A00A-C2B7A907561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C33B2AF6-C8B4-4F52-ACC4-F5F1FCCDA89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01AF1DB8-855B-4E83-AECC-E5AB77BADB8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D2522C6B-0D30-40AD-B699-66D5193BA5F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45D0A1AD-6D13-4054-89DF-94A6F7EB8F3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166370</xdr:rowOff>
    </xdr:from>
    <xdr:to>
      <xdr:col>41</xdr:col>
      <xdr:colOff>101600</xdr:colOff>
      <xdr:row>107</xdr:row>
      <xdr:rowOff>96520</xdr:rowOff>
    </xdr:to>
    <xdr:sp macro="" textlink="">
      <xdr:nvSpPr>
        <xdr:cNvPr id="420" name="楕円 419">
          <a:extLst>
            <a:ext uri="{FF2B5EF4-FFF2-40B4-BE49-F238E27FC236}">
              <a16:creationId xmlns:a16="http://schemas.microsoft.com/office/drawing/2014/main" xmlns="" id="{7B2BD3A0-8455-49C0-BE67-186076A77113}"/>
            </a:ext>
          </a:extLst>
        </xdr:cNvPr>
        <xdr:cNvSpPr/>
      </xdr:nvSpPr>
      <xdr:spPr>
        <a:xfrm>
          <a:off x="7810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166370</xdr:rowOff>
    </xdr:from>
    <xdr:to>
      <xdr:col>36</xdr:col>
      <xdr:colOff>165100</xdr:colOff>
      <xdr:row>107</xdr:row>
      <xdr:rowOff>96520</xdr:rowOff>
    </xdr:to>
    <xdr:sp macro="" textlink="">
      <xdr:nvSpPr>
        <xdr:cNvPr id="421" name="楕円 420">
          <a:extLst>
            <a:ext uri="{FF2B5EF4-FFF2-40B4-BE49-F238E27FC236}">
              <a16:creationId xmlns:a16="http://schemas.microsoft.com/office/drawing/2014/main" xmlns="" id="{94E218CC-5B75-42B2-9ABE-9C65BA7EF0BC}"/>
            </a:ext>
          </a:extLst>
        </xdr:cNvPr>
        <xdr:cNvSpPr/>
      </xdr:nvSpPr>
      <xdr:spPr>
        <a:xfrm>
          <a:off x="6921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45720</xdr:rowOff>
    </xdr:from>
    <xdr:to>
      <xdr:col>41</xdr:col>
      <xdr:colOff>50800</xdr:colOff>
      <xdr:row>107</xdr:row>
      <xdr:rowOff>45720</xdr:rowOff>
    </xdr:to>
    <xdr:cxnSp macro="">
      <xdr:nvCxnSpPr>
        <xdr:cNvPr id="422" name="直線コネクタ 421">
          <a:extLst>
            <a:ext uri="{FF2B5EF4-FFF2-40B4-BE49-F238E27FC236}">
              <a16:creationId xmlns:a16="http://schemas.microsoft.com/office/drawing/2014/main" xmlns="" id="{84DE2D57-C9ED-4397-BABD-A9CC70C2C26F}"/>
            </a:ext>
          </a:extLst>
        </xdr:cNvPr>
        <xdr:cNvCxnSpPr/>
      </xdr:nvCxnSpPr>
      <xdr:spPr>
        <a:xfrm>
          <a:off x="6972300" y="1839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23" name="n_1aveValue【市民会館】&#10;一人当たり面積">
          <a:extLst>
            <a:ext uri="{FF2B5EF4-FFF2-40B4-BE49-F238E27FC236}">
              <a16:creationId xmlns:a16="http://schemas.microsoft.com/office/drawing/2014/main" xmlns="" id="{33E681CD-84C2-4924-A0BB-1C6B8D7FE39D}"/>
            </a:ext>
          </a:extLst>
        </xdr:cNvPr>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24" name="n_2aveValue【市民会館】&#10;一人当たり面積">
          <a:extLst>
            <a:ext uri="{FF2B5EF4-FFF2-40B4-BE49-F238E27FC236}">
              <a16:creationId xmlns:a16="http://schemas.microsoft.com/office/drawing/2014/main" xmlns="" id="{1D975BDA-518A-4259-9326-05B2375C2F34}"/>
            </a:ext>
          </a:extLst>
        </xdr:cNvPr>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25" name="n_3aveValue【市民会館】&#10;一人当たり面積">
          <a:extLst>
            <a:ext uri="{FF2B5EF4-FFF2-40B4-BE49-F238E27FC236}">
              <a16:creationId xmlns:a16="http://schemas.microsoft.com/office/drawing/2014/main" xmlns="" id="{24ADCCDB-2C33-4849-A4A1-57A6F4D01DCE}"/>
            </a:ext>
          </a:extLst>
        </xdr:cNvPr>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26" name="n_4aveValue【市民会館】&#10;一人当たり面積">
          <a:extLst>
            <a:ext uri="{FF2B5EF4-FFF2-40B4-BE49-F238E27FC236}">
              <a16:creationId xmlns:a16="http://schemas.microsoft.com/office/drawing/2014/main" xmlns="" id="{C7BCCAE5-E512-4E79-87FD-2601F10C25FD}"/>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427" name="n_3mainValue【市民会館】&#10;一人当たり面積">
          <a:extLst>
            <a:ext uri="{FF2B5EF4-FFF2-40B4-BE49-F238E27FC236}">
              <a16:creationId xmlns:a16="http://schemas.microsoft.com/office/drawing/2014/main" xmlns="" id="{2F5FBB90-D260-4504-B6A0-B2B79327CD67}"/>
            </a:ext>
          </a:extLst>
        </xdr:cNvPr>
        <xdr:cNvSpPr txBox="1"/>
      </xdr:nvSpPr>
      <xdr:spPr>
        <a:xfrm>
          <a:off x="7626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87647</xdr:rowOff>
    </xdr:from>
    <xdr:ext cx="469744" cy="259045"/>
    <xdr:sp macro="" textlink="">
      <xdr:nvSpPr>
        <xdr:cNvPr id="428" name="n_4mainValue【市民会館】&#10;一人当たり面積">
          <a:extLst>
            <a:ext uri="{FF2B5EF4-FFF2-40B4-BE49-F238E27FC236}">
              <a16:creationId xmlns:a16="http://schemas.microsoft.com/office/drawing/2014/main" xmlns="" id="{65B7C377-8FAF-4BDC-902E-E991025D7744}"/>
            </a:ext>
          </a:extLst>
        </xdr:cNvPr>
        <xdr:cNvSpPr txBox="1"/>
      </xdr:nvSpPr>
      <xdr:spPr>
        <a:xfrm>
          <a:off x="6737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a:extLst>
            <a:ext uri="{FF2B5EF4-FFF2-40B4-BE49-F238E27FC236}">
              <a16:creationId xmlns:a16="http://schemas.microsoft.com/office/drawing/2014/main" xmlns="" id="{0B52A086-C6E1-4383-A60B-6A49CF770F2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a:extLst>
            <a:ext uri="{FF2B5EF4-FFF2-40B4-BE49-F238E27FC236}">
              <a16:creationId xmlns:a16="http://schemas.microsoft.com/office/drawing/2014/main" xmlns="" id="{7AB76209-1461-4099-983B-8F032AE3EEF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a:extLst>
            <a:ext uri="{FF2B5EF4-FFF2-40B4-BE49-F238E27FC236}">
              <a16:creationId xmlns:a16="http://schemas.microsoft.com/office/drawing/2014/main" xmlns="" id="{1A82A630-46B4-4C8E-AE84-528E552E4B1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a:extLst>
            <a:ext uri="{FF2B5EF4-FFF2-40B4-BE49-F238E27FC236}">
              <a16:creationId xmlns:a16="http://schemas.microsoft.com/office/drawing/2014/main" xmlns="" id="{037D2FFA-2D30-4769-A78A-54FA2BFDAF9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a:extLst>
            <a:ext uri="{FF2B5EF4-FFF2-40B4-BE49-F238E27FC236}">
              <a16:creationId xmlns:a16="http://schemas.microsoft.com/office/drawing/2014/main" xmlns="" id="{95C79E16-2B3B-4402-A423-71A1F454014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a:extLst>
            <a:ext uri="{FF2B5EF4-FFF2-40B4-BE49-F238E27FC236}">
              <a16:creationId xmlns:a16="http://schemas.microsoft.com/office/drawing/2014/main" xmlns="" id="{C48108D7-5EF2-4C4D-BC8C-68360AC6524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a:extLst>
            <a:ext uri="{FF2B5EF4-FFF2-40B4-BE49-F238E27FC236}">
              <a16:creationId xmlns:a16="http://schemas.microsoft.com/office/drawing/2014/main" xmlns="" id="{9C5D2D74-8D8A-4151-8F86-C0927609245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a:extLst>
            <a:ext uri="{FF2B5EF4-FFF2-40B4-BE49-F238E27FC236}">
              <a16:creationId xmlns:a16="http://schemas.microsoft.com/office/drawing/2014/main" xmlns="" id="{A42644AC-262F-449B-80F1-4BA3AC3E961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a:extLst>
            <a:ext uri="{FF2B5EF4-FFF2-40B4-BE49-F238E27FC236}">
              <a16:creationId xmlns:a16="http://schemas.microsoft.com/office/drawing/2014/main" xmlns="" id="{9F3B799A-85A8-4AF6-BFA0-B590E31D6D5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a:extLst>
            <a:ext uri="{FF2B5EF4-FFF2-40B4-BE49-F238E27FC236}">
              <a16:creationId xmlns:a16="http://schemas.microsoft.com/office/drawing/2014/main" xmlns="" id="{61A49CB6-6B46-499A-8E6F-63D78892A38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9" name="テキスト ボックス 438">
          <a:extLst>
            <a:ext uri="{FF2B5EF4-FFF2-40B4-BE49-F238E27FC236}">
              <a16:creationId xmlns:a16="http://schemas.microsoft.com/office/drawing/2014/main" xmlns="" id="{C6C1EA00-7F52-4526-A7D9-FADD7AAC2FB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0" name="直線コネクタ 439">
          <a:extLst>
            <a:ext uri="{FF2B5EF4-FFF2-40B4-BE49-F238E27FC236}">
              <a16:creationId xmlns:a16="http://schemas.microsoft.com/office/drawing/2014/main" xmlns="" id="{67320621-10FE-4E74-8FE2-4EC1B053A29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41" name="テキスト ボックス 440">
          <a:extLst>
            <a:ext uri="{FF2B5EF4-FFF2-40B4-BE49-F238E27FC236}">
              <a16:creationId xmlns:a16="http://schemas.microsoft.com/office/drawing/2014/main" xmlns="" id="{BB7BAFBD-20E5-4CD5-8FAA-0C908F211E5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2" name="直線コネクタ 441">
          <a:extLst>
            <a:ext uri="{FF2B5EF4-FFF2-40B4-BE49-F238E27FC236}">
              <a16:creationId xmlns:a16="http://schemas.microsoft.com/office/drawing/2014/main" xmlns="" id="{EE5EFE8C-AFC0-44CF-8EF5-C6EBDCFEC11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3" name="テキスト ボックス 442">
          <a:extLst>
            <a:ext uri="{FF2B5EF4-FFF2-40B4-BE49-F238E27FC236}">
              <a16:creationId xmlns:a16="http://schemas.microsoft.com/office/drawing/2014/main" xmlns="" id="{CECBB695-68C8-460C-88F8-CEC932673AC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4" name="直線コネクタ 443">
          <a:extLst>
            <a:ext uri="{FF2B5EF4-FFF2-40B4-BE49-F238E27FC236}">
              <a16:creationId xmlns:a16="http://schemas.microsoft.com/office/drawing/2014/main" xmlns="" id="{AA615C96-5E0A-4BA2-B846-E407DED7E16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5" name="テキスト ボックス 444">
          <a:extLst>
            <a:ext uri="{FF2B5EF4-FFF2-40B4-BE49-F238E27FC236}">
              <a16:creationId xmlns:a16="http://schemas.microsoft.com/office/drawing/2014/main" xmlns="" id="{0AF281FA-A4E4-4ED6-A33B-2B43496D43B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6" name="直線コネクタ 445">
          <a:extLst>
            <a:ext uri="{FF2B5EF4-FFF2-40B4-BE49-F238E27FC236}">
              <a16:creationId xmlns:a16="http://schemas.microsoft.com/office/drawing/2014/main" xmlns="" id="{C5C8273C-3E92-4A87-8667-B483F39DA0C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7" name="テキスト ボックス 446">
          <a:extLst>
            <a:ext uri="{FF2B5EF4-FFF2-40B4-BE49-F238E27FC236}">
              <a16:creationId xmlns:a16="http://schemas.microsoft.com/office/drawing/2014/main" xmlns="" id="{E635E88F-36BB-40E3-98EF-A76A8F552C8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8" name="直線コネクタ 447">
          <a:extLst>
            <a:ext uri="{FF2B5EF4-FFF2-40B4-BE49-F238E27FC236}">
              <a16:creationId xmlns:a16="http://schemas.microsoft.com/office/drawing/2014/main" xmlns="" id="{22EE726C-9477-4391-8FED-DF43B284AA6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9" name="テキスト ボックス 448">
          <a:extLst>
            <a:ext uri="{FF2B5EF4-FFF2-40B4-BE49-F238E27FC236}">
              <a16:creationId xmlns:a16="http://schemas.microsoft.com/office/drawing/2014/main" xmlns="" id="{A0F5D439-A16B-42D2-8F0F-9DAB6CFD4E9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a:extLst>
            <a:ext uri="{FF2B5EF4-FFF2-40B4-BE49-F238E27FC236}">
              <a16:creationId xmlns:a16="http://schemas.microsoft.com/office/drawing/2014/main" xmlns="" id="{4194B030-2282-4FDB-BAC4-242B2D6943A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51" name="テキスト ボックス 450">
          <a:extLst>
            <a:ext uri="{FF2B5EF4-FFF2-40B4-BE49-F238E27FC236}">
              <a16:creationId xmlns:a16="http://schemas.microsoft.com/office/drawing/2014/main" xmlns="" id="{54EE8BF9-7039-4C58-8387-CEB2F3A4771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a:extLst>
            <a:ext uri="{FF2B5EF4-FFF2-40B4-BE49-F238E27FC236}">
              <a16:creationId xmlns:a16="http://schemas.microsoft.com/office/drawing/2014/main" xmlns="" id="{106C86C0-F96F-4AAF-9620-261340794AD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453" name="直線コネクタ 452">
          <a:extLst>
            <a:ext uri="{FF2B5EF4-FFF2-40B4-BE49-F238E27FC236}">
              <a16:creationId xmlns:a16="http://schemas.microsoft.com/office/drawing/2014/main" xmlns="" id="{52A9576F-7CCD-4574-A8B2-34176F13C3E1}"/>
            </a:ext>
          </a:extLst>
        </xdr:cNvPr>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54" name="【一般廃棄物処理施設】&#10;有形固定資産減価償却率最小値テキスト">
          <a:extLst>
            <a:ext uri="{FF2B5EF4-FFF2-40B4-BE49-F238E27FC236}">
              <a16:creationId xmlns:a16="http://schemas.microsoft.com/office/drawing/2014/main" xmlns="" id="{8406F3E8-0F0C-4C5F-ACB9-BD5A94AE22CA}"/>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5" name="直線コネクタ 454">
          <a:extLst>
            <a:ext uri="{FF2B5EF4-FFF2-40B4-BE49-F238E27FC236}">
              <a16:creationId xmlns:a16="http://schemas.microsoft.com/office/drawing/2014/main" xmlns="" id="{B2679F2E-196E-4D2F-9EE3-112B262C7E6A}"/>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456" name="【一般廃棄物処理施設】&#10;有形固定資産減価償却率最大値テキスト">
          <a:extLst>
            <a:ext uri="{FF2B5EF4-FFF2-40B4-BE49-F238E27FC236}">
              <a16:creationId xmlns:a16="http://schemas.microsoft.com/office/drawing/2014/main" xmlns="" id="{359AF618-9AEE-44AB-B5CB-29999E5E10BE}"/>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457" name="直線コネクタ 456">
          <a:extLst>
            <a:ext uri="{FF2B5EF4-FFF2-40B4-BE49-F238E27FC236}">
              <a16:creationId xmlns:a16="http://schemas.microsoft.com/office/drawing/2014/main" xmlns="" id="{639BA174-AA41-439A-AA55-D92B22225CFB}"/>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58" name="【一般廃棄物処理施設】&#10;有形固定資産減価償却率平均値テキスト">
          <a:extLst>
            <a:ext uri="{FF2B5EF4-FFF2-40B4-BE49-F238E27FC236}">
              <a16:creationId xmlns:a16="http://schemas.microsoft.com/office/drawing/2014/main" xmlns="" id="{9BE9AFE3-FFF9-4583-B725-9703571EB79C}"/>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59" name="フローチャート: 判断 458">
          <a:extLst>
            <a:ext uri="{FF2B5EF4-FFF2-40B4-BE49-F238E27FC236}">
              <a16:creationId xmlns:a16="http://schemas.microsoft.com/office/drawing/2014/main" xmlns="" id="{84FD55D0-5409-475D-9E7A-914699C51481}"/>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460" name="フローチャート: 判断 459">
          <a:extLst>
            <a:ext uri="{FF2B5EF4-FFF2-40B4-BE49-F238E27FC236}">
              <a16:creationId xmlns:a16="http://schemas.microsoft.com/office/drawing/2014/main" xmlns="" id="{782EE344-6785-4A4A-9C66-9674DEAB001B}"/>
            </a:ext>
          </a:extLst>
        </xdr:cNvPr>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61" name="フローチャート: 判断 460">
          <a:extLst>
            <a:ext uri="{FF2B5EF4-FFF2-40B4-BE49-F238E27FC236}">
              <a16:creationId xmlns:a16="http://schemas.microsoft.com/office/drawing/2014/main" xmlns="" id="{6C6DA9D1-5934-40B9-8121-CAE4ECD8DA46}"/>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462" name="フローチャート: 判断 461">
          <a:extLst>
            <a:ext uri="{FF2B5EF4-FFF2-40B4-BE49-F238E27FC236}">
              <a16:creationId xmlns:a16="http://schemas.microsoft.com/office/drawing/2014/main" xmlns="" id="{A9772A4B-43F4-4323-AE61-F9871E48FCA8}"/>
            </a:ext>
          </a:extLst>
        </xdr:cNvPr>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463" name="フローチャート: 判断 462">
          <a:extLst>
            <a:ext uri="{FF2B5EF4-FFF2-40B4-BE49-F238E27FC236}">
              <a16:creationId xmlns:a16="http://schemas.microsoft.com/office/drawing/2014/main" xmlns="" id="{153622D5-5671-463F-A196-56D6F7B16378}"/>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xmlns="" id="{2A9A4959-4AB9-4CDC-9E5B-FBFA310DA20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xmlns="" id="{7140EB38-3671-4A24-8430-3ECFB74F6C2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xmlns="" id="{9BBC9994-FD8B-4591-B356-5ADCCA508CB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xmlns="" id="{94B345A3-1776-480C-9F04-A6783B12AE1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xmlns="" id="{924CD856-C3CD-4EB9-B975-62DEFDF4619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166370</xdr:rowOff>
    </xdr:from>
    <xdr:to>
      <xdr:col>72</xdr:col>
      <xdr:colOff>38100</xdr:colOff>
      <xdr:row>38</xdr:row>
      <xdr:rowOff>96520</xdr:rowOff>
    </xdr:to>
    <xdr:sp macro="" textlink="">
      <xdr:nvSpPr>
        <xdr:cNvPr id="469" name="楕円 468">
          <a:extLst>
            <a:ext uri="{FF2B5EF4-FFF2-40B4-BE49-F238E27FC236}">
              <a16:creationId xmlns:a16="http://schemas.microsoft.com/office/drawing/2014/main" xmlns="" id="{080841E8-77F6-4CCD-848E-6D700C6E8C11}"/>
            </a:ext>
          </a:extLst>
        </xdr:cNvPr>
        <xdr:cNvSpPr/>
      </xdr:nvSpPr>
      <xdr:spPr>
        <a:xfrm>
          <a:off x="13652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21590</xdr:rowOff>
    </xdr:from>
    <xdr:to>
      <xdr:col>67</xdr:col>
      <xdr:colOff>101600</xdr:colOff>
      <xdr:row>38</xdr:row>
      <xdr:rowOff>123190</xdr:rowOff>
    </xdr:to>
    <xdr:sp macro="" textlink="">
      <xdr:nvSpPr>
        <xdr:cNvPr id="470" name="楕円 469">
          <a:extLst>
            <a:ext uri="{FF2B5EF4-FFF2-40B4-BE49-F238E27FC236}">
              <a16:creationId xmlns:a16="http://schemas.microsoft.com/office/drawing/2014/main" xmlns="" id="{EC0AB0C4-E9CB-4933-858B-CF24453D4451}"/>
            </a:ext>
          </a:extLst>
        </xdr:cNvPr>
        <xdr:cNvSpPr/>
      </xdr:nvSpPr>
      <xdr:spPr>
        <a:xfrm>
          <a:off x="12763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45720</xdr:rowOff>
    </xdr:from>
    <xdr:to>
      <xdr:col>71</xdr:col>
      <xdr:colOff>177800</xdr:colOff>
      <xdr:row>38</xdr:row>
      <xdr:rowOff>72390</xdr:rowOff>
    </xdr:to>
    <xdr:cxnSp macro="">
      <xdr:nvCxnSpPr>
        <xdr:cNvPr id="471" name="直線コネクタ 470">
          <a:extLst>
            <a:ext uri="{FF2B5EF4-FFF2-40B4-BE49-F238E27FC236}">
              <a16:creationId xmlns:a16="http://schemas.microsoft.com/office/drawing/2014/main" xmlns="" id="{41795D23-E7F7-4B90-942A-B0982EE050EC}"/>
            </a:ext>
          </a:extLst>
        </xdr:cNvPr>
        <xdr:cNvCxnSpPr/>
      </xdr:nvCxnSpPr>
      <xdr:spPr>
        <a:xfrm flipV="1">
          <a:off x="12814300" y="65608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472" name="n_1aveValue【一般廃棄物処理施設】&#10;有形固定資産減価償却率">
          <a:extLst>
            <a:ext uri="{FF2B5EF4-FFF2-40B4-BE49-F238E27FC236}">
              <a16:creationId xmlns:a16="http://schemas.microsoft.com/office/drawing/2014/main" xmlns="" id="{2A5B3F6D-D85D-4AC2-8133-F5A85E6D09F0}"/>
            </a:ext>
          </a:extLst>
        </xdr:cNvPr>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73" name="n_2aveValue【一般廃棄物処理施設】&#10;有形固定資産減価償却率">
          <a:extLst>
            <a:ext uri="{FF2B5EF4-FFF2-40B4-BE49-F238E27FC236}">
              <a16:creationId xmlns:a16="http://schemas.microsoft.com/office/drawing/2014/main" xmlns="" id="{6AFFAA3B-7D9B-47AA-B60C-5F9C93365F95}"/>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474" name="n_3aveValue【一般廃棄物処理施設】&#10;有形固定資産減価償却率">
          <a:extLst>
            <a:ext uri="{FF2B5EF4-FFF2-40B4-BE49-F238E27FC236}">
              <a16:creationId xmlns:a16="http://schemas.microsoft.com/office/drawing/2014/main" xmlns="" id="{63D42E0F-ABCA-406B-9E48-0A11F3BDF87B}"/>
            </a:ext>
          </a:extLst>
        </xdr:cNvPr>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475" name="n_4aveValue【一般廃棄物処理施設】&#10;有形固定資産減価償却率">
          <a:extLst>
            <a:ext uri="{FF2B5EF4-FFF2-40B4-BE49-F238E27FC236}">
              <a16:creationId xmlns:a16="http://schemas.microsoft.com/office/drawing/2014/main" xmlns="" id="{C3D12C31-EE03-4671-A388-8433F764D0FB}"/>
            </a:ext>
          </a:extLst>
        </xdr:cNvPr>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87647</xdr:rowOff>
    </xdr:from>
    <xdr:ext cx="405111" cy="259045"/>
    <xdr:sp macro="" textlink="">
      <xdr:nvSpPr>
        <xdr:cNvPr id="476" name="n_3mainValue【一般廃棄物処理施設】&#10;有形固定資産減価償却率">
          <a:extLst>
            <a:ext uri="{FF2B5EF4-FFF2-40B4-BE49-F238E27FC236}">
              <a16:creationId xmlns:a16="http://schemas.microsoft.com/office/drawing/2014/main" xmlns="" id="{6E590AD8-B0F8-4E6F-BEA9-D4EEECDBB0DB}"/>
            </a:ext>
          </a:extLst>
        </xdr:cNvPr>
        <xdr:cNvSpPr txBox="1"/>
      </xdr:nvSpPr>
      <xdr:spPr>
        <a:xfrm>
          <a:off x="13500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114317</xdr:rowOff>
    </xdr:from>
    <xdr:ext cx="405111" cy="259045"/>
    <xdr:sp macro="" textlink="">
      <xdr:nvSpPr>
        <xdr:cNvPr id="477" name="n_4mainValue【一般廃棄物処理施設】&#10;有形固定資産減価償却率">
          <a:extLst>
            <a:ext uri="{FF2B5EF4-FFF2-40B4-BE49-F238E27FC236}">
              <a16:creationId xmlns:a16="http://schemas.microsoft.com/office/drawing/2014/main" xmlns="" id="{A2D994F6-C858-4E46-AF2C-1EBE8B028EC4}"/>
            </a:ext>
          </a:extLst>
        </xdr:cNvPr>
        <xdr:cNvSpPr txBox="1"/>
      </xdr:nvSpPr>
      <xdr:spPr>
        <a:xfrm>
          <a:off x="12611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a:extLst>
            <a:ext uri="{FF2B5EF4-FFF2-40B4-BE49-F238E27FC236}">
              <a16:creationId xmlns:a16="http://schemas.microsoft.com/office/drawing/2014/main" xmlns="" id="{A05CB3CA-3935-484D-AC18-267E0F0E053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a:extLst>
            <a:ext uri="{FF2B5EF4-FFF2-40B4-BE49-F238E27FC236}">
              <a16:creationId xmlns:a16="http://schemas.microsoft.com/office/drawing/2014/main" xmlns="" id="{09E48905-62B4-4950-91DA-274A9326E07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a:extLst>
            <a:ext uri="{FF2B5EF4-FFF2-40B4-BE49-F238E27FC236}">
              <a16:creationId xmlns:a16="http://schemas.microsoft.com/office/drawing/2014/main" xmlns="" id="{0953E00E-ECA7-41F0-9F44-495D7006EDE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a:extLst>
            <a:ext uri="{FF2B5EF4-FFF2-40B4-BE49-F238E27FC236}">
              <a16:creationId xmlns:a16="http://schemas.microsoft.com/office/drawing/2014/main" xmlns="" id="{FA37D713-BE10-4B14-B8D7-89F24D270DC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a:extLst>
            <a:ext uri="{FF2B5EF4-FFF2-40B4-BE49-F238E27FC236}">
              <a16:creationId xmlns:a16="http://schemas.microsoft.com/office/drawing/2014/main" xmlns="" id="{ABC85934-3657-4919-B06B-ED439806A45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a:extLst>
            <a:ext uri="{FF2B5EF4-FFF2-40B4-BE49-F238E27FC236}">
              <a16:creationId xmlns:a16="http://schemas.microsoft.com/office/drawing/2014/main" xmlns="" id="{707D5F42-5383-4207-A69C-80AA7C0B560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a:extLst>
            <a:ext uri="{FF2B5EF4-FFF2-40B4-BE49-F238E27FC236}">
              <a16:creationId xmlns:a16="http://schemas.microsoft.com/office/drawing/2014/main" xmlns="" id="{F9B70930-095F-4A33-9E0B-D19B71C5346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a:extLst>
            <a:ext uri="{FF2B5EF4-FFF2-40B4-BE49-F238E27FC236}">
              <a16:creationId xmlns:a16="http://schemas.microsoft.com/office/drawing/2014/main" xmlns="" id="{BE16E428-EC93-4C51-8CF5-E9C213AD112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a:extLst>
            <a:ext uri="{FF2B5EF4-FFF2-40B4-BE49-F238E27FC236}">
              <a16:creationId xmlns:a16="http://schemas.microsoft.com/office/drawing/2014/main" xmlns="" id="{DFEBB48F-B0BF-4CD4-B52C-8365234D092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a:extLst>
            <a:ext uri="{FF2B5EF4-FFF2-40B4-BE49-F238E27FC236}">
              <a16:creationId xmlns:a16="http://schemas.microsoft.com/office/drawing/2014/main" xmlns="" id="{7D5E1ADB-E01B-4BD9-8815-1FAFE84E9A7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8" name="直線コネクタ 487">
          <a:extLst>
            <a:ext uri="{FF2B5EF4-FFF2-40B4-BE49-F238E27FC236}">
              <a16:creationId xmlns:a16="http://schemas.microsoft.com/office/drawing/2014/main" xmlns="" id="{63EA6212-E676-405C-99CA-86DE5D8BAF6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9" name="テキスト ボックス 488">
          <a:extLst>
            <a:ext uri="{FF2B5EF4-FFF2-40B4-BE49-F238E27FC236}">
              <a16:creationId xmlns:a16="http://schemas.microsoft.com/office/drawing/2014/main" xmlns="" id="{5DA510DD-4B52-4282-9071-F2A13E77E03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0" name="直線コネクタ 489">
          <a:extLst>
            <a:ext uri="{FF2B5EF4-FFF2-40B4-BE49-F238E27FC236}">
              <a16:creationId xmlns:a16="http://schemas.microsoft.com/office/drawing/2014/main" xmlns="" id="{17B1B6EE-A0F0-4C2A-BB30-BC15A55813D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91" name="テキスト ボックス 490">
          <a:extLst>
            <a:ext uri="{FF2B5EF4-FFF2-40B4-BE49-F238E27FC236}">
              <a16:creationId xmlns:a16="http://schemas.microsoft.com/office/drawing/2014/main" xmlns="" id="{4F4FA380-B45D-47D7-B4E2-494548DC5FE2}"/>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2" name="直線コネクタ 491">
          <a:extLst>
            <a:ext uri="{FF2B5EF4-FFF2-40B4-BE49-F238E27FC236}">
              <a16:creationId xmlns:a16="http://schemas.microsoft.com/office/drawing/2014/main" xmlns="" id="{AF6E36D9-125B-449F-BC62-F8FF9A974D8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3" name="テキスト ボックス 492">
          <a:extLst>
            <a:ext uri="{FF2B5EF4-FFF2-40B4-BE49-F238E27FC236}">
              <a16:creationId xmlns:a16="http://schemas.microsoft.com/office/drawing/2014/main" xmlns="" id="{472D380D-8353-420D-ABAE-D28C38E711DE}"/>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4" name="直線コネクタ 493">
          <a:extLst>
            <a:ext uri="{FF2B5EF4-FFF2-40B4-BE49-F238E27FC236}">
              <a16:creationId xmlns:a16="http://schemas.microsoft.com/office/drawing/2014/main" xmlns="" id="{6AFDD01F-B5E1-4E07-91F8-C3BE42656FF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5" name="テキスト ボックス 494">
          <a:extLst>
            <a:ext uri="{FF2B5EF4-FFF2-40B4-BE49-F238E27FC236}">
              <a16:creationId xmlns:a16="http://schemas.microsoft.com/office/drawing/2014/main" xmlns="" id="{DBAC7FEA-089E-4DA1-A31F-48D2008B40EE}"/>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6" name="直線コネクタ 495">
          <a:extLst>
            <a:ext uri="{FF2B5EF4-FFF2-40B4-BE49-F238E27FC236}">
              <a16:creationId xmlns:a16="http://schemas.microsoft.com/office/drawing/2014/main" xmlns="" id="{A7F53A36-CA86-43C5-9FE4-325C5213B00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7" name="テキスト ボックス 496">
          <a:extLst>
            <a:ext uri="{FF2B5EF4-FFF2-40B4-BE49-F238E27FC236}">
              <a16:creationId xmlns:a16="http://schemas.microsoft.com/office/drawing/2014/main" xmlns="" id="{56133FB0-35FC-41C5-B1D7-8E4B2CEF4676}"/>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8" name="直線コネクタ 497">
          <a:extLst>
            <a:ext uri="{FF2B5EF4-FFF2-40B4-BE49-F238E27FC236}">
              <a16:creationId xmlns:a16="http://schemas.microsoft.com/office/drawing/2014/main" xmlns="" id="{BC97E4BA-3FD0-4EC4-B0D9-262CFCAF778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9" name="テキスト ボックス 498">
          <a:extLst>
            <a:ext uri="{FF2B5EF4-FFF2-40B4-BE49-F238E27FC236}">
              <a16:creationId xmlns:a16="http://schemas.microsoft.com/office/drawing/2014/main" xmlns="" id="{741414B9-127C-46AD-915E-AFFBFD58E86B}"/>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a:extLst>
            <a:ext uri="{FF2B5EF4-FFF2-40B4-BE49-F238E27FC236}">
              <a16:creationId xmlns:a16="http://schemas.microsoft.com/office/drawing/2014/main" xmlns="" id="{4456CA06-9CA3-443D-B616-60EE34FB95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1" name="テキスト ボックス 500">
          <a:extLst>
            <a:ext uri="{FF2B5EF4-FFF2-40B4-BE49-F238E27FC236}">
              <a16:creationId xmlns:a16="http://schemas.microsoft.com/office/drawing/2014/main" xmlns="" id="{D80ECB97-191D-419D-9579-5590C8DB99C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a:extLst>
            <a:ext uri="{FF2B5EF4-FFF2-40B4-BE49-F238E27FC236}">
              <a16:creationId xmlns:a16="http://schemas.microsoft.com/office/drawing/2014/main" xmlns="" id="{164425A4-6D92-41A8-933B-CD95328A275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03" name="直線コネクタ 502">
          <a:extLst>
            <a:ext uri="{FF2B5EF4-FFF2-40B4-BE49-F238E27FC236}">
              <a16:creationId xmlns:a16="http://schemas.microsoft.com/office/drawing/2014/main" xmlns="" id="{8B8447E5-06D8-466F-8BBB-8FD31DEA8861}"/>
            </a:ext>
          </a:extLst>
        </xdr:cNvPr>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04" name="【一般廃棄物処理施設】&#10;一人当たり有形固定資産（償却資産）額最小値テキスト">
          <a:extLst>
            <a:ext uri="{FF2B5EF4-FFF2-40B4-BE49-F238E27FC236}">
              <a16:creationId xmlns:a16="http://schemas.microsoft.com/office/drawing/2014/main" xmlns="" id="{852F40F8-2F27-40ED-91F3-F7BAC2A9125A}"/>
            </a:ext>
          </a:extLst>
        </xdr:cNvPr>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05" name="直線コネクタ 504">
          <a:extLst>
            <a:ext uri="{FF2B5EF4-FFF2-40B4-BE49-F238E27FC236}">
              <a16:creationId xmlns:a16="http://schemas.microsoft.com/office/drawing/2014/main" xmlns="" id="{2480F73B-10C3-4D76-A53B-9586E9E10FED}"/>
            </a:ext>
          </a:extLst>
        </xdr:cNvPr>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06" name="【一般廃棄物処理施設】&#10;一人当たり有形固定資産（償却資産）額最大値テキスト">
          <a:extLst>
            <a:ext uri="{FF2B5EF4-FFF2-40B4-BE49-F238E27FC236}">
              <a16:creationId xmlns:a16="http://schemas.microsoft.com/office/drawing/2014/main" xmlns="" id="{B9340C39-58BA-41A0-A69A-9CA447AC21C2}"/>
            </a:ext>
          </a:extLst>
        </xdr:cNvPr>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07" name="直線コネクタ 506">
          <a:extLst>
            <a:ext uri="{FF2B5EF4-FFF2-40B4-BE49-F238E27FC236}">
              <a16:creationId xmlns:a16="http://schemas.microsoft.com/office/drawing/2014/main" xmlns="" id="{726A53C9-3301-49DF-B1F0-B8EC7B0734CF}"/>
            </a:ext>
          </a:extLst>
        </xdr:cNvPr>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08" name="【一般廃棄物処理施設】&#10;一人当たり有形固定資産（償却資産）額平均値テキスト">
          <a:extLst>
            <a:ext uri="{FF2B5EF4-FFF2-40B4-BE49-F238E27FC236}">
              <a16:creationId xmlns:a16="http://schemas.microsoft.com/office/drawing/2014/main" xmlns="" id="{2FC16607-D434-444B-9AA9-4037F68460DA}"/>
            </a:ext>
          </a:extLst>
        </xdr:cNvPr>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09" name="フローチャート: 判断 508">
          <a:extLst>
            <a:ext uri="{FF2B5EF4-FFF2-40B4-BE49-F238E27FC236}">
              <a16:creationId xmlns:a16="http://schemas.microsoft.com/office/drawing/2014/main" xmlns="" id="{B2B1DAE2-49EA-4AD2-90B9-89F749BF9425}"/>
            </a:ext>
          </a:extLst>
        </xdr:cNvPr>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10" name="フローチャート: 判断 509">
          <a:extLst>
            <a:ext uri="{FF2B5EF4-FFF2-40B4-BE49-F238E27FC236}">
              <a16:creationId xmlns:a16="http://schemas.microsoft.com/office/drawing/2014/main" xmlns="" id="{9E03D4E1-EFFF-4C1F-8A2A-418573A30418}"/>
            </a:ext>
          </a:extLst>
        </xdr:cNvPr>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11" name="フローチャート: 判断 510">
          <a:extLst>
            <a:ext uri="{FF2B5EF4-FFF2-40B4-BE49-F238E27FC236}">
              <a16:creationId xmlns:a16="http://schemas.microsoft.com/office/drawing/2014/main" xmlns="" id="{A6D3B961-B9EA-426E-8CD9-C2AFECC7E7C9}"/>
            </a:ext>
          </a:extLst>
        </xdr:cNvPr>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12" name="フローチャート: 判断 511">
          <a:extLst>
            <a:ext uri="{FF2B5EF4-FFF2-40B4-BE49-F238E27FC236}">
              <a16:creationId xmlns:a16="http://schemas.microsoft.com/office/drawing/2014/main" xmlns="" id="{B3D6D85A-5AC0-4F29-83E3-48BD68E463CA}"/>
            </a:ext>
          </a:extLst>
        </xdr:cNvPr>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13" name="フローチャート: 判断 512">
          <a:extLst>
            <a:ext uri="{FF2B5EF4-FFF2-40B4-BE49-F238E27FC236}">
              <a16:creationId xmlns:a16="http://schemas.microsoft.com/office/drawing/2014/main" xmlns="" id="{C9C29027-439F-4A9E-B9E5-F463321F608B}"/>
            </a:ext>
          </a:extLst>
        </xdr:cNvPr>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xmlns="" id="{EDC19F62-C25E-4766-9690-8A3B1E5C73D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xmlns="" id="{BD5843F8-83DA-43C8-A3CD-BDC75F14DC8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xmlns="" id="{1BBEC5BF-106C-4B95-9169-7C13EA90A4A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xmlns="" id="{899C2C68-01E8-45C3-9996-B5C90C1EFAA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xmlns="" id="{101B0E40-D4E8-47CC-A171-F67EDD21356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35344</xdr:rowOff>
    </xdr:from>
    <xdr:to>
      <xdr:col>102</xdr:col>
      <xdr:colOff>165100</xdr:colOff>
      <xdr:row>40</xdr:row>
      <xdr:rowOff>136944</xdr:rowOff>
    </xdr:to>
    <xdr:sp macro="" textlink="">
      <xdr:nvSpPr>
        <xdr:cNvPr id="519" name="楕円 518">
          <a:extLst>
            <a:ext uri="{FF2B5EF4-FFF2-40B4-BE49-F238E27FC236}">
              <a16:creationId xmlns:a16="http://schemas.microsoft.com/office/drawing/2014/main" xmlns="" id="{68D0A18A-63E2-45AD-95E6-809ACFB6D11F}"/>
            </a:ext>
          </a:extLst>
        </xdr:cNvPr>
        <xdr:cNvSpPr/>
      </xdr:nvSpPr>
      <xdr:spPr>
        <a:xfrm>
          <a:off x="19494500" y="68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163742</xdr:rowOff>
    </xdr:from>
    <xdr:to>
      <xdr:col>98</xdr:col>
      <xdr:colOff>38100</xdr:colOff>
      <xdr:row>42</xdr:row>
      <xdr:rowOff>93892</xdr:rowOff>
    </xdr:to>
    <xdr:sp macro="" textlink="">
      <xdr:nvSpPr>
        <xdr:cNvPr id="520" name="楕円 519">
          <a:extLst>
            <a:ext uri="{FF2B5EF4-FFF2-40B4-BE49-F238E27FC236}">
              <a16:creationId xmlns:a16="http://schemas.microsoft.com/office/drawing/2014/main" xmlns="" id="{0C9C3FB4-1DE0-4C7A-8F4E-7535B99A9E0F}"/>
            </a:ext>
          </a:extLst>
        </xdr:cNvPr>
        <xdr:cNvSpPr/>
      </xdr:nvSpPr>
      <xdr:spPr>
        <a:xfrm>
          <a:off x="18605500" y="71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86144</xdr:rowOff>
    </xdr:from>
    <xdr:to>
      <xdr:col>102</xdr:col>
      <xdr:colOff>114300</xdr:colOff>
      <xdr:row>42</xdr:row>
      <xdr:rowOff>43092</xdr:rowOff>
    </xdr:to>
    <xdr:cxnSp macro="">
      <xdr:nvCxnSpPr>
        <xdr:cNvPr id="521" name="直線コネクタ 520">
          <a:extLst>
            <a:ext uri="{FF2B5EF4-FFF2-40B4-BE49-F238E27FC236}">
              <a16:creationId xmlns:a16="http://schemas.microsoft.com/office/drawing/2014/main" xmlns="" id="{1E049B89-513A-41B6-BE1F-C91A3D20ECDE}"/>
            </a:ext>
          </a:extLst>
        </xdr:cNvPr>
        <xdr:cNvCxnSpPr/>
      </xdr:nvCxnSpPr>
      <xdr:spPr>
        <a:xfrm flipV="1">
          <a:off x="18656300" y="6944144"/>
          <a:ext cx="889000" cy="29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522" name="n_1aveValue【一般廃棄物処理施設】&#10;一人当たり有形固定資産（償却資産）額">
          <a:extLst>
            <a:ext uri="{FF2B5EF4-FFF2-40B4-BE49-F238E27FC236}">
              <a16:creationId xmlns:a16="http://schemas.microsoft.com/office/drawing/2014/main" xmlns="" id="{FE7F6DC9-3EF1-4FFE-A85E-42214BC1B3CF}"/>
            </a:ext>
          </a:extLst>
        </xdr:cNvPr>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523" name="n_2aveValue【一般廃棄物処理施設】&#10;一人当たり有形固定資産（償却資産）額">
          <a:extLst>
            <a:ext uri="{FF2B5EF4-FFF2-40B4-BE49-F238E27FC236}">
              <a16:creationId xmlns:a16="http://schemas.microsoft.com/office/drawing/2014/main" xmlns="" id="{9798E2BF-493A-4EB3-9B19-C90D1BC98CDD}"/>
            </a:ext>
          </a:extLst>
        </xdr:cNvPr>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524" name="n_3aveValue【一般廃棄物処理施設】&#10;一人当たり有形固定資産（償却資産）額">
          <a:extLst>
            <a:ext uri="{FF2B5EF4-FFF2-40B4-BE49-F238E27FC236}">
              <a16:creationId xmlns:a16="http://schemas.microsoft.com/office/drawing/2014/main" xmlns="" id="{875B34E2-64E9-4313-B583-54A6012D783B}"/>
            </a:ext>
          </a:extLst>
        </xdr:cNvPr>
        <xdr:cNvSpPr txBox="1"/>
      </xdr:nvSpPr>
      <xdr:spPr>
        <a:xfrm>
          <a:off x="19278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25" name="n_4aveValue【一般廃棄物処理施設】&#10;一人当たり有形固定資産（償却資産）額">
          <a:extLst>
            <a:ext uri="{FF2B5EF4-FFF2-40B4-BE49-F238E27FC236}">
              <a16:creationId xmlns:a16="http://schemas.microsoft.com/office/drawing/2014/main" xmlns="" id="{F7A9A9EC-6E59-4997-A2E0-81F6A0441C3D}"/>
            </a:ext>
          </a:extLst>
        </xdr:cNvPr>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153471</xdr:rowOff>
    </xdr:from>
    <xdr:ext cx="599010" cy="259045"/>
    <xdr:sp macro="" textlink="">
      <xdr:nvSpPr>
        <xdr:cNvPr id="526" name="n_3mainValue【一般廃棄物処理施設】&#10;一人当たり有形固定資産（償却資産）額">
          <a:extLst>
            <a:ext uri="{FF2B5EF4-FFF2-40B4-BE49-F238E27FC236}">
              <a16:creationId xmlns:a16="http://schemas.microsoft.com/office/drawing/2014/main" xmlns="" id="{18B61FE3-4253-477E-900C-AF3203B3DFCE}"/>
            </a:ext>
          </a:extLst>
        </xdr:cNvPr>
        <xdr:cNvSpPr txBox="1"/>
      </xdr:nvSpPr>
      <xdr:spPr>
        <a:xfrm>
          <a:off x="19245795" y="666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85019</xdr:rowOff>
    </xdr:from>
    <xdr:ext cx="534377" cy="259045"/>
    <xdr:sp macro="" textlink="">
      <xdr:nvSpPr>
        <xdr:cNvPr id="527" name="n_4mainValue【一般廃棄物処理施設】&#10;一人当たり有形固定資産（償却資産）額">
          <a:extLst>
            <a:ext uri="{FF2B5EF4-FFF2-40B4-BE49-F238E27FC236}">
              <a16:creationId xmlns:a16="http://schemas.microsoft.com/office/drawing/2014/main" xmlns="" id="{F3A0FB8B-A119-4D6A-80A3-DB9A36636665}"/>
            </a:ext>
          </a:extLst>
        </xdr:cNvPr>
        <xdr:cNvSpPr txBox="1"/>
      </xdr:nvSpPr>
      <xdr:spPr>
        <a:xfrm>
          <a:off x="18389111" y="72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a:extLst>
            <a:ext uri="{FF2B5EF4-FFF2-40B4-BE49-F238E27FC236}">
              <a16:creationId xmlns:a16="http://schemas.microsoft.com/office/drawing/2014/main" xmlns="" id="{23DF031F-8908-4F31-B05F-85A40976E03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a:extLst>
            <a:ext uri="{FF2B5EF4-FFF2-40B4-BE49-F238E27FC236}">
              <a16:creationId xmlns:a16="http://schemas.microsoft.com/office/drawing/2014/main" xmlns="" id="{8A05B73F-F9AA-4509-AE03-E6430571A51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a:extLst>
            <a:ext uri="{FF2B5EF4-FFF2-40B4-BE49-F238E27FC236}">
              <a16:creationId xmlns:a16="http://schemas.microsoft.com/office/drawing/2014/main" xmlns="" id="{BE153043-784C-408E-8318-ACC333A6CFC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a:extLst>
            <a:ext uri="{FF2B5EF4-FFF2-40B4-BE49-F238E27FC236}">
              <a16:creationId xmlns:a16="http://schemas.microsoft.com/office/drawing/2014/main" xmlns="" id="{CA147277-61C2-410F-BAF7-02FC182797A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a:extLst>
            <a:ext uri="{FF2B5EF4-FFF2-40B4-BE49-F238E27FC236}">
              <a16:creationId xmlns:a16="http://schemas.microsoft.com/office/drawing/2014/main" xmlns="" id="{14FC1149-E018-49FF-89B5-AF584278A47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a:extLst>
            <a:ext uri="{FF2B5EF4-FFF2-40B4-BE49-F238E27FC236}">
              <a16:creationId xmlns:a16="http://schemas.microsoft.com/office/drawing/2014/main" xmlns="" id="{175EDB11-0D45-4021-885D-7B803914563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a:extLst>
            <a:ext uri="{FF2B5EF4-FFF2-40B4-BE49-F238E27FC236}">
              <a16:creationId xmlns:a16="http://schemas.microsoft.com/office/drawing/2014/main" xmlns="" id="{893A3C70-ED9C-4E99-A387-C2D8AC7FE88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a:extLst>
            <a:ext uri="{FF2B5EF4-FFF2-40B4-BE49-F238E27FC236}">
              <a16:creationId xmlns:a16="http://schemas.microsoft.com/office/drawing/2014/main" xmlns="" id="{A4C59AC2-54E6-4C5C-9B22-DC0B95DAB83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a:extLst>
            <a:ext uri="{FF2B5EF4-FFF2-40B4-BE49-F238E27FC236}">
              <a16:creationId xmlns:a16="http://schemas.microsoft.com/office/drawing/2014/main" xmlns="" id="{B8F746F2-FF29-44C0-8471-61047E5C3FC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a:extLst>
            <a:ext uri="{FF2B5EF4-FFF2-40B4-BE49-F238E27FC236}">
              <a16:creationId xmlns:a16="http://schemas.microsoft.com/office/drawing/2014/main" xmlns="" id="{797A7EF0-DB9C-4901-99C3-7D07A38B99F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8" name="テキスト ボックス 537">
          <a:extLst>
            <a:ext uri="{FF2B5EF4-FFF2-40B4-BE49-F238E27FC236}">
              <a16:creationId xmlns:a16="http://schemas.microsoft.com/office/drawing/2014/main" xmlns="" id="{EA9852F6-03F1-42AD-95E7-50793668A76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9" name="直線コネクタ 538">
          <a:extLst>
            <a:ext uri="{FF2B5EF4-FFF2-40B4-BE49-F238E27FC236}">
              <a16:creationId xmlns:a16="http://schemas.microsoft.com/office/drawing/2014/main" xmlns="" id="{F8693EC2-739C-4D86-A9AC-A0EE4AF5DC3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40" name="テキスト ボックス 539">
          <a:extLst>
            <a:ext uri="{FF2B5EF4-FFF2-40B4-BE49-F238E27FC236}">
              <a16:creationId xmlns:a16="http://schemas.microsoft.com/office/drawing/2014/main" xmlns="" id="{EFBF818E-AC85-4EE2-BD14-FE153262F5F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1" name="直線コネクタ 540">
          <a:extLst>
            <a:ext uri="{FF2B5EF4-FFF2-40B4-BE49-F238E27FC236}">
              <a16:creationId xmlns:a16="http://schemas.microsoft.com/office/drawing/2014/main" xmlns="" id="{94C5C030-E7B7-4E96-A083-11480D20602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2" name="テキスト ボックス 541">
          <a:extLst>
            <a:ext uri="{FF2B5EF4-FFF2-40B4-BE49-F238E27FC236}">
              <a16:creationId xmlns:a16="http://schemas.microsoft.com/office/drawing/2014/main" xmlns="" id="{5CFC94DF-934E-4102-BFF9-3025E8B649A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3" name="直線コネクタ 542">
          <a:extLst>
            <a:ext uri="{FF2B5EF4-FFF2-40B4-BE49-F238E27FC236}">
              <a16:creationId xmlns:a16="http://schemas.microsoft.com/office/drawing/2014/main" xmlns="" id="{9352B68F-90E2-444F-B511-53B0D6767C7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4" name="テキスト ボックス 543">
          <a:extLst>
            <a:ext uri="{FF2B5EF4-FFF2-40B4-BE49-F238E27FC236}">
              <a16:creationId xmlns:a16="http://schemas.microsoft.com/office/drawing/2014/main" xmlns="" id="{AE0A86B2-149B-4930-81CF-BF2657010CC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5" name="直線コネクタ 544">
          <a:extLst>
            <a:ext uri="{FF2B5EF4-FFF2-40B4-BE49-F238E27FC236}">
              <a16:creationId xmlns:a16="http://schemas.microsoft.com/office/drawing/2014/main" xmlns="" id="{13DBB751-F6F2-44A1-8DD1-E76681F776B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6" name="テキスト ボックス 545">
          <a:extLst>
            <a:ext uri="{FF2B5EF4-FFF2-40B4-BE49-F238E27FC236}">
              <a16:creationId xmlns:a16="http://schemas.microsoft.com/office/drawing/2014/main" xmlns="" id="{CAA31B42-6525-4DCF-A403-2BC6E062F93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7" name="直線コネクタ 546">
          <a:extLst>
            <a:ext uri="{FF2B5EF4-FFF2-40B4-BE49-F238E27FC236}">
              <a16:creationId xmlns:a16="http://schemas.microsoft.com/office/drawing/2014/main" xmlns="" id="{5B586DE1-FE8F-4C41-8AF6-41E38E98AE9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8" name="テキスト ボックス 547">
          <a:extLst>
            <a:ext uri="{FF2B5EF4-FFF2-40B4-BE49-F238E27FC236}">
              <a16:creationId xmlns:a16="http://schemas.microsoft.com/office/drawing/2014/main" xmlns="" id="{F37004C4-2E75-461E-8424-6325264C172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9" name="直線コネクタ 548">
          <a:extLst>
            <a:ext uri="{FF2B5EF4-FFF2-40B4-BE49-F238E27FC236}">
              <a16:creationId xmlns:a16="http://schemas.microsoft.com/office/drawing/2014/main" xmlns="" id="{861CE299-BAF5-42AA-BA70-00429891803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50" name="テキスト ボックス 549">
          <a:extLst>
            <a:ext uri="{FF2B5EF4-FFF2-40B4-BE49-F238E27FC236}">
              <a16:creationId xmlns:a16="http://schemas.microsoft.com/office/drawing/2014/main" xmlns="" id="{8E24166A-FC37-4ADE-8D4E-E3377FDECDD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1" name="直線コネクタ 550">
          <a:extLst>
            <a:ext uri="{FF2B5EF4-FFF2-40B4-BE49-F238E27FC236}">
              <a16:creationId xmlns:a16="http://schemas.microsoft.com/office/drawing/2014/main" xmlns="" id="{2B1ABB91-CB34-4177-9FDE-D196151CD22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2" name="【保健センター・保健所】&#10;有形固定資産減価償却率グラフ枠">
          <a:extLst>
            <a:ext uri="{FF2B5EF4-FFF2-40B4-BE49-F238E27FC236}">
              <a16:creationId xmlns:a16="http://schemas.microsoft.com/office/drawing/2014/main" xmlns="" id="{22D4047A-3348-4565-A77C-551F502CC5E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553" name="直線コネクタ 552">
          <a:extLst>
            <a:ext uri="{FF2B5EF4-FFF2-40B4-BE49-F238E27FC236}">
              <a16:creationId xmlns:a16="http://schemas.microsoft.com/office/drawing/2014/main" xmlns="" id="{A8FAC971-26EE-4796-BE12-297048E36F4C}"/>
            </a:ext>
          </a:extLst>
        </xdr:cNvPr>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554" name="【保健センター・保健所】&#10;有形固定資産減価償却率最小値テキスト">
          <a:extLst>
            <a:ext uri="{FF2B5EF4-FFF2-40B4-BE49-F238E27FC236}">
              <a16:creationId xmlns:a16="http://schemas.microsoft.com/office/drawing/2014/main" xmlns="" id="{C78F3A64-0308-4250-9DA6-0C13E191D3A7}"/>
            </a:ext>
          </a:extLst>
        </xdr:cNvPr>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555" name="直線コネクタ 554">
          <a:extLst>
            <a:ext uri="{FF2B5EF4-FFF2-40B4-BE49-F238E27FC236}">
              <a16:creationId xmlns:a16="http://schemas.microsoft.com/office/drawing/2014/main" xmlns="" id="{BEACB896-2B5B-4574-94B1-A7C22430C476}"/>
            </a:ext>
          </a:extLst>
        </xdr:cNvPr>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56" name="【保健センター・保健所】&#10;有形固定資産減価償却率最大値テキスト">
          <a:extLst>
            <a:ext uri="{FF2B5EF4-FFF2-40B4-BE49-F238E27FC236}">
              <a16:creationId xmlns:a16="http://schemas.microsoft.com/office/drawing/2014/main" xmlns="" id="{BAE88025-7016-4977-815A-CD6EEDF8D88E}"/>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7" name="直線コネクタ 556">
          <a:extLst>
            <a:ext uri="{FF2B5EF4-FFF2-40B4-BE49-F238E27FC236}">
              <a16:creationId xmlns:a16="http://schemas.microsoft.com/office/drawing/2014/main" xmlns="" id="{69DFC050-8495-4341-ADED-E238E95E2136}"/>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558" name="【保健センター・保健所】&#10;有形固定資産減価償却率平均値テキスト">
          <a:extLst>
            <a:ext uri="{FF2B5EF4-FFF2-40B4-BE49-F238E27FC236}">
              <a16:creationId xmlns:a16="http://schemas.microsoft.com/office/drawing/2014/main" xmlns="" id="{02411B83-7B8B-4532-87EA-31471ACBCAC8}"/>
            </a:ext>
          </a:extLst>
        </xdr:cNvPr>
        <xdr:cNvSpPr txBox="1"/>
      </xdr:nvSpPr>
      <xdr:spPr>
        <a:xfrm>
          <a:off x="163576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59" name="フローチャート: 判断 558">
          <a:extLst>
            <a:ext uri="{FF2B5EF4-FFF2-40B4-BE49-F238E27FC236}">
              <a16:creationId xmlns:a16="http://schemas.microsoft.com/office/drawing/2014/main" xmlns="" id="{7D1700CB-B93D-4E29-890C-282EEDDEA524}"/>
            </a:ext>
          </a:extLst>
        </xdr:cNvPr>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60" name="フローチャート: 判断 559">
          <a:extLst>
            <a:ext uri="{FF2B5EF4-FFF2-40B4-BE49-F238E27FC236}">
              <a16:creationId xmlns:a16="http://schemas.microsoft.com/office/drawing/2014/main" xmlns="" id="{CF24C794-519A-4EB5-82B6-E74E9559D309}"/>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61" name="フローチャート: 判断 560">
          <a:extLst>
            <a:ext uri="{FF2B5EF4-FFF2-40B4-BE49-F238E27FC236}">
              <a16:creationId xmlns:a16="http://schemas.microsoft.com/office/drawing/2014/main" xmlns="" id="{8311A1A8-BA04-400F-B5B1-C5B246900D22}"/>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62" name="フローチャート: 判断 561">
          <a:extLst>
            <a:ext uri="{FF2B5EF4-FFF2-40B4-BE49-F238E27FC236}">
              <a16:creationId xmlns:a16="http://schemas.microsoft.com/office/drawing/2014/main" xmlns="" id="{86501BEA-BAED-4034-8DF7-076D161B587F}"/>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63" name="フローチャート: 判断 562">
          <a:extLst>
            <a:ext uri="{FF2B5EF4-FFF2-40B4-BE49-F238E27FC236}">
              <a16:creationId xmlns:a16="http://schemas.microsoft.com/office/drawing/2014/main" xmlns="" id="{295D67F1-CC86-4D29-B39B-1EC5AEC982A4}"/>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xmlns="" id="{39B7ABEF-4FD1-4681-A377-AC0F359391C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xmlns="" id="{5234B76F-A63B-4A56-A8E5-55BF36AE915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xmlns="" id="{5982BB53-3B00-422E-9806-A8005B7F1A7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xmlns="" id="{DEAB89F0-62ED-4E6B-A684-3A0AB0C42AE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xmlns="" id="{5E61410D-7299-440B-813F-3EDC9B00D60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141877</xdr:rowOff>
    </xdr:from>
    <xdr:to>
      <xdr:col>72</xdr:col>
      <xdr:colOff>38100</xdr:colOff>
      <xdr:row>59</xdr:row>
      <xdr:rowOff>72027</xdr:rowOff>
    </xdr:to>
    <xdr:sp macro="" textlink="">
      <xdr:nvSpPr>
        <xdr:cNvPr id="569" name="楕円 568">
          <a:extLst>
            <a:ext uri="{FF2B5EF4-FFF2-40B4-BE49-F238E27FC236}">
              <a16:creationId xmlns:a16="http://schemas.microsoft.com/office/drawing/2014/main" xmlns="" id="{7DFD2E0C-D8B8-4BC5-BA7C-BD4ED8B563D1}"/>
            </a:ext>
          </a:extLst>
        </xdr:cNvPr>
        <xdr:cNvSpPr/>
      </xdr:nvSpPr>
      <xdr:spPr>
        <a:xfrm>
          <a:off x="13652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110853</xdr:rowOff>
    </xdr:from>
    <xdr:to>
      <xdr:col>67</xdr:col>
      <xdr:colOff>101600</xdr:colOff>
      <xdr:row>59</xdr:row>
      <xdr:rowOff>41003</xdr:rowOff>
    </xdr:to>
    <xdr:sp macro="" textlink="">
      <xdr:nvSpPr>
        <xdr:cNvPr id="570" name="楕円 569">
          <a:extLst>
            <a:ext uri="{FF2B5EF4-FFF2-40B4-BE49-F238E27FC236}">
              <a16:creationId xmlns:a16="http://schemas.microsoft.com/office/drawing/2014/main" xmlns="" id="{E20680D6-EB3A-4B2D-A15C-8A494CF87FC7}"/>
            </a:ext>
          </a:extLst>
        </xdr:cNvPr>
        <xdr:cNvSpPr/>
      </xdr:nvSpPr>
      <xdr:spPr>
        <a:xfrm>
          <a:off x="12763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161653</xdr:rowOff>
    </xdr:from>
    <xdr:to>
      <xdr:col>71</xdr:col>
      <xdr:colOff>177800</xdr:colOff>
      <xdr:row>59</xdr:row>
      <xdr:rowOff>21227</xdr:rowOff>
    </xdr:to>
    <xdr:cxnSp macro="">
      <xdr:nvCxnSpPr>
        <xdr:cNvPr id="571" name="直線コネクタ 570">
          <a:extLst>
            <a:ext uri="{FF2B5EF4-FFF2-40B4-BE49-F238E27FC236}">
              <a16:creationId xmlns:a16="http://schemas.microsoft.com/office/drawing/2014/main" xmlns="" id="{335B5EFC-6CA5-4636-BB9F-4D80CD0EBE33}"/>
            </a:ext>
          </a:extLst>
        </xdr:cNvPr>
        <xdr:cNvCxnSpPr/>
      </xdr:nvCxnSpPr>
      <xdr:spPr>
        <a:xfrm>
          <a:off x="12814300" y="101057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72" name="n_1aveValue【保健センター・保健所】&#10;有形固定資産減価償却率">
          <a:extLst>
            <a:ext uri="{FF2B5EF4-FFF2-40B4-BE49-F238E27FC236}">
              <a16:creationId xmlns:a16="http://schemas.microsoft.com/office/drawing/2014/main" xmlns="" id="{F909AAD5-9852-4206-9BEF-BBDDA8BEDFCC}"/>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573" name="n_2aveValue【保健センター・保健所】&#10;有形固定資産減価償却率">
          <a:extLst>
            <a:ext uri="{FF2B5EF4-FFF2-40B4-BE49-F238E27FC236}">
              <a16:creationId xmlns:a16="http://schemas.microsoft.com/office/drawing/2014/main" xmlns="" id="{026EE519-34B8-4AB7-BC1E-B6577E2F344B}"/>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574" name="n_3aveValue【保健センター・保健所】&#10;有形固定資産減価償却率">
          <a:extLst>
            <a:ext uri="{FF2B5EF4-FFF2-40B4-BE49-F238E27FC236}">
              <a16:creationId xmlns:a16="http://schemas.microsoft.com/office/drawing/2014/main" xmlns="" id="{D7E5AF89-92A8-4A1D-B0F3-6C7B9BA6F45B}"/>
            </a:ext>
          </a:extLst>
        </xdr:cNvPr>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575" name="n_4aveValue【保健センター・保健所】&#10;有形固定資産減価償却率">
          <a:extLst>
            <a:ext uri="{FF2B5EF4-FFF2-40B4-BE49-F238E27FC236}">
              <a16:creationId xmlns:a16="http://schemas.microsoft.com/office/drawing/2014/main" xmlns="" id="{2136E4F6-FF09-48BE-B9A8-0B1A35DA6D64}"/>
            </a:ext>
          </a:extLst>
        </xdr:cNvPr>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88554</xdr:rowOff>
    </xdr:from>
    <xdr:ext cx="405111" cy="259045"/>
    <xdr:sp macro="" textlink="">
      <xdr:nvSpPr>
        <xdr:cNvPr id="576" name="n_3mainValue【保健センター・保健所】&#10;有形固定資産減価償却率">
          <a:extLst>
            <a:ext uri="{FF2B5EF4-FFF2-40B4-BE49-F238E27FC236}">
              <a16:creationId xmlns:a16="http://schemas.microsoft.com/office/drawing/2014/main" xmlns="" id="{7717321B-F205-4740-8B2E-2C995E7E7570}"/>
            </a:ext>
          </a:extLst>
        </xdr:cNvPr>
        <xdr:cNvSpPr txBox="1"/>
      </xdr:nvSpPr>
      <xdr:spPr>
        <a:xfrm>
          <a:off x="13500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57530</xdr:rowOff>
    </xdr:from>
    <xdr:ext cx="405111" cy="259045"/>
    <xdr:sp macro="" textlink="">
      <xdr:nvSpPr>
        <xdr:cNvPr id="577" name="n_4mainValue【保健センター・保健所】&#10;有形固定資産減価償却率">
          <a:extLst>
            <a:ext uri="{FF2B5EF4-FFF2-40B4-BE49-F238E27FC236}">
              <a16:creationId xmlns:a16="http://schemas.microsoft.com/office/drawing/2014/main" xmlns="" id="{A3E9F79B-178E-4746-861C-6971813A2BED}"/>
            </a:ext>
          </a:extLst>
        </xdr:cNvPr>
        <xdr:cNvSpPr txBox="1"/>
      </xdr:nvSpPr>
      <xdr:spPr>
        <a:xfrm>
          <a:off x="12611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a:extLst>
            <a:ext uri="{FF2B5EF4-FFF2-40B4-BE49-F238E27FC236}">
              <a16:creationId xmlns:a16="http://schemas.microsoft.com/office/drawing/2014/main" xmlns="" id="{8EC4CAD2-80CD-4E71-A656-FB4E717446D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a:extLst>
            <a:ext uri="{FF2B5EF4-FFF2-40B4-BE49-F238E27FC236}">
              <a16:creationId xmlns:a16="http://schemas.microsoft.com/office/drawing/2014/main" xmlns="" id="{FF288306-9C34-4568-8EC2-8A2E0C6671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a:extLst>
            <a:ext uri="{FF2B5EF4-FFF2-40B4-BE49-F238E27FC236}">
              <a16:creationId xmlns:a16="http://schemas.microsoft.com/office/drawing/2014/main" xmlns="" id="{FB41FEAC-FBEB-4146-8191-03D739B8020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a:extLst>
            <a:ext uri="{FF2B5EF4-FFF2-40B4-BE49-F238E27FC236}">
              <a16:creationId xmlns:a16="http://schemas.microsoft.com/office/drawing/2014/main" xmlns="" id="{8AA26771-5581-4BC0-B7C9-E7DE2599E1D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a:extLst>
            <a:ext uri="{FF2B5EF4-FFF2-40B4-BE49-F238E27FC236}">
              <a16:creationId xmlns:a16="http://schemas.microsoft.com/office/drawing/2014/main" xmlns="" id="{CA543932-0D25-4318-969D-2D141C0E86B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a:extLst>
            <a:ext uri="{FF2B5EF4-FFF2-40B4-BE49-F238E27FC236}">
              <a16:creationId xmlns:a16="http://schemas.microsoft.com/office/drawing/2014/main" xmlns="" id="{3FB864C6-858B-4E19-9CA5-0DC73240CCF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a:extLst>
            <a:ext uri="{FF2B5EF4-FFF2-40B4-BE49-F238E27FC236}">
              <a16:creationId xmlns:a16="http://schemas.microsoft.com/office/drawing/2014/main" xmlns="" id="{A257E2D7-8364-4538-A021-D23DFF2461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a:extLst>
            <a:ext uri="{FF2B5EF4-FFF2-40B4-BE49-F238E27FC236}">
              <a16:creationId xmlns:a16="http://schemas.microsoft.com/office/drawing/2014/main" xmlns="" id="{9E44BCD8-95BA-45AF-B75D-D5507922FCC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a:extLst>
            <a:ext uri="{FF2B5EF4-FFF2-40B4-BE49-F238E27FC236}">
              <a16:creationId xmlns:a16="http://schemas.microsoft.com/office/drawing/2014/main" xmlns="" id="{1B8B6CE2-4C45-43D0-A959-5A5A9B1887B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a:extLst>
            <a:ext uri="{FF2B5EF4-FFF2-40B4-BE49-F238E27FC236}">
              <a16:creationId xmlns:a16="http://schemas.microsoft.com/office/drawing/2014/main" xmlns="" id="{61D2CF4C-68B2-4C9C-96E3-AFA3CE9BF89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8" name="直線コネクタ 587">
          <a:extLst>
            <a:ext uri="{FF2B5EF4-FFF2-40B4-BE49-F238E27FC236}">
              <a16:creationId xmlns:a16="http://schemas.microsoft.com/office/drawing/2014/main" xmlns="" id="{D58F3ADF-8804-44A9-8936-F7DA62B9BEA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9" name="テキスト ボックス 588">
          <a:extLst>
            <a:ext uri="{FF2B5EF4-FFF2-40B4-BE49-F238E27FC236}">
              <a16:creationId xmlns:a16="http://schemas.microsoft.com/office/drawing/2014/main" xmlns="" id="{28916E8E-F5CD-488A-838C-2BF6AFD5307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0" name="直線コネクタ 589">
          <a:extLst>
            <a:ext uri="{FF2B5EF4-FFF2-40B4-BE49-F238E27FC236}">
              <a16:creationId xmlns:a16="http://schemas.microsoft.com/office/drawing/2014/main" xmlns="" id="{ABCFD0B2-5BD5-43A1-A900-71A385093C2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1" name="テキスト ボックス 590">
          <a:extLst>
            <a:ext uri="{FF2B5EF4-FFF2-40B4-BE49-F238E27FC236}">
              <a16:creationId xmlns:a16="http://schemas.microsoft.com/office/drawing/2014/main" xmlns="" id="{3CD4B4CB-4D48-4737-A63D-77B2DF94C6B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2" name="直線コネクタ 591">
          <a:extLst>
            <a:ext uri="{FF2B5EF4-FFF2-40B4-BE49-F238E27FC236}">
              <a16:creationId xmlns:a16="http://schemas.microsoft.com/office/drawing/2014/main" xmlns="" id="{D3114368-0FA5-4857-9488-6F9CA3E67FF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3" name="テキスト ボックス 592">
          <a:extLst>
            <a:ext uri="{FF2B5EF4-FFF2-40B4-BE49-F238E27FC236}">
              <a16:creationId xmlns:a16="http://schemas.microsoft.com/office/drawing/2014/main" xmlns="" id="{C8FFE956-E5F9-4E0A-9AFB-6605BDD4CC9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4" name="直線コネクタ 593">
          <a:extLst>
            <a:ext uri="{FF2B5EF4-FFF2-40B4-BE49-F238E27FC236}">
              <a16:creationId xmlns:a16="http://schemas.microsoft.com/office/drawing/2014/main" xmlns="" id="{2113BFC9-5525-462B-B9D0-1CDFFD9687A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5" name="テキスト ボックス 594">
          <a:extLst>
            <a:ext uri="{FF2B5EF4-FFF2-40B4-BE49-F238E27FC236}">
              <a16:creationId xmlns:a16="http://schemas.microsoft.com/office/drawing/2014/main" xmlns="" id="{05E8AE69-0CA5-45F4-9FE2-41C8B10726E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6" name="直線コネクタ 595">
          <a:extLst>
            <a:ext uri="{FF2B5EF4-FFF2-40B4-BE49-F238E27FC236}">
              <a16:creationId xmlns:a16="http://schemas.microsoft.com/office/drawing/2014/main" xmlns="" id="{0D7F1A7B-AC3C-4C34-9EF8-3DCF6F2C988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7" name="テキスト ボックス 596">
          <a:extLst>
            <a:ext uri="{FF2B5EF4-FFF2-40B4-BE49-F238E27FC236}">
              <a16:creationId xmlns:a16="http://schemas.microsoft.com/office/drawing/2014/main" xmlns="" id="{AFC10E37-07F9-4807-8257-A7F8C455D68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a16="http://schemas.microsoft.com/office/drawing/2014/main" xmlns="" id="{6900E0FD-1088-44D8-A1D8-BC08F9AA763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a:extLst>
            <a:ext uri="{FF2B5EF4-FFF2-40B4-BE49-F238E27FC236}">
              <a16:creationId xmlns:a16="http://schemas.microsoft.com/office/drawing/2014/main" xmlns="" id="{F18D5117-50FF-44EC-A36C-D064BCD76C7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保健センター・保健所】&#10;一人当たり面積グラフ枠">
          <a:extLst>
            <a:ext uri="{FF2B5EF4-FFF2-40B4-BE49-F238E27FC236}">
              <a16:creationId xmlns:a16="http://schemas.microsoft.com/office/drawing/2014/main" xmlns="" id="{F0D16E77-BFA0-43E7-B9A3-D3B39D967C4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01" name="直線コネクタ 600">
          <a:extLst>
            <a:ext uri="{FF2B5EF4-FFF2-40B4-BE49-F238E27FC236}">
              <a16:creationId xmlns:a16="http://schemas.microsoft.com/office/drawing/2014/main" xmlns="" id="{422B536F-2B1A-4221-BE9F-97D5CBA765C6}"/>
            </a:ext>
          </a:extLst>
        </xdr:cNvPr>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02" name="【保健センター・保健所】&#10;一人当たり面積最小値テキスト">
          <a:extLst>
            <a:ext uri="{FF2B5EF4-FFF2-40B4-BE49-F238E27FC236}">
              <a16:creationId xmlns:a16="http://schemas.microsoft.com/office/drawing/2014/main" xmlns="" id="{7BB7A8BD-93A4-46A2-ADBE-33D44F8FB47F}"/>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03" name="直線コネクタ 602">
          <a:extLst>
            <a:ext uri="{FF2B5EF4-FFF2-40B4-BE49-F238E27FC236}">
              <a16:creationId xmlns:a16="http://schemas.microsoft.com/office/drawing/2014/main" xmlns="" id="{C66DFC79-126D-4238-A879-D3DDF2216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04" name="【保健センター・保健所】&#10;一人当たり面積最大値テキスト">
          <a:extLst>
            <a:ext uri="{FF2B5EF4-FFF2-40B4-BE49-F238E27FC236}">
              <a16:creationId xmlns:a16="http://schemas.microsoft.com/office/drawing/2014/main" xmlns="" id="{FA6E35FE-78A5-4710-B4D0-9B6AEA829407}"/>
            </a:ext>
          </a:extLst>
        </xdr:cNvPr>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05" name="直線コネクタ 604">
          <a:extLst>
            <a:ext uri="{FF2B5EF4-FFF2-40B4-BE49-F238E27FC236}">
              <a16:creationId xmlns:a16="http://schemas.microsoft.com/office/drawing/2014/main" xmlns="" id="{2ACCBCDB-B17E-45B5-9BBA-29FBD902BE77}"/>
            </a:ext>
          </a:extLst>
        </xdr:cNvPr>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606" name="【保健センター・保健所】&#10;一人当たり面積平均値テキスト">
          <a:extLst>
            <a:ext uri="{FF2B5EF4-FFF2-40B4-BE49-F238E27FC236}">
              <a16:creationId xmlns:a16="http://schemas.microsoft.com/office/drawing/2014/main" xmlns="" id="{5212F018-F051-4CD5-A6E4-75024F2DC10C}"/>
            </a:ext>
          </a:extLst>
        </xdr:cNvPr>
        <xdr:cNvSpPr txBox="1"/>
      </xdr:nvSpPr>
      <xdr:spPr>
        <a:xfrm>
          <a:off x="22199600" y="1077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07" name="フローチャート: 判断 606">
          <a:extLst>
            <a:ext uri="{FF2B5EF4-FFF2-40B4-BE49-F238E27FC236}">
              <a16:creationId xmlns:a16="http://schemas.microsoft.com/office/drawing/2014/main" xmlns="" id="{EC5EE3B7-8823-4316-ABA0-4F225337F0B5}"/>
            </a:ext>
          </a:extLst>
        </xdr:cNvPr>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08" name="フローチャート: 判断 607">
          <a:extLst>
            <a:ext uri="{FF2B5EF4-FFF2-40B4-BE49-F238E27FC236}">
              <a16:creationId xmlns:a16="http://schemas.microsoft.com/office/drawing/2014/main" xmlns="" id="{F6799CA6-C9C6-422E-84D3-FDB83239DE51}"/>
            </a:ext>
          </a:extLst>
        </xdr:cNvPr>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09" name="フローチャート: 判断 608">
          <a:extLst>
            <a:ext uri="{FF2B5EF4-FFF2-40B4-BE49-F238E27FC236}">
              <a16:creationId xmlns:a16="http://schemas.microsoft.com/office/drawing/2014/main" xmlns="" id="{088A6A01-4AFF-494C-8EB8-D55AB2B3FCCC}"/>
            </a:ext>
          </a:extLst>
        </xdr:cNvPr>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10" name="フローチャート: 判断 609">
          <a:extLst>
            <a:ext uri="{FF2B5EF4-FFF2-40B4-BE49-F238E27FC236}">
              <a16:creationId xmlns:a16="http://schemas.microsoft.com/office/drawing/2014/main" xmlns="" id="{6BFDEA72-58AE-413C-84B7-E2D200A0F6DD}"/>
            </a:ext>
          </a:extLst>
        </xdr:cNvPr>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11" name="フローチャート: 判断 610">
          <a:extLst>
            <a:ext uri="{FF2B5EF4-FFF2-40B4-BE49-F238E27FC236}">
              <a16:creationId xmlns:a16="http://schemas.microsoft.com/office/drawing/2014/main" xmlns="" id="{C1F9F640-822A-41D6-A859-463D837A889F}"/>
            </a:ext>
          </a:extLst>
        </xdr:cNvPr>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xmlns="" id="{1F02BAE0-6B48-44D0-9DD9-92537915FAC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xmlns="" id="{758CBF0B-EEB9-4EA7-A67E-541ADF5B941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xmlns="" id="{17C8B5FF-DE6C-437E-8351-1D104A233FC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xmlns="" id="{5DFEACC9-11F8-4780-B679-69773CF5D46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xmlns="" id="{EEB92EDA-EBD2-4808-9ED3-3CC40B0BABC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82550</xdr:rowOff>
    </xdr:from>
    <xdr:to>
      <xdr:col>102</xdr:col>
      <xdr:colOff>165100</xdr:colOff>
      <xdr:row>63</xdr:row>
      <xdr:rowOff>12700</xdr:rowOff>
    </xdr:to>
    <xdr:sp macro="" textlink="">
      <xdr:nvSpPr>
        <xdr:cNvPr id="617" name="楕円 616">
          <a:extLst>
            <a:ext uri="{FF2B5EF4-FFF2-40B4-BE49-F238E27FC236}">
              <a16:creationId xmlns:a16="http://schemas.microsoft.com/office/drawing/2014/main" xmlns="" id="{66C91194-1E2A-44BC-A499-24BDD495A58A}"/>
            </a:ext>
          </a:extLst>
        </xdr:cNvPr>
        <xdr:cNvSpPr/>
      </xdr:nvSpPr>
      <xdr:spPr>
        <a:xfrm>
          <a:off x="19494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618" name="楕円 617">
          <a:extLst>
            <a:ext uri="{FF2B5EF4-FFF2-40B4-BE49-F238E27FC236}">
              <a16:creationId xmlns:a16="http://schemas.microsoft.com/office/drawing/2014/main" xmlns="" id="{F162FCE3-F2CA-459A-9978-52E0B0EB5DC7}"/>
            </a:ext>
          </a:extLst>
        </xdr:cNvPr>
        <xdr:cNvSpPr/>
      </xdr:nvSpPr>
      <xdr:spPr>
        <a:xfrm>
          <a:off x="18605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133350</xdr:rowOff>
    </xdr:from>
    <xdr:to>
      <xdr:col>102</xdr:col>
      <xdr:colOff>114300</xdr:colOff>
      <xdr:row>62</xdr:row>
      <xdr:rowOff>137160</xdr:rowOff>
    </xdr:to>
    <xdr:cxnSp macro="">
      <xdr:nvCxnSpPr>
        <xdr:cNvPr id="619" name="直線コネクタ 618">
          <a:extLst>
            <a:ext uri="{FF2B5EF4-FFF2-40B4-BE49-F238E27FC236}">
              <a16:creationId xmlns:a16="http://schemas.microsoft.com/office/drawing/2014/main" xmlns="" id="{CC8C3235-5950-4F73-B970-44D4354DF8F3}"/>
            </a:ext>
          </a:extLst>
        </xdr:cNvPr>
        <xdr:cNvCxnSpPr/>
      </xdr:nvCxnSpPr>
      <xdr:spPr>
        <a:xfrm flipV="1">
          <a:off x="18656300" y="10763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620" name="n_1aveValue【保健センター・保健所】&#10;一人当たり面積">
          <a:extLst>
            <a:ext uri="{FF2B5EF4-FFF2-40B4-BE49-F238E27FC236}">
              <a16:creationId xmlns:a16="http://schemas.microsoft.com/office/drawing/2014/main" xmlns="" id="{142FA2B7-1F74-4643-A8E8-1109778D0591}"/>
            </a:ext>
          </a:extLst>
        </xdr:cNvPr>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621" name="n_2aveValue【保健センター・保健所】&#10;一人当たり面積">
          <a:extLst>
            <a:ext uri="{FF2B5EF4-FFF2-40B4-BE49-F238E27FC236}">
              <a16:creationId xmlns:a16="http://schemas.microsoft.com/office/drawing/2014/main" xmlns="" id="{79392508-2ADF-486A-BEDD-BA42B60441B7}"/>
            </a:ext>
          </a:extLst>
        </xdr:cNvPr>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22" name="n_3aveValue【保健センター・保健所】&#10;一人当たり面積">
          <a:extLst>
            <a:ext uri="{FF2B5EF4-FFF2-40B4-BE49-F238E27FC236}">
              <a16:creationId xmlns:a16="http://schemas.microsoft.com/office/drawing/2014/main" xmlns="" id="{C09D4103-3435-4E22-89E6-4EE9056F73CC}"/>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623" name="n_4aveValue【保健センター・保健所】&#10;一人当たり面積">
          <a:extLst>
            <a:ext uri="{FF2B5EF4-FFF2-40B4-BE49-F238E27FC236}">
              <a16:creationId xmlns:a16="http://schemas.microsoft.com/office/drawing/2014/main" xmlns="" id="{8DA3104A-BD53-400A-AA60-F275D472518F}"/>
            </a:ext>
          </a:extLst>
        </xdr:cNvPr>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24" name="n_3mainValue【保健センター・保健所】&#10;一人当たり面積">
          <a:extLst>
            <a:ext uri="{FF2B5EF4-FFF2-40B4-BE49-F238E27FC236}">
              <a16:creationId xmlns:a16="http://schemas.microsoft.com/office/drawing/2014/main" xmlns="" id="{508C7EF1-64E1-4C14-9A2D-2B331976C1C5}"/>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625" name="n_4mainValue【保健センター・保健所】&#10;一人当たり面積">
          <a:extLst>
            <a:ext uri="{FF2B5EF4-FFF2-40B4-BE49-F238E27FC236}">
              <a16:creationId xmlns:a16="http://schemas.microsoft.com/office/drawing/2014/main" xmlns="" id="{B1FE9450-34A1-4729-B761-7D8D97992AE4}"/>
            </a:ext>
          </a:extLst>
        </xdr:cNvPr>
        <xdr:cNvSpPr txBox="1"/>
      </xdr:nvSpPr>
      <xdr:spPr>
        <a:xfrm>
          <a:off x="18421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xmlns="" id="{14844FC4-763B-4D60-A573-69AE61F168A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xmlns="" id="{80812FAD-AEE7-4ED4-9328-323752AD7AE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xmlns="" id="{CD155214-1339-45F5-8589-66E6F523FD9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xmlns="" id="{B9F01330-BD68-4A09-8EFE-F4D0014DCF2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xmlns="" id="{647CB17C-50CD-40F2-A021-BA06293AA15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xmlns="" id="{62418D67-365E-4C7C-A86E-DC4A09FAC72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xmlns="" id="{907496AD-F779-40C9-8CE5-255A29DCB75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xmlns="" id="{0054F028-F155-48EE-A7CF-8D675A59A19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xmlns="" id="{59F600E1-B35F-40B8-8597-873210F9050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xmlns="" id="{15E42D45-3DC1-4072-B3BA-2896E24225F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xmlns="" id="{D2BEC278-BEF1-4E58-80D3-8316311E824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xmlns="" id="{F1F42417-C5E8-4E6F-BF68-9B78C093EB0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xmlns="" id="{FAA24B9A-AD54-4871-A7A6-F7E550FBE6D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xmlns="" id="{89748F38-C110-4018-A015-012E1E4103B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xmlns="" id="{03C7B6EA-DEF5-42EC-96AD-2619A88B535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xmlns="" id="{6EF46D7B-B171-4D30-B813-58D3A2BA570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xmlns="" id="{9358069E-798F-48DD-B278-AB58B9F4FFC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xmlns="" id="{A6F37876-1A41-4897-B543-79165326516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xmlns="" id="{315F9515-008C-4D1E-9FFD-52609C4D073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xmlns="" id="{EA3DF02E-3636-48DE-B384-ECCE1079372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xmlns="" id="{4975628D-6D05-41E3-8E9E-1CB23AF5CFC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xmlns="" id="{02D9C9AF-64E8-44C7-879D-D6D928C989F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a:extLst>
            <a:ext uri="{FF2B5EF4-FFF2-40B4-BE49-F238E27FC236}">
              <a16:creationId xmlns:a16="http://schemas.microsoft.com/office/drawing/2014/main" xmlns="" id="{30526E74-460F-4DCC-A1B4-30D82A9C1D2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xmlns="" id="{414806EA-6B5A-4628-AA8F-0CCB8EE0B77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50" name="直線コネクタ 649">
          <a:extLst>
            <a:ext uri="{FF2B5EF4-FFF2-40B4-BE49-F238E27FC236}">
              <a16:creationId xmlns:a16="http://schemas.microsoft.com/office/drawing/2014/main" xmlns="" id="{73CB6E4D-BA5F-468A-9BF9-C1D9FF57E4E5}"/>
            </a:ext>
          </a:extLst>
        </xdr:cNvPr>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51" name="【消防施設】&#10;有形固定資産減価償却率最小値テキスト">
          <a:extLst>
            <a:ext uri="{FF2B5EF4-FFF2-40B4-BE49-F238E27FC236}">
              <a16:creationId xmlns:a16="http://schemas.microsoft.com/office/drawing/2014/main" xmlns="" id="{BB0FA293-CBF2-4B44-8B2F-461BA59A0559}"/>
            </a:ext>
          </a:extLst>
        </xdr:cNvPr>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52" name="直線コネクタ 651">
          <a:extLst>
            <a:ext uri="{FF2B5EF4-FFF2-40B4-BE49-F238E27FC236}">
              <a16:creationId xmlns:a16="http://schemas.microsoft.com/office/drawing/2014/main" xmlns="" id="{DC90D986-21E4-4CF0-954A-2B0CC20F82D6}"/>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53" name="【消防施設】&#10;有形固定資産減価償却率最大値テキスト">
          <a:extLst>
            <a:ext uri="{FF2B5EF4-FFF2-40B4-BE49-F238E27FC236}">
              <a16:creationId xmlns:a16="http://schemas.microsoft.com/office/drawing/2014/main" xmlns="" id="{30C553ED-4E76-44B6-86FB-354A39E82237}"/>
            </a:ext>
          </a:extLst>
        </xdr:cNvPr>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54" name="直線コネクタ 653">
          <a:extLst>
            <a:ext uri="{FF2B5EF4-FFF2-40B4-BE49-F238E27FC236}">
              <a16:creationId xmlns:a16="http://schemas.microsoft.com/office/drawing/2014/main" xmlns="" id="{F455756B-903B-4B5D-9C34-01403399A7F0}"/>
            </a:ext>
          </a:extLst>
        </xdr:cNvPr>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655" name="【消防施設】&#10;有形固定資産減価償却率平均値テキスト">
          <a:extLst>
            <a:ext uri="{FF2B5EF4-FFF2-40B4-BE49-F238E27FC236}">
              <a16:creationId xmlns:a16="http://schemas.microsoft.com/office/drawing/2014/main" xmlns="" id="{0106F1DE-52C9-46F7-A4DC-93D356A1F14D}"/>
            </a:ext>
          </a:extLst>
        </xdr:cNvPr>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56" name="フローチャート: 判断 655">
          <a:extLst>
            <a:ext uri="{FF2B5EF4-FFF2-40B4-BE49-F238E27FC236}">
              <a16:creationId xmlns:a16="http://schemas.microsoft.com/office/drawing/2014/main" xmlns="" id="{4BCF0D56-A7F7-4F38-83CD-111310B368F6}"/>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57" name="フローチャート: 判断 656">
          <a:extLst>
            <a:ext uri="{FF2B5EF4-FFF2-40B4-BE49-F238E27FC236}">
              <a16:creationId xmlns:a16="http://schemas.microsoft.com/office/drawing/2014/main" xmlns="" id="{76240423-B6D4-4F0E-9C72-9CD9F0628B48}"/>
            </a:ext>
          </a:extLst>
        </xdr:cNvPr>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58" name="フローチャート: 判断 657">
          <a:extLst>
            <a:ext uri="{FF2B5EF4-FFF2-40B4-BE49-F238E27FC236}">
              <a16:creationId xmlns:a16="http://schemas.microsoft.com/office/drawing/2014/main" xmlns="" id="{32FA0F61-0659-40EF-8592-CDE89014B796}"/>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59" name="フローチャート: 判断 658">
          <a:extLst>
            <a:ext uri="{FF2B5EF4-FFF2-40B4-BE49-F238E27FC236}">
              <a16:creationId xmlns:a16="http://schemas.microsoft.com/office/drawing/2014/main" xmlns="" id="{74731A9C-1DF5-4AF6-9661-F164E0E54044}"/>
            </a:ext>
          </a:extLst>
        </xdr:cNvPr>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660" name="フローチャート: 判断 659">
          <a:extLst>
            <a:ext uri="{FF2B5EF4-FFF2-40B4-BE49-F238E27FC236}">
              <a16:creationId xmlns:a16="http://schemas.microsoft.com/office/drawing/2014/main" xmlns="" id="{966B1D3A-4F0F-402E-88ED-36573DAB168B}"/>
            </a:ext>
          </a:extLst>
        </xdr:cNvPr>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F61CBD93-5508-48BC-8CCF-E34750985F1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00E8D921-C59C-46BE-80D0-4035ED67AAE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CA81C0BE-5FE4-4CAD-8F3B-E7D7B78F782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CE179E46-07AA-4409-B7B3-6E08D0D6314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299DC3FF-825E-4B4A-A58D-C6D6AB42FD3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168275</xdr:rowOff>
    </xdr:from>
    <xdr:to>
      <xdr:col>72</xdr:col>
      <xdr:colOff>38100</xdr:colOff>
      <xdr:row>81</xdr:row>
      <xdr:rowOff>98425</xdr:rowOff>
    </xdr:to>
    <xdr:sp macro="" textlink="">
      <xdr:nvSpPr>
        <xdr:cNvPr id="666" name="楕円 665">
          <a:extLst>
            <a:ext uri="{FF2B5EF4-FFF2-40B4-BE49-F238E27FC236}">
              <a16:creationId xmlns:a16="http://schemas.microsoft.com/office/drawing/2014/main" xmlns="" id="{7BA55AD1-B13B-4D21-A97F-4C29EFB6D15F}"/>
            </a:ext>
          </a:extLst>
        </xdr:cNvPr>
        <xdr:cNvSpPr/>
      </xdr:nvSpPr>
      <xdr:spPr>
        <a:xfrm>
          <a:off x="13652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636</xdr:rowOff>
    </xdr:from>
    <xdr:to>
      <xdr:col>67</xdr:col>
      <xdr:colOff>101600</xdr:colOff>
      <xdr:row>81</xdr:row>
      <xdr:rowOff>102236</xdr:rowOff>
    </xdr:to>
    <xdr:sp macro="" textlink="">
      <xdr:nvSpPr>
        <xdr:cNvPr id="667" name="楕円 666">
          <a:extLst>
            <a:ext uri="{FF2B5EF4-FFF2-40B4-BE49-F238E27FC236}">
              <a16:creationId xmlns:a16="http://schemas.microsoft.com/office/drawing/2014/main" xmlns="" id="{B6F18991-9186-47A0-96D6-0E591ACD0602}"/>
            </a:ext>
          </a:extLst>
        </xdr:cNvPr>
        <xdr:cNvSpPr/>
      </xdr:nvSpPr>
      <xdr:spPr>
        <a:xfrm>
          <a:off x="12763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47625</xdr:rowOff>
    </xdr:from>
    <xdr:to>
      <xdr:col>71</xdr:col>
      <xdr:colOff>177800</xdr:colOff>
      <xdr:row>81</xdr:row>
      <xdr:rowOff>51436</xdr:rowOff>
    </xdr:to>
    <xdr:cxnSp macro="">
      <xdr:nvCxnSpPr>
        <xdr:cNvPr id="668" name="直線コネクタ 667">
          <a:extLst>
            <a:ext uri="{FF2B5EF4-FFF2-40B4-BE49-F238E27FC236}">
              <a16:creationId xmlns:a16="http://schemas.microsoft.com/office/drawing/2014/main" xmlns="" id="{D01B5427-7C11-47B9-B1A3-A07F1258B474}"/>
            </a:ext>
          </a:extLst>
        </xdr:cNvPr>
        <xdr:cNvCxnSpPr/>
      </xdr:nvCxnSpPr>
      <xdr:spPr>
        <a:xfrm flipV="1">
          <a:off x="12814300" y="139350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669" name="n_1aveValue【消防施設】&#10;有形固定資産減価償却率">
          <a:extLst>
            <a:ext uri="{FF2B5EF4-FFF2-40B4-BE49-F238E27FC236}">
              <a16:creationId xmlns:a16="http://schemas.microsoft.com/office/drawing/2014/main" xmlns="" id="{CE88D175-5783-4F99-9202-5DDC24769809}"/>
            </a:ext>
          </a:extLst>
        </xdr:cNvPr>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70" name="n_2aveValue【消防施設】&#10;有形固定資産減価償却率">
          <a:extLst>
            <a:ext uri="{FF2B5EF4-FFF2-40B4-BE49-F238E27FC236}">
              <a16:creationId xmlns:a16="http://schemas.microsoft.com/office/drawing/2014/main" xmlns="" id="{99F88E4D-D053-47E9-8443-037AB12E7E73}"/>
            </a:ext>
          </a:extLst>
        </xdr:cNvPr>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671" name="n_3aveValue【消防施設】&#10;有形固定資産減価償却率">
          <a:extLst>
            <a:ext uri="{FF2B5EF4-FFF2-40B4-BE49-F238E27FC236}">
              <a16:creationId xmlns:a16="http://schemas.microsoft.com/office/drawing/2014/main" xmlns="" id="{040ADD46-81C5-4E43-8845-F848C13D6D21}"/>
            </a:ext>
          </a:extLst>
        </xdr:cNvPr>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152416</xdr:rowOff>
    </xdr:from>
    <xdr:ext cx="405111" cy="259045"/>
    <xdr:sp macro="" textlink="">
      <xdr:nvSpPr>
        <xdr:cNvPr id="672" name="n_4aveValue【消防施設】&#10;有形固定資産減価償却率">
          <a:extLst>
            <a:ext uri="{FF2B5EF4-FFF2-40B4-BE49-F238E27FC236}">
              <a16:creationId xmlns:a16="http://schemas.microsoft.com/office/drawing/2014/main" xmlns="" id="{9B3B7137-974B-46E9-A217-58C7E29A22FD}"/>
            </a:ext>
          </a:extLst>
        </xdr:cNvPr>
        <xdr:cNvSpPr txBox="1"/>
      </xdr:nvSpPr>
      <xdr:spPr>
        <a:xfrm>
          <a:off x="12611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673" name="n_3mainValue【消防施設】&#10;有形固定資産減価償却率">
          <a:extLst>
            <a:ext uri="{FF2B5EF4-FFF2-40B4-BE49-F238E27FC236}">
              <a16:creationId xmlns:a16="http://schemas.microsoft.com/office/drawing/2014/main" xmlns="" id="{805A9056-ADD8-43F2-B74E-E52A073FE649}"/>
            </a:ext>
          </a:extLst>
        </xdr:cNvPr>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118763</xdr:rowOff>
    </xdr:from>
    <xdr:ext cx="405111" cy="259045"/>
    <xdr:sp macro="" textlink="">
      <xdr:nvSpPr>
        <xdr:cNvPr id="674" name="n_4mainValue【消防施設】&#10;有形固定資産減価償却率">
          <a:extLst>
            <a:ext uri="{FF2B5EF4-FFF2-40B4-BE49-F238E27FC236}">
              <a16:creationId xmlns:a16="http://schemas.microsoft.com/office/drawing/2014/main" xmlns="" id="{93EA680E-FEB6-4474-BA3F-AE2EC355C5A7}"/>
            </a:ext>
          </a:extLst>
        </xdr:cNvPr>
        <xdr:cNvSpPr txBox="1"/>
      </xdr:nvSpPr>
      <xdr:spPr>
        <a:xfrm>
          <a:off x="12611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xmlns="" id="{5F46BF42-E1C3-4954-AE85-D0D6CAB3191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xmlns="" id="{0071CD57-0EE1-4ACC-8F1C-46F5460C80E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xmlns="" id="{C1932969-BA48-455E-A6DE-38BBCD1AF46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xmlns="" id="{A958F55E-10B5-4A86-BE0B-FA65BA882C5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xmlns="" id="{A3016B31-4758-44A4-B7FE-37C9A69B243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xmlns="" id="{6DAA5228-F06C-465F-AD2E-395E9045816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xmlns="" id="{F4B7FEF3-802C-48CB-AC39-F987C6018B4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xmlns="" id="{1FB26BA3-FF6A-4FF5-8243-1FD7E621483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xmlns="" id="{53ACD9B6-E83D-4653-B83A-E8F3146EF9C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xmlns="" id="{147C09C7-4DAF-4224-B76E-858762EE6A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xmlns="" id="{2CC55C6C-B94C-45CF-9891-520A38C435B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xmlns="" id="{3EB6772E-7C12-4FA0-AD0B-7BC8AC26F39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xmlns="" id="{D0EAA24A-F462-42E0-8806-FD2FC2805EF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xmlns="" id="{23B7D880-B75F-44E0-B157-2DBBB8C7513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xmlns="" id="{638F8CAD-038F-4E10-9661-DB66575DBC1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xmlns="" id="{A6F9D6F3-1284-4B87-82D1-29772E7C2C7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xmlns="" id="{97C45603-B2D5-494A-A584-0B1108A5837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xmlns="" id="{11342EC7-E6F8-4997-81C3-3E4F40C953E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xmlns="" id="{D4FF4064-D7B8-4C33-9610-1D382D97B05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xmlns="" id="{7778181D-903C-48EF-ADF6-3795D585C7B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xmlns="" id="{712A70FC-B8FB-4C49-BA6E-2CFF95BF3D5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xmlns="" id="{09A646E8-48D5-43B3-8BD3-D182653D093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xmlns="" id="{8F0ACA53-54E6-4D32-AA56-8E7FF3FB11A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698" name="直線コネクタ 697">
          <a:extLst>
            <a:ext uri="{FF2B5EF4-FFF2-40B4-BE49-F238E27FC236}">
              <a16:creationId xmlns:a16="http://schemas.microsoft.com/office/drawing/2014/main" xmlns="" id="{0732F245-B3AC-4951-B3FB-778097207CA1}"/>
            </a:ext>
          </a:extLst>
        </xdr:cNvPr>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99" name="【消防施設】&#10;一人当たり面積最小値テキスト">
          <a:extLst>
            <a:ext uri="{FF2B5EF4-FFF2-40B4-BE49-F238E27FC236}">
              <a16:creationId xmlns:a16="http://schemas.microsoft.com/office/drawing/2014/main" xmlns="" id="{3397E78A-83EC-4F59-945A-89E7E7BDE903}"/>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00" name="直線コネクタ 699">
          <a:extLst>
            <a:ext uri="{FF2B5EF4-FFF2-40B4-BE49-F238E27FC236}">
              <a16:creationId xmlns:a16="http://schemas.microsoft.com/office/drawing/2014/main" xmlns="" id="{129C0667-7471-4DCC-9B9E-B4802C80EA98}"/>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01" name="【消防施設】&#10;一人当たり面積最大値テキスト">
          <a:extLst>
            <a:ext uri="{FF2B5EF4-FFF2-40B4-BE49-F238E27FC236}">
              <a16:creationId xmlns:a16="http://schemas.microsoft.com/office/drawing/2014/main" xmlns="" id="{D38F7A62-F6FA-4A44-AE04-C21C08C5F133}"/>
            </a:ext>
          </a:extLst>
        </xdr:cNvPr>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02" name="直線コネクタ 701">
          <a:extLst>
            <a:ext uri="{FF2B5EF4-FFF2-40B4-BE49-F238E27FC236}">
              <a16:creationId xmlns:a16="http://schemas.microsoft.com/office/drawing/2014/main" xmlns="" id="{6F7F7DBD-738C-48AA-B551-C3640DC3444B}"/>
            </a:ext>
          </a:extLst>
        </xdr:cNvPr>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703" name="【消防施設】&#10;一人当たり面積平均値テキスト">
          <a:extLst>
            <a:ext uri="{FF2B5EF4-FFF2-40B4-BE49-F238E27FC236}">
              <a16:creationId xmlns:a16="http://schemas.microsoft.com/office/drawing/2014/main" xmlns="" id="{1FC58D2E-120C-47C1-87C9-F035409E7A8E}"/>
            </a:ext>
          </a:extLst>
        </xdr:cNvPr>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04" name="フローチャート: 判断 703">
          <a:extLst>
            <a:ext uri="{FF2B5EF4-FFF2-40B4-BE49-F238E27FC236}">
              <a16:creationId xmlns:a16="http://schemas.microsoft.com/office/drawing/2014/main" xmlns="" id="{66EF70EB-A873-4032-9D25-B70CC06819DC}"/>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05" name="フローチャート: 判断 704">
          <a:extLst>
            <a:ext uri="{FF2B5EF4-FFF2-40B4-BE49-F238E27FC236}">
              <a16:creationId xmlns:a16="http://schemas.microsoft.com/office/drawing/2014/main" xmlns="" id="{2B682409-FD9D-4909-8B46-048F7EC11874}"/>
            </a:ext>
          </a:extLst>
        </xdr:cNvPr>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06" name="フローチャート: 判断 705">
          <a:extLst>
            <a:ext uri="{FF2B5EF4-FFF2-40B4-BE49-F238E27FC236}">
              <a16:creationId xmlns:a16="http://schemas.microsoft.com/office/drawing/2014/main" xmlns="" id="{CE094D30-D2EF-4E00-8A98-9103881EB71E}"/>
            </a:ext>
          </a:extLst>
        </xdr:cNvPr>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07" name="フローチャート: 判断 706">
          <a:extLst>
            <a:ext uri="{FF2B5EF4-FFF2-40B4-BE49-F238E27FC236}">
              <a16:creationId xmlns:a16="http://schemas.microsoft.com/office/drawing/2014/main" xmlns="" id="{C4051954-B7D0-4BA5-BE8D-BC46E334CE6C}"/>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08" name="フローチャート: 判断 707">
          <a:extLst>
            <a:ext uri="{FF2B5EF4-FFF2-40B4-BE49-F238E27FC236}">
              <a16:creationId xmlns:a16="http://schemas.microsoft.com/office/drawing/2014/main" xmlns="" id="{6486787A-E0F8-4B53-A445-C035E86CA242}"/>
            </a:ext>
          </a:extLst>
        </xdr:cNvPr>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xmlns="" id="{7347246C-DE85-4A6C-AB2B-4386B9D8E6C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xmlns="" id="{41C923ED-87CB-4782-AE81-C86432D3398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xmlns="" id="{7E75CC46-C1D6-40B7-9BCA-83BCDC07C6B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xmlns="" id="{15AE065C-BE1F-411E-A06A-CA7C82765B0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xmlns="" id="{25048ADA-13D4-41D3-8A8A-2B0A33589A6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50800</xdr:rowOff>
    </xdr:from>
    <xdr:to>
      <xdr:col>102</xdr:col>
      <xdr:colOff>165100</xdr:colOff>
      <xdr:row>85</xdr:row>
      <xdr:rowOff>152400</xdr:rowOff>
    </xdr:to>
    <xdr:sp macro="" textlink="">
      <xdr:nvSpPr>
        <xdr:cNvPr id="714" name="楕円 713">
          <a:extLst>
            <a:ext uri="{FF2B5EF4-FFF2-40B4-BE49-F238E27FC236}">
              <a16:creationId xmlns:a16="http://schemas.microsoft.com/office/drawing/2014/main" xmlns="" id="{AF9113BC-0065-48E9-BC83-214B757F138E}"/>
            </a:ext>
          </a:extLst>
        </xdr:cNvPr>
        <xdr:cNvSpPr/>
      </xdr:nvSpPr>
      <xdr:spPr>
        <a:xfrm>
          <a:off x="194945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111761</xdr:rowOff>
    </xdr:from>
    <xdr:to>
      <xdr:col>98</xdr:col>
      <xdr:colOff>38100</xdr:colOff>
      <xdr:row>86</xdr:row>
      <xdr:rowOff>41911</xdr:rowOff>
    </xdr:to>
    <xdr:sp macro="" textlink="">
      <xdr:nvSpPr>
        <xdr:cNvPr id="715" name="楕円 714">
          <a:extLst>
            <a:ext uri="{FF2B5EF4-FFF2-40B4-BE49-F238E27FC236}">
              <a16:creationId xmlns:a16="http://schemas.microsoft.com/office/drawing/2014/main" xmlns="" id="{9CF06FC9-E369-4594-A2AB-EF3988AB7EC3}"/>
            </a:ext>
          </a:extLst>
        </xdr:cNvPr>
        <xdr:cNvSpPr/>
      </xdr:nvSpPr>
      <xdr:spPr>
        <a:xfrm>
          <a:off x="18605500" y="146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101600</xdr:rowOff>
    </xdr:from>
    <xdr:to>
      <xdr:col>102</xdr:col>
      <xdr:colOff>114300</xdr:colOff>
      <xdr:row>85</xdr:row>
      <xdr:rowOff>162561</xdr:rowOff>
    </xdr:to>
    <xdr:cxnSp macro="">
      <xdr:nvCxnSpPr>
        <xdr:cNvPr id="716" name="直線コネクタ 715">
          <a:extLst>
            <a:ext uri="{FF2B5EF4-FFF2-40B4-BE49-F238E27FC236}">
              <a16:creationId xmlns:a16="http://schemas.microsoft.com/office/drawing/2014/main" xmlns="" id="{AD033E4F-B78D-42E4-B53A-B3B21E95E03E}"/>
            </a:ext>
          </a:extLst>
        </xdr:cNvPr>
        <xdr:cNvCxnSpPr/>
      </xdr:nvCxnSpPr>
      <xdr:spPr>
        <a:xfrm flipV="1">
          <a:off x="18656300" y="146748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17" name="n_1aveValue【消防施設】&#10;一人当たり面積">
          <a:extLst>
            <a:ext uri="{FF2B5EF4-FFF2-40B4-BE49-F238E27FC236}">
              <a16:creationId xmlns:a16="http://schemas.microsoft.com/office/drawing/2014/main" xmlns="" id="{4460BE81-1A6D-49BF-87E4-EDAA511DC5F2}"/>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718" name="n_2aveValue【消防施設】&#10;一人当たり面積">
          <a:extLst>
            <a:ext uri="{FF2B5EF4-FFF2-40B4-BE49-F238E27FC236}">
              <a16:creationId xmlns:a16="http://schemas.microsoft.com/office/drawing/2014/main" xmlns="" id="{D2A89EA9-8AC7-4A64-A73C-4F692CFAE8E3}"/>
            </a:ext>
          </a:extLst>
        </xdr:cNvPr>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19" name="n_3aveValue【消防施設】&#10;一人当たり面積">
          <a:extLst>
            <a:ext uri="{FF2B5EF4-FFF2-40B4-BE49-F238E27FC236}">
              <a16:creationId xmlns:a16="http://schemas.microsoft.com/office/drawing/2014/main" xmlns="" id="{629FF93D-AE47-401F-BED3-3030FF7B4B61}"/>
            </a:ext>
          </a:extLst>
        </xdr:cNvPr>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59707</xdr:rowOff>
    </xdr:from>
    <xdr:ext cx="469744" cy="259045"/>
    <xdr:sp macro="" textlink="">
      <xdr:nvSpPr>
        <xdr:cNvPr id="720" name="n_4aveValue【消防施設】&#10;一人当たり面積">
          <a:extLst>
            <a:ext uri="{FF2B5EF4-FFF2-40B4-BE49-F238E27FC236}">
              <a16:creationId xmlns:a16="http://schemas.microsoft.com/office/drawing/2014/main" xmlns="" id="{8CD57CAF-866A-4259-B098-2630D337D61E}"/>
            </a:ext>
          </a:extLst>
        </xdr:cNvPr>
        <xdr:cNvSpPr txBox="1"/>
      </xdr:nvSpPr>
      <xdr:spPr>
        <a:xfrm>
          <a:off x="18421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168927</xdr:rowOff>
    </xdr:from>
    <xdr:ext cx="469744" cy="259045"/>
    <xdr:sp macro="" textlink="">
      <xdr:nvSpPr>
        <xdr:cNvPr id="721" name="n_3mainValue【消防施設】&#10;一人当たり面積">
          <a:extLst>
            <a:ext uri="{FF2B5EF4-FFF2-40B4-BE49-F238E27FC236}">
              <a16:creationId xmlns:a16="http://schemas.microsoft.com/office/drawing/2014/main" xmlns="" id="{A78CCD1A-F6A9-404A-9BCF-55993295837F}"/>
            </a:ext>
          </a:extLst>
        </xdr:cNvPr>
        <xdr:cNvSpPr txBox="1"/>
      </xdr:nvSpPr>
      <xdr:spPr>
        <a:xfrm>
          <a:off x="19310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58438</xdr:rowOff>
    </xdr:from>
    <xdr:ext cx="469744" cy="259045"/>
    <xdr:sp macro="" textlink="">
      <xdr:nvSpPr>
        <xdr:cNvPr id="722" name="n_4mainValue【消防施設】&#10;一人当たり面積">
          <a:extLst>
            <a:ext uri="{FF2B5EF4-FFF2-40B4-BE49-F238E27FC236}">
              <a16:creationId xmlns:a16="http://schemas.microsoft.com/office/drawing/2014/main" xmlns="" id="{38855CBB-69BD-4EA8-A141-91953E191A41}"/>
            </a:ext>
          </a:extLst>
        </xdr:cNvPr>
        <xdr:cNvSpPr txBox="1"/>
      </xdr:nvSpPr>
      <xdr:spPr>
        <a:xfrm>
          <a:off x="18421427" y="1446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a:extLst>
            <a:ext uri="{FF2B5EF4-FFF2-40B4-BE49-F238E27FC236}">
              <a16:creationId xmlns:a16="http://schemas.microsoft.com/office/drawing/2014/main" xmlns="" id="{880B7213-920A-4259-983A-8B3B054F2A5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a:extLst>
            <a:ext uri="{FF2B5EF4-FFF2-40B4-BE49-F238E27FC236}">
              <a16:creationId xmlns:a16="http://schemas.microsoft.com/office/drawing/2014/main" xmlns="" id="{7D10E1E8-B7FE-4F56-9444-25D68DE3015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a:extLst>
            <a:ext uri="{FF2B5EF4-FFF2-40B4-BE49-F238E27FC236}">
              <a16:creationId xmlns:a16="http://schemas.microsoft.com/office/drawing/2014/main" xmlns="" id="{91D4F7DA-EC6C-4BC9-857B-E180031EC42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a:extLst>
            <a:ext uri="{FF2B5EF4-FFF2-40B4-BE49-F238E27FC236}">
              <a16:creationId xmlns:a16="http://schemas.microsoft.com/office/drawing/2014/main" xmlns="" id="{A1B5C900-99AB-4758-B905-66FA644D565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a:extLst>
            <a:ext uri="{FF2B5EF4-FFF2-40B4-BE49-F238E27FC236}">
              <a16:creationId xmlns:a16="http://schemas.microsoft.com/office/drawing/2014/main" xmlns="" id="{9697C30B-F869-456F-B62C-96A6E494EF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a:extLst>
            <a:ext uri="{FF2B5EF4-FFF2-40B4-BE49-F238E27FC236}">
              <a16:creationId xmlns:a16="http://schemas.microsoft.com/office/drawing/2014/main" xmlns="" id="{7D6E7EA6-E64E-45F8-94C5-6527127406B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a:extLst>
            <a:ext uri="{FF2B5EF4-FFF2-40B4-BE49-F238E27FC236}">
              <a16:creationId xmlns:a16="http://schemas.microsoft.com/office/drawing/2014/main" xmlns="" id="{F526B03F-C3AC-4F80-B7BD-70823EF20EC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a:extLst>
            <a:ext uri="{FF2B5EF4-FFF2-40B4-BE49-F238E27FC236}">
              <a16:creationId xmlns:a16="http://schemas.microsoft.com/office/drawing/2014/main" xmlns="" id="{EAE3FF1E-C2C0-4CBF-AAC7-CC834D0FD16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a:extLst>
            <a:ext uri="{FF2B5EF4-FFF2-40B4-BE49-F238E27FC236}">
              <a16:creationId xmlns:a16="http://schemas.microsoft.com/office/drawing/2014/main" xmlns="" id="{59B82CA3-FE0B-4135-B095-AF8A4CBFA36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a:extLst>
            <a:ext uri="{FF2B5EF4-FFF2-40B4-BE49-F238E27FC236}">
              <a16:creationId xmlns:a16="http://schemas.microsoft.com/office/drawing/2014/main" xmlns="" id="{C9BD99D9-AD46-4511-8AE4-D6AE3813C28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3" name="テキスト ボックス 732">
          <a:extLst>
            <a:ext uri="{FF2B5EF4-FFF2-40B4-BE49-F238E27FC236}">
              <a16:creationId xmlns:a16="http://schemas.microsoft.com/office/drawing/2014/main" xmlns="" id="{4CA47BA2-E02B-49B0-9802-BBF83AC4286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a:extLst>
            <a:ext uri="{FF2B5EF4-FFF2-40B4-BE49-F238E27FC236}">
              <a16:creationId xmlns:a16="http://schemas.microsoft.com/office/drawing/2014/main" xmlns="" id="{81C1F60C-D76C-4D53-91AE-8BAA6CE9815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5" name="テキスト ボックス 734">
          <a:extLst>
            <a:ext uri="{FF2B5EF4-FFF2-40B4-BE49-F238E27FC236}">
              <a16:creationId xmlns:a16="http://schemas.microsoft.com/office/drawing/2014/main" xmlns="" id="{E1DEAEC4-8B0D-41E7-ABD4-DA43FD02A6F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a:extLst>
            <a:ext uri="{FF2B5EF4-FFF2-40B4-BE49-F238E27FC236}">
              <a16:creationId xmlns:a16="http://schemas.microsoft.com/office/drawing/2014/main" xmlns="" id="{5DB82B5A-FEE6-44BD-A877-F7E125ABD00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a:extLst>
            <a:ext uri="{FF2B5EF4-FFF2-40B4-BE49-F238E27FC236}">
              <a16:creationId xmlns:a16="http://schemas.microsoft.com/office/drawing/2014/main" xmlns="" id="{1CF68815-3367-44F5-8AE3-18EA07BD27B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a:extLst>
            <a:ext uri="{FF2B5EF4-FFF2-40B4-BE49-F238E27FC236}">
              <a16:creationId xmlns:a16="http://schemas.microsoft.com/office/drawing/2014/main" xmlns="" id="{9AE10AB5-BB1A-4CE8-96CC-896F87632FD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a:extLst>
            <a:ext uri="{FF2B5EF4-FFF2-40B4-BE49-F238E27FC236}">
              <a16:creationId xmlns:a16="http://schemas.microsoft.com/office/drawing/2014/main" xmlns="" id="{4D058381-AFA1-4EB7-ACD6-936E396B015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a:extLst>
            <a:ext uri="{FF2B5EF4-FFF2-40B4-BE49-F238E27FC236}">
              <a16:creationId xmlns:a16="http://schemas.microsoft.com/office/drawing/2014/main" xmlns="" id="{A5C9D8B3-F2F7-4989-9ED5-66DE826F960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a:extLst>
            <a:ext uri="{FF2B5EF4-FFF2-40B4-BE49-F238E27FC236}">
              <a16:creationId xmlns:a16="http://schemas.microsoft.com/office/drawing/2014/main" xmlns="" id="{0B95696A-6B0C-47D9-A771-051BA512D53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a:extLst>
            <a:ext uri="{FF2B5EF4-FFF2-40B4-BE49-F238E27FC236}">
              <a16:creationId xmlns:a16="http://schemas.microsoft.com/office/drawing/2014/main" xmlns="" id="{B4B19FA7-524C-4FE2-AA41-C9885627B83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a:extLst>
            <a:ext uri="{FF2B5EF4-FFF2-40B4-BE49-F238E27FC236}">
              <a16:creationId xmlns:a16="http://schemas.microsoft.com/office/drawing/2014/main" xmlns="" id="{D3D9FD22-B1F2-42C4-AE6E-CD8E3DEF211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a:extLst>
            <a:ext uri="{FF2B5EF4-FFF2-40B4-BE49-F238E27FC236}">
              <a16:creationId xmlns:a16="http://schemas.microsoft.com/office/drawing/2014/main" xmlns="" id="{9AF2CAEE-3355-4DCD-B30F-C58B12157DF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5" name="テキスト ボックス 744">
          <a:extLst>
            <a:ext uri="{FF2B5EF4-FFF2-40B4-BE49-F238E27FC236}">
              <a16:creationId xmlns:a16="http://schemas.microsoft.com/office/drawing/2014/main" xmlns="" id="{6EDF4644-F1B4-4489-A48A-977BEE175CE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a:extLst>
            <a:ext uri="{FF2B5EF4-FFF2-40B4-BE49-F238E27FC236}">
              <a16:creationId xmlns:a16="http://schemas.microsoft.com/office/drawing/2014/main" xmlns="" id="{6FBCAA13-FA0A-42C6-AEB2-1B7FCA25254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庁舎】&#10;有形固定資産減価償却率グラフ枠">
          <a:extLst>
            <a:ext uri="{FF2B5EF4-FFF2-40B4-BE49-F238E27FC236}">
              <a16:creationId xmlns:a16="http://schemas.microsoft.com/office/drawing/2014/main" xmlns="" id="{BB165731-4CAD-490B-A0F5-F0E39EDB971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48" name="直線コネクタ 747">
          <a:extLst>
            <a:ext uri="{FF2B5EF4-FFF2-40B4-BE49-F238E27FC236}">
              <a16:creationId xmlns:a16="http://schemas.microsoft.com/office/drawing/2014/main" xmlns="" id="{0ECA5F07-FA83-4D22-8F7A-7AE8DCA28392}"/>
            </a:ext>
          </a:extLst>
        </xdr:cNvPr>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49" name="【庁舎】&#10;有形固定資産減価償却率最小値テキスト">
          <a:extLst>
            <a:ext uri="{FF2B5EF4-FFF2-40B4-BE49-F238E27FC236}">
              <a16:creationId xmlns:a16="http://schemas.microsoft.com/office/drawing/2014/main" xmlns="" id="{8A09ACAA-C0B1-4A94-A9BB-6CDA75BBAA9D}"/>
            </a:ext>
          </a:extLst>
        </xdr:cNvPr>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50" name="直線コネクタ 749">
          <a:extLst>
            <a:ext uri="{FF2B5EF4-FFF2-40B4-BE49-F238E27FC236}">
              <a16:creationId xmlns:a16="http://schemas.microsoft.com/office/drawing/2014/main" xmlns="" id="{9CF1BB6E-C85F-4F06-A4CE-F6C978E9259D}"/>
            </a:ext>
          </a:extLst>
        </xdr:cNvPr>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51" name="【庁舎】&#10;有形固定資産減価償却率最大値テキスト">
          <a:extLst>
            <a:ext uri="{FF2B5EF4-FFF2-40B4-BE49-F238E27FC236}">
              <a16:creationId xmlns:a16="http://schemas.microsoft.com/office/drawing/2014/main" xmlns="" id="{E9D94156-AD37-4E71-B799-83E920B7DA9F}"/>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52" name="直線コネクタ 751">
          <a:extLst>
            <a:ext uri="{FF2B5EF4-FFF2-40B4-BE49-F238E27FC236}">
              <a16:creationId xmlns:a16="http://schemas.microsoft.com/office/drawing/2014/main" xmlns="" id="{66703CF6-9B5C-4414-A56A-DFEB48388389}"/>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53" name="【庁舎】&#10;有形固定資産減価償却率平均値テキスト">
          <a:extLst>
            <a:ext uri="{FF2B5EF4-FFF2-40B4-BE49-F238E27FC236}">
              <a16:creationId xmlns:a16="http://schemas.microsoft.com/office/drawing/2014/main" xmlns="" id="{DC9DA448-7D4E-4AE3-93D6-3F8C45092C37}"/>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54" name="フローチャート: 判断 753">
          <a:extLst>
            <a:ext uri="{FF2B5EF4-FFF2-40B4-BE49-F238E27FC236}">
              <a16:creationId xmlns:a16="http://schemas.microsoft.com/office/drawing/2014/main" xmlns="" id="{A8E6190F-56BE-4AC8-946C-FCC7C1C27916}"/>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55" name="フローチャート: 判断 754">
          <a:extLst>
            <a:ext uri="{FF2B5EF4-FFF2-40B4-BE49-F238E27FC236}">
              <a16:creationId xmlns:a16="http://schemas.microsoft.com/office/drawing/2014/main" xmlns="" id="{14FA701D-3D24-43FE-A6CC-A5FAE4314586}"/>
            </a:ext>
          </a:extLst>
        </xdr:cNvPr>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56" name="フローチャート: 判断 755">
          <a:extLst>
            <a:ext uri="{FF2B5EF4-FFF2-40B4-BE49-F238E27FC236}">
              <a16:creationId xmlns:a16="http://schemas.microsoft.com/office/drawing/2014/main" xmlns="" id="{B3052B6F-94CB-44EA-85DC-8D77A0A47491}"/>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57" name="フローチャート: 判断 756">
          <a:extLst>
            <a:ext uri="{FF2B5EF4-FFF2-40B4-BE49-F238E27FC236}">
              <a16:creationId xmlns:a16="http://schemas.microsoft.com/office/drawing/2014/main" xmlns="" id="{C5E17126-0444-4016-A7E1-1A012554A67D}"/>
            </a:ext>
          </a:extLst>
        </xdr:cNvPr>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58" name="フローチャート: 判断 757">
          <a:extLst>
            <a:ext uri="{FF2B5EF4-FFF2-40B4-BE49-F238E27FC236}">
              <a16:creationId xmlns:a16="http://schemas.microsoft.com/office/drawing/2014/main" xmlns="" id="{0519AAFA-CB29-4849-8C72-40CC0ADFEF36}"/>
            </a:ext>
          </a:extLst>
        </xdr:cNvPr>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xmlns="" id="{1526583E-B6C5-45A8-BAB0-2DBE60114CE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xmlns="" id="{22C9C528-8253-40C5-952A-3223EB790EE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xmlns="" id="{D31032EE-7902-4C59-9EA0-042951E7ED9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xmlns="" id="{5F739280-1CDC-429A-8ADC-FA17EFD5248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xmlns="" id="{4B15E486-4CE8-4F75-A023-20832D28E0E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38463</xdr:rowOff>
    </xdr:from>
    <xdr:to>
      <xdr:col>72</xdr:col>
      <xdr:colOff>38100</xdr:colOff>
      <xdr:row>107</xdr:row>
      <xdr:rowOff>140063</xdr:rowOff>
    </xdr:to>
    <xdr:sp macro="" textlink="">
      <xdr:nvSpPr>
        <xdr:cNvPr id="764" name="楕円 763">
          <a:extLst>
            <a:ext uri="{FF2B5EF4-FFF2-40B4-BE49-F238E27FC236}">
              <a16:creationId xmlns:a16="http://schemas.microsoft.com/office/drawing/2014/main" xmlns="" id="{2D29C873-32A4-40A6-B740-570FF5C98109}"/>
            </a:ext>
          </a:extLst>
        </xdr:cNvPr>
        <xdr:cNvSpPr/>
      </xdr:nvSpPr>
      <xdr:spPr>
        <a:xfrm>
          <a:off x="13652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107</xdr:row>
      <xdr:rowOff>7438</xdr:rowOff>
    </xdr:from>
    <xdr:to>
      <xdr:col>67</xdr:col>
      <xdr:colOff>101600</xdr:colOff>
      <xdr:row>107</xdr:row>
      <xdr:rowOff>109038</xdr:rowOff>
    </xdr:to>
    <xdr:sp macro="" textlink="">
      <xdr:nvSpPr>
        <xdr:cNvPr id="765" name="楕円 764">
          <a:extLst>
            <a:ext uri="{FF2B5EF4-FFF2-40B4-BE49-F238E27FC236}">
              <a16:creationId xmlns:a16="http://schemas.microsoft.com/office/drawing/2014/main" xmlns="" id="{F30A57AA-8EAD-4435-90FE-211409233831}"/>
            </a:ext>
          </a:extLst>
        </xdr:cNvPr>
        <xdr:cNvSpPr/>
      </xdr:nvSpPr>
      <xdr:spPr>
        <a:xfrm>
          <a:off x="12763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58238</xdr:rowOff>
    </xdr:from>
    <xdr:to>
      <xdr:col>71</xdr:col>
      <xdr:colOff>177800</xdr:colOff>
      <xdr:row>107</xdr:row>
      <xdr:rowOff>89263</xdr:rowOff>
    </xdr:to>
    <xdr:cxnSp macro="">
      <xdr:nvCxnSpPr>
        <xdr:cNvPr id="766" name="直線コネクタ 765">
          <a:extLst>
            <a:ext uri="{FF2B5EF4-FFF2-40B4-BE49-F238E27FC236}">
              <a16:creationId xmlns:a16="http://schemas.microsoft.com/office/drawing/2014/main" xmlns="" id="{425C6969-E7F2-4775-9F31-77A42D2DFD21}"/>
            </a:ext>
          </a:extLst>
        </xdr:cNvPr>
        <xdr:cNvCxnSpPr/>
      </xdr:nvCxnSpPr>
      <xdr:spPr>
        <a:xfrm>
          <a:off x="12814300" y="184033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767" name="n_1aveValue【庁舎】&#10;有形固定資産減価償却率">
          <a:extLst>
            <a:ext uri="{FF2B5EF4-FFF2-40B4-BE49-F238E27FC236}">
              <a16:creationId xmlns:a16="http://schemas.microsoft.com/office/drawing/2014/main" xmlns="" id="{B9199879-20BB-4B3A-96A4-5A7CBEBA2767}"/>
            </a:ext>
          </a:extLst>
        </xdr:cNvPr>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768" name="n_2aveValue【庁舎】&#10;有形固定資産減価償却率">
          <a:extLst>
            <a:ext uri="{FF2B5EF4-FFF2-40B4-BE49-F238E27FC236}">
              <a16:creationId xmlns:a16="http://schemas.microsoft.com/office/drawing/2014/main" xmlns="" id="{D9D5E0D6-06E0-4BCD-B6E8-00CBC7A258F0}"/>
            </a:ext>
          </a:extLst>
        </xdr:cNvPr>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769" name="n_3aveValue【庁舎】&#10;有形固定資産減価償却率">
          <a:extLst>
            <a:ext uri="{FF2B5EF4-FFF2-40B4-BE49-F238E27FC236}">
              <a16:creationId xmlns:a16="http://schemas.microsoft.com/office/drawing/2014/main" xmlns="" id="{34287905-B941-4B7F-8F03-4222EF90D3FA}"/>
            </a:ext>
          </a:extLst>
        </xdr:cNvPr>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770" name="n_4aveValue【庁舎】&#10;有形固定資産減価償却率">
          <a:extLst>
            <a:ext uri="{FF2B5EF4-FFF2-40B4-BE49-F238E27FC236}">
              <a16:creationId xmlns:a16="http://schemas.microsoft.com/office/drawing/2014/main" xmlns="" id="{6FCFF69B-BF55-431C-B347-EE74E13FB453}"/>
            </a:ext>
          </a:extLst>
        </xdr:cNvPr>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131190</xdr:rowOff>
    </xdr:from>
    <xdr:ext cx="405111" cy="259045"/>
    <xdr:sp macro="" textlink="">
      <xdr:nvSpPr>
        <xdr:cNvPr id="771" name="n_3mainValue【庁舎】&#10;有形固定資産減価償却率">
          <a:extLst>
            <a:ext uri="{FF2B5EF4-FFF2-40B4-BE49-F238E27FC236}">
              <a16:creationId xmlns:a16="http://schemas.microsoft.com/office/drawing/2014/main" xmlns="" id="{A768E733-0E9E-41FD-842B-81B6BA32CF90}"/>
            </a:ext>
          </a:extLst>
        </xdr:cNvPr>
        <xdr:cNvSpPr txBox="1"/>
      </xdr:nvSpPr>
      <xdr:spPr>
        <a:xfrm>
          <a:off x="135007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100165</xdr:rowOff>
    </xdr:from>
    <xdr:ext cx="405111" cy="259045"/>
    <xdr:sp macro="" textlink="">
      <xdr:nvSpPr>
        <xdr:cNvPr id="772" name="n_4mainValue【庁舎】&#10;有形固定資産減価償却率">
          <a:extLst>
            <a:ext uri="{FF2B5EF4-FFF2-40B4-BE49-F238E27FC236}">
              <a16:creationId xmlns:a16="http://schemas.microsoft.com/office/drawing/2014/main" xmlns="" id="{CD252C06-C00A-4C9A-A7E7-ED04D711F911}"/>
            </a:ext>
          </a:extLst>
        </xdr:cNvPr>
        <xdr:cNvSpPr txBox="1"/>
      </xdr:nvSpPr>
      <xdr:spPr>
        <a:xfrm>
          <a:off x="126117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a:extLst>
            <a:ext uri="{FF2B5EF4-FFF2-40B4-BE49-F238E27FC236}">
              <a16:creationId xmlns:a16="http://schemas.microsoft.com/office/drawing/2014/main" xmlns="" id="{E68A3081-EC8B-46E9-A7C7-9953980D8CC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a:extLst>
            <a:ext uri="{FF2B5EF4-FFF2-40B4-BE49-F238E27FC236}">
              <a16:creationId xmlns:a16="http://schemas.microsoft.com/office/drawing/2014/main" xmlns="" id="{9EF44BFD-9673-4591-9D31-7FF3847BE83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a:extLst>
            <a:ext uri="{FF2B5EF4-FFF2-40B4-BE49-F238E27FC236}">
              <a16:creationId xmlns:a16="http://schemas.microsoft.com/office/drawing/2014/main" xmlns="" id="{97ABB7DF-934A-481D-BE28-B21F50EC743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a:extLst>
            <a:ext uri="{FF2B5EF4-FFF2-40B4-BE49-F238E27FC236}">
              <a16:creationId xmlns:a16="http://schemas.microsoft.com/office/drawing/2014/main" xmlns="" id="{8D0A64CC-EDE4-416B-A40E-AF727721785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a:extLst>
            <a:ext uri="{FF2B5EF4-FFF2-40B4-BE49-F238E27FC236}">
              <a16:creationId xmlns:a16="http://schemas.microsoft.com/office/drawing/2014/main" xmlns="" id="{6D3194EA-47C9-4377-B6AA-9B094BE641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a:extLst>
            <a:ext uri="{FF2B5EF4-FFF2-40B4-BE49-F238E27FC236}">
              <a16:creationId xmlns:a16="http://schemas.microsoft.com/office/drawing/2014/main" xmlns="" id="{61D611D8-0F06-4C90-90E1-355B93ABBF3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a:extLst>
            <a:ext uri="{FF2B5EF4-FFF2-40B4-BE49-F238E27FC236}">
              <a16:creationId xmlns:a16="http://schemas.microsoft.com/office/drawing/2014/main" xmlns="" id="{3A7E09C0-CB82-431C-8E03-A8C29B36770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a:extLst>
            <a:ext uri="{FF2B5EF4-FFF2-40B4-BE49-F238E27FC236}">
              <a16:creationId xmlns:a16="http://schemas.microsoft.com/office/drawing/2014/main" xmlns="" id="{44C029E0-B923-4D1D-8452-7B701240354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a:extLst>
            <a:ext uri="{FF2B5EF4-FFF2-40B4-BE49-F238E27FC236}">
              <a16:creationId xmlns:a16="http://schemas.microsoft.com/office/drawing/2014/main" xmlns="" id="{492C28B6-7459-4BDE-B95F-BB0D3A750BA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a:extLst>
            <a:ext uri="{FF2B5EF4-FFF2-40B4-BE49-F238E27FC236}">
              <a16:creationId xmlns:a16="http://schemas.microsoft.com/office/drawing/2014/main" xmlns="" id="{2F206BCA-13A7-4DAB-9CBD-1874AC9FD18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3" name="直線コネクタ 782">
          <a:extLst>
            <a:ext uri="{FF2B5EF4-FFF2-40B4-BE49-F238E27FC236}">
              <a16:creationId xmlns:a16="http://schemas.microsoft.com/office/drawing/2014/main" xmlns="" id="{55B470C9-A7C7-4722-AA29-6339AC9A171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4" name="テキスト ボックス 783">
          <a:extLst>
            <a:ext uri="{FF2B5EF4-FFF2-40B4-BE49-F238E27FC236}">
              <a16:creationId xmlns:a16="http://schemas.microsoft.com/office/drawing/2014/main" xmlns="" id="{50D518E3-5A73-4D73-BC4F-45B8B107B7F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5" name="直線コネクタ 784">
          <a:extLst>
            <a:ext uri="{FF2B5EF4-FFF2-40B4-BE49-F238E27FC236}">
              <a16:creationId xmlns:a16="http://schemas.microsoft.com/office/drawing/2014/main" xmlns="" id="{5BDAF4D9-1EE2-4C76-BC37-E20EB9F7252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6" name="テキスト ボックス 785">
          <a:extLst>
            <a:ext uri="{FF2B5EF4-FFF2-40B4-BE49-F238E27FC236}">
              <a16:creationId xmlns:a16="http://schemas.microsoft.com/office/drawing/2014/main" xmlns="" id="{39E0E7C8-2B38-49F6-BED9-A050B7D11B0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7" name="直線コネクタ 786">
          <a:extLst>
            <a:ext uri="{FF2B5EF4-FFF2-40B4-BE49-F238E27FC236}">
              <a16:creationId xmlns:a16="http://schemas.microsoft.com/office/drawing/2014/main" xmlns="" id="{B2477681-DB08-407A-B672-5B34DD33BAE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8" name="テキスト ボックス 787">
          <a:extLst>
            <a:ext uri="{FF2B5EF4-FFF2-40B4-BE49-F238E27FC236}">
              <a16:creationId xmlns:a16="http://schemas.microsoft.com/office/drawing/2014/main" xmlns="" id="{7C22462D-A9DC-45F9-A466-8551C4CE0E6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9" name="直線コネクタ 788">
          <a:extLst>
            <a:ext uri="{FF2B5EF4-FFF2-40B4-BE49-F238E27FC236}">
              <a16:creationId xmlns:a16="http://schemas.microsoft.com/office/drawing/2014/main" xmlns="" id="{C9C64AC6-FFDD-441F-B872-747051EE5FF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0" name="テキスト ボックス 789">
          <a:extLst>
            <a:ext uri="{FF2B5EF4-FFF2-40B4-BE49-F238E27FC236}">
              <a16:creationId xmlns:a16="http://schemas.microsoft.com/office/drawing/2014/main" xmlns="" id="{448D4E6B-F328-4117-B9B5-00A29DC533C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a:extLst>
            <a:ext uri="{FF2B5EF4-FFF2-40B4-BE49-F238E27FC236}">
              <a16:creationId xmlns:a16="http://schemas.microsoft.com/office/drawing/2014/main" xmlns="" id="{CD2DF2DC-EB08-4FAB-AC7F-5300A4C91FE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xmlns="" id="{01F18726-3F1F-4D05-B567-EFAA5E0ECDC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a:extLst>
            <a:ext uri="{FF2B5EF4-FFF2-40B4-BE49-F238E27FC236}">
              <a16:creationId xmlns:a16="http://schemas.microsoft.com/office/drawing/2014/main" xmlns="" id="{65C8E54B-0367-4E3E-92D7-A90834AF846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794" name="直線コネクタ 793">
          <a:extLst>
            <a:ext uri="{FF2B5EF4-FFF2-40B4-BE49-F238E27FC236}">
              <a16:creationId xmlns:a16="http://schemas.microsoft.com/office/drawing/2014/main" xmlns="" id="{E25C049F-0D55-4FE2-9C73-42A4D23703FE}"/>
            </a:ext>
          </a:extLst>
        </xdr:cNvPr>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795" name="【庁舎】&#10;一人当たり面積最小値テキスト">
          <a:extLst>
            <a:ext uri="{FF2B5EF4-FFF2-40B4-BE49-F238E27FC236}">
              <a16:creationId xmlns:a16="http://schemas.microsoft.com/office/drawing/2014/main" xmlns="" id="{C240D326-8B77-4B0E-A8AD-BF07FA22CF86}"/>
            </a:ext>
          </a:extLst>
        </xdr:cNvPr>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796" name="直線コネクタ 795">
          <a:extLst>
            <a:ext uri="{FF2B5EF4-FFF2-40B4-BE49-F238E27FC236}">
              <a16:creationId xmlns:a16="http://schemas.microsoft.com/office/drawing/2014/main" xmlns="" id="{7534C333-31BC-4DBB-BC95-4232577CBDEC}"/>
            </a:ext>
          </a:extLst>
        </xdr:cNvPr>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797" name="【庁舎】&#10;一人当たり面積最大値テキスト">
          <a:extLst>
            <a:ext uri="{FF2B5EF4-FFF2-40B4-BE49-F238E27FC236}">
              <a16:creationId xmlns:a16="http://schemas.microsoft.com/office/drawing/2014/main" xmlns="" id="{7E5A81DC-AAE8-478A-94AF-E4786350627D}"/>
            </a:ext>
          </a:extLst>
        </xdr:cNvPr>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798" name="直線コネクタ 797">
          <a:extLst>
            <a:ext uri="{FF2B5EF4-FFF2-40B4-BE49-F238E27FC236}">
              <a16:creationId xmlns:a16="http://schemas.microsoft.com/office/drawing/2014/main" xmlns="" id="{CC815FFF-58FF-46EE-9818-73E51076DC0F}"/>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799" name="【庁舎】&#10;一人当たり面積平均値テキスト">
          <a:extLst>
            <a:ext uri="{FF2B5EF4-FFF2-40B4-BE49-F238E27FC236}">
              <a16:creationId xmlns:a16="http://schemas.microsoft.com/office/drawing/2014/main" xmlns="" id="{FC8A1E99-4E56-4FC2-AA20-47EDD00A435A}"/>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00" name="フローチャート: 判断 799">
          <a:extLst>
            <a:ext uri="{FF2B5EF4-FFF2-40B4-BE49-F238E27FC236}">
              <a16:creationId xmlns:a16="http://schemas.microsoft.com/office/drawing/2014/main" xmlns="" id="{38FF74C1-7665-4923-8BB6-A231DC45A94A}"/>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01" name="フローチャート: 判断 800">
          <a:extLst>
            <a:ext uri="{FF2B5EF4-FFF2-40B4-BE49-F238E27FC236}">
              <a16:creationId xmlns:a16="http://schemas.microsoft.com/office/drawing/2014/main" xmlns="" id="{88770440-40BB-4C9E-A65A-5F49868ACFFA}"/>
            </a:ext>
          </a:extLst>
        </xdr:cNvPr>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02" name="フローチャート: 判断 801">
          <a:extLst>
            <a:ext uri="{FF2B5EF4-FFF2-40B4-BE49-F238E27FC236}">
              <a16:creationId xmlns:a16="http://schemas.microsoft.com/office/drawing/2014/main" xmlns="" id="{7521892D-0CFE-4FCC-A419-66BB03956B35}"/>
            </a:ext>
          </a:extLst>
        </xdr:cNvPr>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03" name="フローチャート: 判断 802">
          <a:extLst>
            <a:ext uri="{FF2B5EF4-FFF2-40B4-BE49-F238E27FC236}">
              <a16:creationId xmlns:a16="http://schemas.microsoft.com/office/drawing/2014/main" xmlns="" id="{6239BEC7-ABEF-403E-8345-8F4E2DF391B3}"/>
            </a:ext>
          </a:extLst>
        </xdr:cNvPr>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04" name="フローチャート: 判断 803">
          <a:extLst>
            <a:ext uri="{FF2B5EF4-FFF2-40B4-BE49-F238E27FC236}">
              <a16:creationId xmlns:a16="http://schemas.microsoft.com/office/drawing/2014/main" xmlns="" id="{A02D36E2-17D9-4469-B7D8-D106F488E71C}"/>
            </a:ext>
          </a:extLst>
        </xdr:cNvPr>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xmlns="" id="{8DD8812D-B450-4FBB-8CAE-5554905CF72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xmlns="" id="{460B1973-9990-45C7-87A3-CFFAF23C087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xmlns="" id="{BC27B856-9C85-46D1-B8AB-9EEE1F2228B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xmlns="" id="{0E316BFA-2647-4969-9A33-DC9E8333A20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xmlns="" id="{1F1EF119-92BC-4202-9ECE-D1B99F1E09E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7113</xdr:rowOff>
    </xdr:from>
    <xdr:to>
      <xdr:col>102</xdr:col>
      <xdr:colOff>165100</xdr:colOff>
      <xdr:row>104</xdr:row>
      <xdr:rowOff>108713</xdr:rowOff>
    </xdr:to>
    <xdr:sp macro="" textlink="">
      <xdr:nvSpPr>
        <xdr:cNvPr id="810" name="楕円 809">
          <a:extLst>
            <a:ext uri="{FF2B5EF4-FFF2-40B4-BE49-F238E27FC236}">
              <a16:creationId xmlns:a16="http://schemas.microsoft.com/office/drawing/2014/main" xmlns="" id="{DE9DC1D4-E4A6-48F6-BEE1-AD8AC9C24266}"/>
            </a:ext>
          </a:extLst>
        </xdr:cNvPr>
        <xdr:cNvSpPr/>
      </xdr:nvSpPr>
      <xdr:spPr>
        <a:xfrm>
          <a:off x="19494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xdr:rowOff>
    </xdr:from>
    <xdr:to>
      <xdr:col>98</xdr:col>
      <xdr:colOff>38100</xdr:colOff>
      <xdr:row>104</xdr:row>
      <xdr:rowOff>115570</xdr:rowOff>
    </xdr:to>
    <xdr:sp macro="" textlink="">
      <xdr:nvSpPr>
        <xdr:cNvPr id="811" name="楕円 810">
          <a:extLst>
            <a:ext uri="{FF2B5EF4-FFF2-40B4-BE49-F238E27FC236}">
              <a16:creationId xmlns:a16="http://schemas.microsoft.com/office/drawing/2014/main" xmlns="" id="{9C6AD5CE-192B-49D3-8B8E-23CB0E461061}"/>
            </a:ext>
          </a:extLst>
        </xdr:cNvPr>
        <xdr:cNvSpPr/>
      </xdr:nvSpPr>
      <xdr:spPr>
        <a:xfrm>
          <a:off x="18605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57913</xdr:rowOff>
    </xdr:from>
    <xdr:to>
      <xdr:col>102</xdr:col>
      <xdr:colOff>114300</xdr:colOff>
      <xdr:row>104</xdr:row>
      <xdr:rowOff>64770</xdr:rowOff>
    </xdr:to>
    <xdr:cxnSp macro="">
      <xdr:nvCxnSpPr>
        <xdr:cNvPr id="812" name="直線コネクタ 811">
          <a:extLst>
            <a:ext uri="{FF2B5EF4-FFF2-40B4-BE49-F238E27FC236}">
              <a16:creationId xmlns:a16="http://schemas.microsoft.com/office/drawing/2014/main" xmlns="" id="{2579B0DC-0940-46D1-9AD9-F14FAD8344B1}"/>
            </a:ext>
          </a:extLst>
        </xdr:cNvPr>
        <xdr:cNvCxnSpPr/>
      </xdr:nvCxnSpPr>
      <xdr:spPr>
        <a:xfrm flipV="1">
          <a:off x="18656300" y="1788871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813" name="n_1aveValue【庁舎】&#10;一人当たり面積">
          <a:extLst>
            <a:ext uri="{FF2B5EF4-FFF2-40B4-BE49-F238E27FC236}">
              <a16:creationId xmlns:a16="http://schemas.microsoft.com/office/drawing/2014/main" xmlns="" id="{ACB80282-7E36-4E9C-868D-464474FE5429}"/>
            </a:ext>
          </a:extLst>
        </xdr:cNvPr>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814" name="n_2aveValue【庁舎】&#10;一人当たり面積">
          <a:extLst>
            <a:ext uri="{FF2B5EF4-FFF2-40B4-BE49-F238E27FC236}">
              <a16:creationId xmlns:a16="http://schemas.microsoft.com/office/drawing/2014/main" xmlns="" id="{0C13A9F7-D157-4517-ADA6-977D7ACC1518}"/>
            </a:ext>
          </a:extLst>
        </xdr:cNvPr>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815" name="n_3aveValue【庁舎】&#10;一人当たり面積">
          <a:extLst>
            <a:ext uri="{FF2B5EF4-FFF2-40B4-BE49-F238E27FC236}">
              <a16:creationId xmlns:a16="http://schemas.microsoft.com/office/drawing/2014/main" xmlns="" id="{2AF2D061-983D-4FB3-BCA6-EBF3B0EBF04B}"/>
            </a:ext>
          </a:extLst>
        </xdr:cNvPr>
        <xdr:cNvSpPr txBox="1"/>
      </xdr:nvSpPr>
      <xdr:spPr>
        <a:xfrm>
          <a:off x="19310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8399</xdr:rowOff>
    </xdr:from>
    <xdr:ext cx="469744" cy="259045"/>
    <xdr:sp macro="" textlink="">
      <xdr:nvSpPr>
        <xdr:cNvPr id="816" name="n_4aveValue【庁舎】&#10;一人当たり面積">
          <a:extLst>
            <a:ext uri="{FF2B5EF4-FFF2-40B4-BE49-F238E27FC236}">
              <a16:creationId xmlns:a16="http://schemas.microsoft.com/office/drawing/2014/main" xmlns="" id="{AFAC4814-B473-472A-94D9-29B8F468B7F3}"/>
            </a:ext>
          </a:extLst>
        </xdr:cNvPr>
        <xdr:cNvSpPr txBox="1"/>
      </xdr:nvSpPr>
      <xdr:spPr>
        <a:xfrm>
          <a:off x="18421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125240</xdr:rowOff>
    </xdr:from>
    <xdr:ext cx="469744" cy="259045"/>
    <xdr:sp macro="" textlink="">
      <xdr:nvSpPr>
        <xdr:cNvPr id="817" name="n_3mainValue【庁舎】&#10;一人当たり面積">
          <a:extLst>
            <a:ext uri="{FF2B5EF4-FFF2-40B4-BE49-F238E27FC236}">
              <a16:creationId xmlns:a16="http://schemas.microsoft.com/office/drawing/2014/main" xmlns="" id="{43F8D5E9-47F4-41B8-91FF-E255F5C62952}"/>
            </a:ext>
          </a:extLst>
        </xdr:cNvPr>
        <xdr:cNvSpPr txBox="1"/>
      </xdr:nvSpPr>
      <xdr:spPr>
        <a:xfrm>
          <a:off x="193104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132097</xdr:rowOff>
    </xdr:from>
    <xdr:ext cx="469744" cy="259045"/>
    <xdr:sp macro="" textlink="">
      <xdr:nvSpPr>
        <xdr:cNvPr id="818" name="n_4mainValue【庁舎】&#10;一人当たり面積">
          <a:extLst>
            <a:ext uri="{FF2B5EF4-FFF2-40B4-BE49-F238E27FC236}">
              <a16:creationId xmlns:a16="http://schemas.microsoft.com/office/drawing/2014/main" xmlns="" id="{B9EF0748-051E-4220-B6CB-F0EF5B9D6B1A}"/>
            </a:ext>
          </a:extLst>
        </xdr:cNvPr>
        <xdr:cNvSpPr txBox="1"/>
      </xdr:nvSpPr>
      <xdr:spPr>
        <a:xfrm>
          <a:off x="18421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9" name="正方形/長方形 818">
          <a:extLst>
            <a:ext uri="{FF2B5EF4-FFF2-40B4-BE49-F238E27FC236}">
              <a16:creationId xmlns:a16="http://schemas.microsoft.com/office/drawing/2014/main" xmlns="" id="{4A0C0618-52FF-40AB-ABAE-A68E963D868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0" name="正方形/長方形 819">
          <a:extLst>
            <a:ext uri="{FF2B5EF4-FFF2-40B4-BE49-F238E27FC236}">
              <a16:creationId xmlns:a16="http://schemas.microsoft.com/office/drawing/2014/main" xmlns="" id="{F8763948-6FDC-40C7-9013-F4338D3F6B8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1" name="テキスト ボックス 820">
          <a:extLst>
            <a:ext uri="{FF2B5EF4-FFF2-40B4-BE49-F238E27FC236}">
              <a16:creationId xmlns:a16="http://schemas.microsoft.com/office/drawing/2014/main" xmlns="" id="{3BF54E32-A3C5-4A2B-9EB3-42303684B05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年度より台帳未整備です。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25,341
25,007
111.01
12,538,809
12,412,811
122,184
6,850,340
10,136,661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ここ数年、大きな増減はなく推移しており、類似団体平均と比較すると０．０４ポイント下回っている。</a:t>
          </a:r>
        </a:p>
        <a:p>
          <a:r>
            <a:rPr kumimoji="1" lang="ja-JP" altLang="en-US" sz="1300">
              <a:latin typeface="ＭＳ Ｐゴシック" panose="020B0600070205080204" pitchFamily="50" charset="-128"/>
              <a:ea typeface="ＭＳ Ｐゴシック" panose="020B0600070205080204" pitchFamily="50" charset="-128"/>
            </a:rPr>
            <a:t>バイオマス発電所が開業したことで税収の増加が見込まれるが、新型コロナウイルスの影響により税収の減少は避けられない状況にある。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今後も企業誘致など地域産業の活性化を図ることで、雇用機会の創出、活力あるまちづくりを展開しながら税収の確保を図り、財政力の強化に努める。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136525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42</xdr:row>
      <xdr:rowOff>5292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5292</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歳入歳出共に減少したが、歳入の減少額の方が大きく前年度比０．５ポイント増となり、類似団体平均も６．８ポイント上回っている。</a:t>
          </a:r>
        </a:p>
        <a:p>
          <a:r>
            <a:rPr kumimoji="1" lang="ja-JP" altLang="en-US" sz="1100">
              <a:latin typeface="ＭＳ Ｐゴシック" panose="020B0600070205080204" pitchFamily="50" charset="-128"/>
              <a:ea typeface="ＭＳ Ｐゴシック" panose="020B0600070205080204" pitchFamily="50" charset="-128"/>
            </a:rPr>
            <a:t>歳出では、扶助費が減少したものの退職手当の増、電算管理費の増などにより経常経費は高い水準にある。一方歳入面においては、地方税、臨時財政対策債の減により経常的一般財源は減少しており財政構造は硬直化している。</a:t>
          </a:r>
        </a:p>
        <a:p>
          <a:r>
            <a:rPr kumimoji="1" lang="ja-JP" altLang="en-US" sz="1100">
              <a:latin typeface="ＭＳ Ｐゴシック" panose="020B0600070205080204" pitchFamily="50" charset="-128"/>
              <a:ea typeface="ＭＳ Ｐゴシック" panose="020B0600070205080204" pitchFamily="50" charset="-128"/>
            </a:rPr>
            <a:t>今後は、事務事業の見直しを行い経常経費の削減に努める。また、「豊前市行財政改革推進プラン」に基づき、人口増対策・企業誘致による収入の増加などの行財政改革を進めるとともに、市税滞納者に対する個別徴収及び法的措置に基づく滞納整理の強化等の推進による税収確保や未利用財産の売却による財源確保に努め財政の健全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24892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097356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64</xdr:row>
      <xdr:rowOff>762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086256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63</xdr:row>
      <xdr:rowOff>70866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2336800" y="108625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131318</xdr:rowOff>
    </xdr:from>
    <xdr:to>
      <xdr:col>11</xdr:col>
      <xdr:colOff>31750</xdr:colOff>
      <xdr:row>63</xdr:row>
      <xdr:rowOff>70866</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76121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117619</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106443</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80518</xdr:rowOff>
    </xdr:from>
    <xdr:to>
      <xdr:col>7</xdr:col>
      <xdr:colOff>31750</xdr:colOff>
      <xdr:row>63</xdr:row>
      <xdr:rowOff>10668</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166895</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昨年度より退職者が大幅に増えたことにより退職手当が増加したことに加え、一部事務組合解散に伴うし尿処理場の単独運営による物件費の増加及び電算管理費の増加により、人口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人当たりの決算額も増となった。</a:t>
          </a:r>
        </a:p>
        <a:p>
          <a:r>
            <a:rPr kumimoji="1" lang="ja-JP" altLang="en-US" sz="1300">
              <a:latin typeface="ＭＳ Ｐゴシック" panose="020B0600070205080204" pitchFamily="50" charset="-128"/>
              <a:ea typeface="ＭＳ Ｐゴシック" panose="020B0600070205080204" pitchFamily="50" charset="-128"/>
            </a:rPr>
            <a:t>ゴミ処理業務や消防業務を一部事務組合で行っていることもあり類似団体平均を下回っているが、今後も、各種手当の見直しや給与・定員の適正化に取り組むことにより人件費の抑制に努める。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148910</xdr:rowOff>
    </xdr:from>
    <xdr:to>
      <xdr:col>23</xdr:col>
      <xdr:colOff>133350</xdr:colOff>
      <xdr:row>82</xdr:row>
      <xdr:rowOff>167780</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207810"/>
          <a:ext cx="838200" cy="1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27073</xdr:rowOff>
    </xdr:from>
    <xdr:to>
      <xdr:col>19</xdr:col>
      <xdr:colOff>133350</xdr:colOff>
      <xdr:row>82</xdr:row>
      <xdr:rowOff>148910</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085973"/>
          <a:ext cx="889000" cy="12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27073</xdr:rowOff>
    </xdr:from>
    <xdr:to>
      <xdr:col>15</xdr:col>
      <xdr:colOff>82550</xdr:colOff>
      <xdr:row>82</xdr:row>
      <xdr:rowOff>42855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2336800" y="14085973"/>
          <a:ext cx="889000" cy="1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23743</xdr:rowOff>
    </xdr:from>
    <xdr:to>
      <xdr:col>11</xdr:col>
      <xdr:colOff>31750</xdr:colOff>
      <xdr:row>82</xdr:row>
      <xdr:rowOff>42855</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4082643"/>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116980</xdr:rowOff>
    </xdr:from>
    <xdr:to>
      <xdr:col>23</xdr:col>
      <xdr:colOff>184150</xdr:colOff>
      <xdr:row>83</xdr:row>
      <xdr:rowOff>47130</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17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133507</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40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98110</xdr:rowOff>
    </xdr:from>
    <xdr:to>
      <xdr:col>19</xdr:col>
      <xdr:colOff>184150</xdr:colOff>
      <xdr:row>83</xdr:row>
      <xdr:rowOff>28260</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1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38437</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92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147723</xdr:rowOff>
    </xdr:from>
    <xdr:to>
      <xdr:col>15</xdr:col>
      <xdr:colOff>133350</xdr:colOff>
      <xdr:row>82</xdr:row>
      <xdr:rowOff>77873</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03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88050</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8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163505</xdr:rowOff>
    </xdr:from>
    <xdr:to>
      <xdr:col>11</xdr:col>
      <xdr:colOff>82550</xdr:colOff>
      <xdr:row>82</xdr:row>
      <xdr:rowOff>93655</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0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103832</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8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144393</xdr:rowOff>
    </xdr:from>
    <xdr:to>
      <xdr:col>7</xdr:col>
      <xdr:colOff>31750</xdr:colOff>
      <xdr:row>82</xdr:row>
      <xdr:rowOff>74543</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03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84720</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80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現行の給料表は年功的な体系となっており、上下の職務の級間での水準の重なりも大きいものとなっている。前年度と比較すると０．８増加しており類似団体平均も１．１上回っている。今後も年次別の定員適正化計画を策定し、定員管理の適正化に取り組む。また、国・類似団体の動向を踏まえ、適正な給与制度・運用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170543</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77735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118836</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47773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153307</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4401800" y="148635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50800</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48980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退職者の増加により前年度から０．２２人減少しており、過去からの新規採用抑制により類似団体平均を０．６８人下回っている。「職員数を２１５人体制とする」目標を設定し、今後も定員管理の適正化に取り組む。</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98697</xdr:rowOff>
    </xdr:from>
    <xdr:to>
      <xdr:col>81</xdr:col>
      <xdr:colOff>44450</xdr:colOff>
      <xdr:row>61</xdr:row>
      <xdr:rowOff>136616</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flipV="1">
          <a:off x="16179800" y="10557147"/>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129722</xdr:rowOff>
    </xdr:from>
    <xdr:to>
      <xdr:col>77</xdr:col>
      <xdr:colOff>44450</xdr:colOff>
      <xdr:row>61</xdr:row>
      <xdr:rowOff>136616</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5881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53884</xdr:rowOff>
    </xdr:from>
    <xdr:to>
      <xdr:col>72</xdr:col>
      <xdr:colOff>203200</xdr:colOff>
      <xdr:row>61</xdr:row>
      <xdr:rowOff>129722</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51233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53884</xdr:rowOff>
    </xdr:from>
    <xdr:to>
      <xdr:col>68</xdr:col>
      <xdr:colOff>152400</xdr:colOff>
      <xdr:row>61</xdr:row>
      <xdr:rowOff>62502</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3512800" y="1051233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47897</xdr:rowOff>
    </xdr:from>
    <xdr:to>
      <xdr:col>81</xdr:col>
      <xdr:colOff>95250</xdr:colOff>
      <xdr:row>61</xdr:row>
      <xdr:rowOff>149497</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64424</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85816</xdr:rowOff>
    </xdr:from>
    <xdr:to>
      <xdr:col>77</xdr:col>
      <xdr:colOff>95250</xdr:colOff>
      <xdr:row>62</xdr:row>
      <xdr:rowOff>15966</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78922</xdr:rowOff>
    </xdr:from>
    <xdr:to>
      <xdr:col>73</xdr:col>
      <xdr:colOff>44450</xdr:colOff>
      <xdr:row>62</xdr:row>
      <xdr:rowOff>9072</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19249</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3084</xdr:rowOff>
    </xdr:from>
    <xdr:to>
      <xdr:col>68</xdr:col>
      <xdr:colOff>203200</xdr:colOff>
      <xdr:row>61</xdr:row>
      <xdr:rowOff>104684</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114861</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11702</xdr:rowOff>
    </xdr:from>
    <xdr:to>
      <xdr:col>64</xdr:col>
      <xdr:colOff>152400</xdr:colOff>
      <xdr:row>61</xdr:row>
      <xdr:rowOff>113302</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123479</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23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前年度比０．２ポイント減となり、類似団体平均を１．０ポイント上回った。</a:t>
          </a:r>
        </a:p>
        <a:p>
          <a:r>
            <a:rPr kumimoji="1" lang="ja-JP" altLang="en-US" sz="1100">
              <a:latin typeface="ＭＳ Ｐゴシック" panose="020B0600070205080204" pitchFamily="50" charset="-128"/>
              <a:ea typeface="ＭＳ Ｐゴシック" panose="020B0600070205080204" pitchFamily="50" charset="-128"/>
            </a:rPr>
            <a:t>令和元年度実質公債費比率（単年度）は、公共下水道事業補助金の減少（△</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百万円）により、公営企業に要する経費の財源とする地方債の償還の財源に充てたと認められる繰入金が減少したため</a:t>
          </a:r>
          <a:r>
            <a:rPr kumimoji="1" lang="en-US" altLang="ja-JP" sz="1100">
              <a:latin typeface="ＭＳ Ｐゴシック" panose="020B0600070205080204" pitchFamily="50" charset="-128"/>
              <a:ea typeface="ＭＳ Ｐゴシック" panose="020B0600070205080204" pitchFamily="50" charset="-128"/>
            </a:rPr>
            <a:t>9.28</a:t>
          </a:r>
          <a:r>
            <a:rPr kumimoji="1" lang="ja-JP" altLang="en-US" sz="1100">
              <a:latin typeface="ＭＳ Ｐゴシック" panose="020B0600070205080204" pitchFamily="50" charset="-128"/>
              <a:ea typeface="ＭＳ Ｐゴシック" panose="020B0600070205080204" pitchFamily="50" charset="-128"/>
            </a:rPr>
            <a:t>％と良化した。今年度から算入されなくなった平成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年度実質公債費比率（単年度）が</a:t>
          </a:r>
          <a:r>
            <a:rPr kumimoji="1" lang="en-US" altLang="ja-JP" sz="1100">
              <a:latin typeface="ＭＳ Ｐゴシック" panose="020B0600070205080204" pitchFamily="50" charset="-128"/>
              <a:ea typeface="ＭＳ Ｐゴシック" panose="020B0600070205080204" pitchFamily="50" charset="-128"/>
            </a:rPr>
            <a:t>10.13</a:t>
          </a:r>
          <a:r>
            <a:rPr kumimoji="1" lang="ja-JP" altLang="en-US" sz="1100">
              <a:latin typeface="ＭＳ Ｐゴシック" panose="020B0600070205080204" pitchFamily="50" charset="-128"/>
              <a:ea typeface="ＭＳ Ｐゴシック" panose="020B0600070205080204" pitchFamily="50" charset="-128"/>
            </a:rPr>
            <a:t>％と高かったため３ヶ年平均は</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％良化した。</a:t>
          </a:r>
        </a:p>
        <a:p>
          <a:r>
            <a:rPr kumimoji="1" lang="ja-JP" altLang="en-US" sz="1100">
              <a:latin typeface="ＭＳ Ｐゴシック" panose="020B0600070205080204" pitchFamily="50" charset="-128"/>
              <a:ea typeface="ＭＳ Ｐゴシック" panose="020B0600070205080204" pitchFamily="50" charset="-128"/>
            </a:rPr>
            <a:t>高水準で推移しており、経済対策等により実施した事業の元利償還金及び準元利償還金（主に下水道事業）が多額であることが一つの要因と考えられる。今後、庁舎耐震改修工事等の大型事業により実質公債費比率は同程度を推移するとみられるが、財政計画に基づき新規地方債の発行抑制や繰上償還を行うなど、さらなる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40</xdr:row>
      <xdr:rowOff>159173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6179800" y="70010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40</xdr:row>
      <xdr:rowOff>159173</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5290800" y="69930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135044</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4401800" y="69126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54610</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3512800" y="68965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64364</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23300</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170621</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類似団体平均を０．７ポイント上回っているが、前年度と比較すると６．８ポイント良化している。</a:t>
          </a:r>
        </a:p>
        <a:p>
          <a:r>
            <a:rPr kumimoji="1" lang="ja-JP" altLang="en-US" sz="1300">
              <a:latin typeface="ＭＳ Ｐゴシック" panose="020B0600070205080204" pitchFamily="50" charset="-128"/>
              <a:ea typeface="ＭＳ Ｐゴシック" panose="020B0600070205080204" pitchFamily="50" charset="-128"/>
            </a:rPr>
            <a:t>これは将来負担比率の算定の分子となる将来負担額のうち公営企業債等繰入見込額（△</a:t>
          </a:r>
          <a:r>
            <a:rPr kumimoji="1" lang="en-US" altLang="ja-JP" sz="1300">
              <a:latin typeface="ＭＳ Ｐゴシック" panose="020B0600070205080204" pitchFamily="50" charset="-128"/>
              <a:ea typeface="ＭＳ Ｐゴシック" panose="020B0600070205080204" pitchFamily="50" charset="-128"/>
            </a:rPr>
            <a:t>281</a:t>
          </a:r>
          <a:r>
            <a:rPr kumimoji="1" lang="ja-JP" altLang="en-US" sz="1300">
              <a:latin typeface="ＭＳ Ｐゴシック" panose="020B0600070205080204" pitchFamily="50" charset="-128"/>
              <a:ea typeface="ＭＳ Ｐゴシック" panose="020B0600070205080204" pitchFamily="50" charset="-128"/>
            </a:rPr>
            <a:t>百万円）及び退職手当負担見込額（△</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百万円）が減少したため良化したことによるものである。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今後の見込は、近年中に大きな額の借入に対する償還が始まるものの、大きな変動はなく本年の数値前後で推移すると予想される。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xmlns=""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xmlns=""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xmlns=""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32851</xdr:rowOff>
    </xdr:from>
    <xdr:to>
      <xdr:col>81</xdr:col>
      <xdr:colOff>44450</xdr:colOff>
      <xdr:row>16</xdr:row>
      <xdr:rowOff>87545</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6179800" y="2776051"/>
          <a:ext cx="8382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85937</xdr:rowOff>
    </xdr:from>
    <xdr:to>
      <xdr:col>77</xdr:col>
      <xdr:colOff>44450</xdr:colOff>
      <xdr:row>16</xdr:row>
      <xdr:rowOff>87545</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5290800" y="2829137"/>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85937</xdr:rowOff>
    </xdr:from>
    <xdr:to>
      <xdr:col>72</xdr:col>
      <xdr:colOff>203200</xdr:colOff>
      <xdr:row>16</xdr:row>
      <xdr:rowOff>113284</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4401800" y="2829137"/>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113284</xdr:rowOff>
    </xdr:from>
    <xdr:to>
      <xdr:col>68</xdr:col>
      <xdr:colOff>152400</xdr:colOff>
      <xdr:row>16</xdr:row>
      <xdr:rowOff>151892</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flipV="1">
          <a:off x="13512800" y="28564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153501</xdr:rowOff>
    </xdr:from>
    <xdr:to>
      <xdr:col>81</xdr:col>
      <xdr:colOff>95250</xdr:colOff>
      <xdr:row>16</xdr:row>
      <xdr:rowOff>83651</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967200" y="27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125578</xdr:rowOff>
    </xdr:from>
    <xdr:ext cx="762000" cy="259045"/>
    <xdr:sp macro="" textlink="">
      <xdr:nvSpPr>
        <xdr:cNvPr id="464" name="将来負担の状況該当値テキスト">
          <a:extLst>
            <a:ext uri="{FF2B5EF4-FFF2-40B4-BE49-F238E27FC236}">
              <a16:creationId xmlns:a16="http://schemas.microsoft.com/office/drawing/2014/main" xmlns="" id="{00000000-0008-0000-0300-0000D0010000}"/>
            </a:ext>
          </a:extLst>
        </xdr:cNvPr>
        <xdr:cNvSpPr txBox="1"/>
      </xdr:nvSpPr>
      <xdr:spPr>
        <a:xfrm>
          <a:off x="17106900" y="269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36745</xdr:rowOff>
    </xdr:from>
    <xdr:to>
      <xdr:col>77</xdr:col>
      <xdr:colOff>95250</xdr:colOff>
      <xdr:row>16</xdr:row>
      <xdr:rowOff>138345</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6129000" y="27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123122</xdr:rowOff>
    </xdr:from>
    <xdr:ext cx="7366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798800" y="286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35137</xdr:rowOff>
    </xdr:from>
    <xdr:to>
      <xdr:col>73</xdr:col>
      <xdr:colOff>44450</xdr:colOff>
      <xdr:row>16</xdr:row>
      <xdr:rowOff>136737</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52400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121514</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909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62484</xdr:rowOff>
    </xdr:from>
    <xdr:to>
      <xdr:col>68</xdr:col>
      <xdr:colOff>203200</xdr:colOff>
      <xdr:row>16</xdr:row>
      <xdr:rowOff>164084</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435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148861</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020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101092</xdr:rowOff>
    </xdr:from>
    <xdr:to>
      <xdr:col>64</xdr:col>
      <xdr:colOff>152400</xdr:colOff>
      <xdr:row>17</xdr:row>
      <xdr:rowOff>31242</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3462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16019</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3131800" y="293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25,341
25,007
111.01
12,538,809
12,412,811
122,184
6,850,340
10,136,661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前年度比１．５ポイント増加した要因は、退職者数の増加が主なものである。</a:t>
          </a:r>
        </a:p>
        <a:p>
          <a:r>
            <a:rPr kumimoji="1" lang="ja-JP" altLang="en-US" sz="1300">
              <a:latin typeface="ＭＳ Ｐゴシック" panose="020B0600070205080204" pitchFamily="50" charset="-128"/>
              <a:ea typeface="ＭＳ Ｐゴシック" panose="020B0600070205080204" pitchFamily="50" charset="-128"/>
            </a:rPr>
            <a:t>類似団体平均を２．０ポイント上回っているが、翌年度は退職者が減少する見込みであり経常収支比率は低くなると見込まれる。</a:t>
          </a:r>
        </a:p>
        <a:p>
          <a:r>
            <a:rPr kumimoji="1" lang="ja-JP" altLang="en-US" sz="1300">
              <a:latin typeface="ＭＳ Ｐゴシック" panose="020B0600070205080204" pitchFamily="50" charset="-128"/>
              <a:ea typeface="ＭＳ Ｐゴシック" panose="020B0600070205080204" pitchFamily="50" charset="-128"/>
            </a:rPr>
            <a:t>調整手当・特殊勤務手当の廃止、大幅な人員削減を行うなどして改善を図っており、今後も新規採用の抑制など人件費の削減に努める。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37</xdr:row>
      <xdr:rowOff>16510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2458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0553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055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35560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16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前年度比１．０％増加している。これは、一部事務組合が解散したことに伴うし尿処理場の単独運営により需要費が増加したこと及びシステム更新による電算管理費の増加が主な要因である。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類似団体平均と比較すると１．６ポイント上回っている。今後は、豊前市公共施設等総合管理計画及び個別施設計画に基づき施設の維持管理を見直し経費削減に努める。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17</xdr:row>
      <xdr:rowOff>113393</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9191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17</xdr:row>
      <xdr:rowOff>4536</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701471"/>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16</xdr:row>
      <xdr:rowOff>1814</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2701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1814</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679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78921</xdr:rowOff>
    </xdr:from>
    <xdr:to>
      <xdr:col>74</xdr:col>
      <xdr:colOff>31750</xdr:colOff>
      <xdr:row>16</xdr:row>
      <xdr:rowOff>9071</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19248</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37391</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前年度比１．７ポイント減少した主な要因は、児童数の減少による私立保育所施設型給付費及び生活保護扶助費の減である。</a:t>
          </a:r>
        </a:p>
        <a:p>
          <a:r>
            <a:rPr kumimoji="1" lang="ja-JP" altLang="en-US" sz="1300">
              <a:latin typeface="ＭＳ Ｐゴシック" panose="020B0600070205080204" pitchFamily="50" charset="-128"/>
              <a:ea typeface="ＭＳ Ｐゴシック" panose="020B0600070205080204" pitchFamily="50" charset="-128"/>
            </a:rPr>
            <a:t>類似団体平均と比較すると、扶助費に係る経常収支比率は高くなっている。要因として、私立保育園の比率が高いため、児童福祉費に係る扶助費が高くなっている。また、障害者福祉費も増加傾向にあり、扶助費増加の要因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60</xdr:row>
      <xdr:rowOff>29028</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987800" y="10038443"/>
          <a:ext cx="8382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29028</xdr:rowOff>
    </xdr:from>
    <xdr:to>
      <xdr:col>19</xdr:col>
      <xdr:colOff>187325</xdr:colOff>
      <xdr:row>60</xdr:row>
      <xdr:rowOff>110672</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3098800" y="103160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110672</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10299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60</xdr:row>
      <xdr:rowOff>12700</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101364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149678</xdr:rowOff>
    </xdr:from>
    <xdr:to>
      <xdr:col>20</xdr:col>
      <xdr:colOff>38100</xdr:colOff>
      <xdr:row>60</xdr:row>
      <xdr:rowOff>79828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64605</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59872</xdr:rowOff>
    </xdr:from>
    <xdr:to>
      <xdr:col>15</xdr:col>
      <xdr:colOff>149225</xdr:colOff>
      <xdr:row>60</xdr:row>
      <xdr:rowOff>161472</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146249</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その他が前年度比０．３％増加した主な要因としては、後期高齢者医療療養給付費負担金が増加したことによるものである。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は、公営企業会計の経費節減や独立採算の原則に立ち返った料金の値上げによる健全化、国民健康保険事業会計においても国民健康保険税の適正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64951</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5671800" y="96465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25763</xdr:rowOff>
    </xdr:from>
    <xdr:to>
      <xdr:col>78</xdr:col>
      <xdr:colOff>69850</xdr:colOff>
      <xdr:row>56</xdr:row>
      <xdr:rowOff>45357</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4782800" y="96269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25763</xdr:rowOff>
    </xdr:from>
    <xdr:to>
      <xdr:col>73</xdr:col>
      <xdr:colOff>180975</xdr:colOff>
      <xdr:row>56</xdr:row>
      <xdr:rowOff>45357</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flipV="1">
          <a:off x="13893800" y="96269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25763</xdr:rowOff>
    </xdr:from>
    <xdr:to>
      <xdr:col>69</xdr:col>
      <xdr:colOff>92075</xdr:colOff>
      <xdr:row>56</xdr:row>
      <xdr:rowOff>45357</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a:off x="13004800" y="96269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14151</xdr:rowOff>
    </xdr:from>
    <xdr:to>
      <xdr:col>82</xdr:col>
      <xdr:colOff>158750</xdr:colOff>
      <xdr:row>56</xdr:row>
      <xdr:rowOff>115751</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157678</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958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146413</xdr:rowOff>
    </xdr:from>
    <xdr:to>
      <xdr:col>74</xdr:col>
      <xdr:colOff>31750</xdr:colOff>
      <xdr:row>56</xdr:row>
      <xdr:rowOff>76563</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86740</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166007</xdr:rowOff>
    </xdr:from>
    <xdr:to>
      <xdr:col>69</xdr:col>
      <xdr:colOff>142875</xdr:colOff>
      <xdr:row>56</xdr:row>
      <xdr:rowOff>96157</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前年度比率０．６ポイント減となった主な要因は、公共下水道事業補助金の減である。類似団体平均と比較すると、補助費等に係る経常収支比率は高くなっている。これは、①ゴミ処理業務や消防業務等を一部事務組合で行っており、その負担金が多額になっている　②下水道事業に対する繰出金が多額になっていることが原因である。今後は一部事務組合に対して行財政運営の改善を求め、各構成団体と協議しながら負担金の削減について推進する。また、各公営企業会計の健全な経営に向けた取り組みを推進し、繰出金の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xmlns=""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xmlns=""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xmlns=""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110998</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5671800" y="64272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a:extLst>
            <a:ext uri="{FF2B5EF4-FFF2-40B4-BE49-F238E27FC236}">
              <a16:creationId xmlns:a16="http://schemas.microsoft.com/office/drawing/2014/main" xmlns="" id="{00000000-0008-0000-0400-00003A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38</xdr:row>
      <xdr:rowOff>49276</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4782800" y="64546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38</xdr:row>
      <xdr:rowOff>49276</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a:off x="13893800" y="65003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37</xdr:row>
      <xdr:rowOff>156718</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a:off x="13004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xmlns=""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33" name="補助費等該当値テキスト">
          <a:extLst>
            <a:ext uri="{FF2B5EF4-FFF2-40B4-BE49-F238E27FC236}">
              <a16:creationId xmlns:a16="http://schemas.microsoft.com/office/drawing/2014/main" xmlns="" id="{00000000-0008-0000-0400-00004D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40" name="楕円 339">
          <a:extLst>
            <a:ext uri="{FF2B5EF4-FFF2-40B4-BE49-F238E27FC236}">
              <a16:creationId xmlns:a16="http://schemas.microsoft.com/office/drawing/2014/main" xmlns="" id="{00000000-0008-0000-0400-000054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前年度比同水準で推移している。類似団体平均と比較すると、公債費に係る経常収支比率は低くなっている。これは、①近年地方債の新規発行を伴う普通建設事業を抑制した　②地方債残高を確実に減らしていくために、地方債発行額を元金償還額の範囲内に抑えた　③市中銀行等への任意の繰上償還を実施したことによるものである。今後もこの方針を堅持しつつ、地方債残高の縮減に努める。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xmlns=""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xmlns=""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xmlns=""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123734</xdr:rowOff>
    </xdr:from>
    <xdr:to>
      <xdr:col>24</xdr:col>
      <xdr:colOff>25400</xdr:colOff>
      <xdr:row>76</xdr:row>
      <xdr:rowOff>123734</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3987800" y="131539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a:extLst>
            <a:ext uri="{FF2B5EF4-FFF2-40B4-BE49-F238E27FC236}">
              <a16:creationId xmlns:a16="http://schemas.microsoft.com/office/drawing/2014/main" xmlns="" id="{00000000-0008-0000-0400-000079010000}"/>
            </a:ext>
          </a:extLst>
        </xdr:cNvPr>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97608</xdr:rowOff>
    </xdr:from>
    <xdr:to>
      <xdr:col>19</xdr:col>
      <xdr:colOff>187325</xdr:colOff>
      <xdr:row>76</xdr:row>
      <xdr:rowOff>123734</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a:off x="3098800" y="131278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97608</xdr:rowOff>
    </xdr:from>
    <xdr:to>
      <xdr:col>15</xdr:col>
      <xdr:colOff>98425</xdr:colOff>
      <xdr:row>76</xdr:row>
      <xdr:rowOff>97608</xdr:rowOff>
    </xdr:to>
    <xdr:cxnSp macro="">
      <xdr:nvCxnSpPr>
        <xdr:cNvPr id="382" name="直線コネクタ 381">
          <a:extLst>
            <a:ext uri="{FF2B5EF4-FFF2-40B4-BE49-F238E27FC236}">
              <a16:creationId xmlns:a16="http://schemas.microsoft.com/office/drawing/2014/main" xmlns="" id="{00000000-0008-0000-0400-00007E010000}"/>
            </a:ext>
          </a:extLst>
        </xdr:cNvPr>
        <xdr:cNvCxnSpPr/>
      </xdr:nvCxnSpPr>
      <xdr:spPr>
        <a:xfrm>
          <a:off x="2209800" y="13127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51888</xdr:rowOff>
    </xdr:from>
    <xdr:to>
      <xdr:col>11</xdr:col>
      <xdr:colOff>9525</xdr:colOff>
      <xdr:row>76</xdr:row>
      <xdr:rowOff>97608</xdr:rowOff>
    </xdr:to>
    <xdr:cxnSp macro="">
      <xdr:nvCxnSpPr>
        <xdr:cNvPr id="385" name="直線コネクタ 384">
          <a:extLst>
            <a:ext uri="{FF2B5EF4-FFF2-40B4-BE49-F238E27FC236}">
              <a16:creationId xmlns:a16="http://schemas.microsoft.com/office/drawing/2014/main" xmlns="" id="{00000000-0008-0000-0400-000081010000}"/>
            </a:ext>
          </a:extLst>
        </xdr:cNvPr>
        <xdr:cNvCxnSpPr/>
      </xdr:nvCxnSpPr>
      <xdr:spPr>
        <a:xfrm>
          <a:off x="1320800" y="130820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xmlns=""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a:extLst>
            <a:ext uri="{FF2B5EF4-FFF2-40B4-BE49-F238E27FC236}">
              <a16:creationId xmlns:a16="http://schemas.microsoft.com/office/drawing/2014/main" xmlns="" id="{00000000-0008-0000-0400-000084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72934</xdr:rowOff>
    </xdr:from>
    <xdr:to>
      <xdr:col>24</xdr:col>
      <xdr:colOff>76200</xdr:colOff>
      <xdr:row>77</xdr:row>
      <xdr:rowOff>3084</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47752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89461</xdr:rowOff>
    </xdr:from>
    <xdr:ext cx="762000" cy="259045"/>
    <xdr:sp macro="" textlink="">
      <xdr:nvSpPr>
        <xdr:cNvPr id="396" name="公債費該当値テキスト">
          <a:extLst>
            <a:ext uri="{FF2B5EF4-FFF2-40B4-BE49-F238E27FC236}">
              <a16:creationId xmlns:a16="http://schemas.microsoft.com/office/drawing/2014/main" xmlns="" id="{00000000-0008-0000-0400-00008C010000}"/>
            </a:ext>
          </a:extLst>
        </xdr:cNvPr>
        <xdr:cNvSpPr txBox="1"/>
      </xdr:nvSpPr>
      <xdr:spPr>
        <a:xfrm>
          <a:off x="4914900" y="129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72934</xdr:rowOff>
    </xdr:from>
    <xdr:to>
      <xdr:col>20</xdr:col>
      <xdr:colOff>38100</xdr:colOff>
      <xdr:row>77</xdr:row>
      <xdr:rowOff>3084</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3937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13261</xdr:rowOff>
    </xdr:from>
    <xdr:ext cx="7366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3606800" y="12872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46808</xdr:rowOff>
    </xdr:from>
    <xdr:to>
      <xdr:col>15</xdr:col>
      <xdr:colOff>149225</xdr:colOff>
      <xdr:row>76</xdr:row>
      <xdr:rowOff>148408</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3048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158586</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2717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46808</xdr:rowOff>
    </xdr:from>
    <xdr:to>
      <xdr:col>11</xdr:col>
      <xdr:colOff>60325</xdr:colOff>
      <xdr:row>76</xdr:row>
      <xdr:rowOff>148408</xdr:rowOff>
    </xdr:to>
    <xdr:sp macro="" textlink="">
      <xdr:nvSpPr>
        <xdr:cNvPr id="401" name="楕円 400">
          <a:extLst>
            <a:ext uri="{FF2B5EF4-FFF2-40B4-BE49-F238E27FC236}">
              <a16:creationId xmlns:a16="http://schemas.microsoft.com/office/drawing/2014/main" xmlns="" id="{00000000-0008-0000-0400-000091010000}"/>
            </a:ext>
          </a:extLst>
        </xdr:cNvPr>
        <xdr:cNvSpPr/>
      </xdr:nvSpPr>
      <xdr:spPr>
        <a:xfrm>
          <a:off x="2159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158586</xdr:rowOff>
    </xdr:from>
    <xdr:ext cx="762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828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1088</xdr:rowOff>
    </xdr:from>
    <xdr:to>
      <xdr:col>6</xdr:col>
      <xdr:colOff>171450</xdr:colOff>
      <xdr:row>76</xdr:row>
      <xdr:rowOff>102688</xdr:rowOff>
    </xdr:to>
    <xdr:sp macro="" textlink="">
      <xdr:nvSpPr>
        <xdr:cNvPr id="403" name="楕円 402">
          <a:extLst>
            <a:ext uri="{FF2B5EF4-FFF2-40B4-BE49-F238E27FC236}">
              <a16:creationId xmlns:a16="http://schemas.microsoft.com/office/drawing/2014/main" xmlns="" id="{00000000-0008-0000-0400-000093010000}"/>
            </a:ext>
          </a:extLst>
        </xdr:cNvPr>
        <xdr:cNvSpPr/>
      </xdr:nvSpPr>
      <xdr:spPr>
        <a:xfrm>
          <a:off x="1270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112865</xdr:rowOff>
    </xdr:from>
    <xdr:ext cx="762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939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xmlns=""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類似団体平均と比較すると８．３ポイント上回っている。その主な原因は扶助費が２．９ポイント、人件費が２．０ポイント、類似団体の数値をそれぞれ上回っていることである。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xmlns=""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xmlns=""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xmlns=""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79</xdr:row>
      <xdr:rowOff>115570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5671800" y="136372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a:extLst>
            <a:ext uri="{FF2B5EF4-FFF2-40B4-BE49-F238E27FC236}">
              <a16:creationId xmlns:a16="http://schemas.microsoft.com/office/drawing/2014/main" xmlns="" id="{00000000-0008-0000-0400-0000B4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92711</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4782800" y="135503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14987</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flipV="1">
          <a:off x="13893800" y="135503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113285</xdr:rowOff>
    </xdr:from>
    <xdr:to>
      <xdr:col>69</xdr:col>
      <xdr:colOff>92075</xdr:colOff>
      <xdr:row>79</xdr:row>
      <xdr:rowOff>14987</xdr:rowOff>
    </xdr:to>
    <xdr:cxnSp macro="">
      <xdr:nvCxnSpPr>
        <xdr:cNvPr id="444" name="直線コネクタ 443">
          <a:extLst>
            <a:ext uri="{FF2B5EF4-FFF2-40B4-BE49-F238E27FC236}">
              <a16:creationId xmlns:a16="http://schemas.microsoft.com/office/drawing/2014/main" xmlns="" id="{00000000-0008-0000-0400-0000BC010000}"/>
            </a:ext>
          </a:extLst>
        </xdr:cNvPr>
        <xdr:cNvCxnSpPr/>
      </xdr:nvCxnSpPr>
      <xdr:spPr>
        <a:xfrm>
          <a:off x="13004800" y="134863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xmlns=""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64770</xdr:rowOff>
    </xdr:from>
    <xdr:to>
      <xdr:col>82</xdr:col>
      <xdr:colOff>158750</xdr:colOff>
      <xdr:row>79</xdr:row>
      <xdr:rowOff>166370</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36847</xdr:rowOff>
    </xdr:from>
    <xdr:ext cx="762000" cy="259045"/>
    <xdr:sp macro="" textlink="">
      <xdr:nvSpPr>
        <xdr:cNvPr id="455" name="公債費以外該当値テキスト">
          <a:extLst>
            <a:ext uri="{FF2B5EF4-FFF2-40B4-BE49-F238E27FC236}">
              <a16:creationId xmlns:a16="http://schemas.microsoft.com/office/drawing/2014/main" xmlns="" id="{00000000-0008-0000-0400-0000C7010000}"/>
            </a:ext>
          </a:extLst>
        </xdr:cNvPr>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126492</xdr:rowOff>
    </xdr:from>
    <xdr:to>
      <xdr:col>74</xdr:col>
      <xdr:colOff>31750</xdr:colOff>
      <xdr:row>79</xdr:row>
      <xdr:rowOff>56642</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41419</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135637</xdr:rowOff>
    </xdr:from>
    <xdr:to>
      <xdr:col>69</xdr:col>
      <xdr:colOff>142875</xdr:colOff>
      <xdr:row>79</xdr:row>
      <xdr:rowOff>65787</xdr:rowOff>
    </xdr:to>
    <xdr:sp macro="" textlink="">
      <xdr:nvSpPr>
        <xdr:cNvPr id="460" name="楕円 459">
          <a:extLst>
            <a:ext uri="{FF2B5EF4-FFF2-40B4-BE49-F238E27FC236}">
              <a16:creationId xmlns:a16="http://schemas.microsoft.com/office/drawing/2014/main" xmlns="" id="{00000000-0008-0000-0400-0000CC010000}"/>
            </a:ext>
          </a:extLst>
        </xdr:cNvPr>
        <xdr:cNvSpPr/>
      </xdr:nvSpPr>
      <xdr:spPr>
        <a:xfrm>
          <a:off x="13843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61" name="テキスト ボックス 460">
          <a:extLst>
            <a:ext uri="{FF2B5EF4-FFF2-40B4-BE49-F238E27FC236}">
              <a16:creationId xmlns:a16="http://schemas.microsoft.com/office/drawing/2014/main" xmlns="" id="{00000000-0008-0000-0400-0000CD010000}"/>
            </a:ext>
          </a:extLst>
        </xdr:cNvPr>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62" name="楕円 461">
          <a:extLst>
            <a:ext uri="{FF2B5EF4-FFF2-40B4-BE49-F238E27FC236}">
              <a16:creationId xmlns:a16="http://schemas.microsoft.com/office/drawing/2014/main" xmlns="" id="{00000000-0008-0000-0400-0000CE010000}"/>
            </a:ext>
          </a:extLst>
        </xdr:cNvPr>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63" name="テキスト ボックス 462">
          <a:extLst>
            <a:ext uri="{FF2B5EF4-FFF2-40B4-BE49-F238E27FC236}">
              <a16:creationId xmlns:a16="http://schemas.microsoft.com/office/drawing/2014/main" xmlns="" id="{00000000-0008-0000-0400-0000CF010000}"/>
            </a:ext>
          </a:extLst>
        </xdr:cNvPr>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91921</xdr:rowOff>
    </xdr:from>
    <xdr:to>
      <xdr:col>29</xdr:col>
      <xdr:colOff>127000</xdr:colOff>
      <xdr:row>15</xdr:row>
      <xdr:rowOff>111482</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2711296"/>
          <a:ext cx="647700" cy="19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91921</xdr:rowOff>
    </xdr:from>
    <xdr:to>
      <xdr:col>26</xdr:col>
      <xdr:colOff>50800</xdr:colOff>
      <xdr:row>15</xdr:row>
      <xdr:rowOff>106143</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711296"/>
          <a:ext cx="698500" cy="14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106143</xdr:rowOff>
    </xdr:from>
    <xdr:to>
      <xdr:col>22</xdr:col>
      <xdr:colOff>114300</xdr:colOff>
      <xdr:row>15</xdr:row>
      <xdr:rowOff>113115</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725518"/>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102616</xdr:rowOff>
    </xdr:from>
    <xdr:to>
      <xdr:col>18</xdr:col>
      <xdr:colOff>177800</xdr:colOff>
      <xdr:row>15</xdr:row>
      <xdr:rowOff>113115</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2721991"/>
          <a:ext cx="698500" cy="10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60682</xdr:rowOff>
    </xdr:from>
    <xdr:to>
      <xdr:col>29</xdr:col>
      <xdr:colOff>177800</xdr:colOff>
      <xdr:row>15</xdr:row>
      <xdr:rowOff>162282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680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77209</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5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41121</xdr:rowOff>
    </xdr:from>
    <xdr:to>
      <xdr:col>26</xdr:col>
      <xdr:colOff>101600</xdr:colOff>
      <xdr:row>15</xdr:row>
      <xdr:rowOff>142721</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660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152898</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4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55343</xdr:rowOff>
    </xdr:from>
    <xdr:to>
      <xdr:col>22</xdr:col>
      <xdr:colOff>165100</xdr:colOff>
      <xdr:row>15</xdr:row>
      <xdr:rowOff>156943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67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167120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44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62315</xdr:rowOff>
    </xdr:from>
    <xdr:to>
      <xdr:col>19</xdr:col>
      <xdr:colOff>38100</xdr:colOff>
      <xdr:row>15</xdr:row>
      <xdr:rowOff>163915</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681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2642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45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51816</xdr:rowOff>
    </xdr:from>
    <xdr:to>
      <xdr:col>15</xdr:col>
      <xdr:colOff>101600</xdr:colOff>
      <xdr:row>15</xdr:row>
      <xdr:rowOff>153416</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671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163593</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44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xmlns=""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xmlns=""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xmlns=""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xmlns=""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267785</xdr:rowOff>
    </xdr:from>
    <xdr:to>
      <xdr:col>29</xdr:col>
      <xdr:colOff>127000</xdr:colOff>
      <xdr:row>35</xdr:row>
      <xdr:rowOff>289339</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5003800" y="6878135"/>
          <a:ext cx="647700" cy="2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274116</xdr:rowOff>
    </xdr:from>
    <xdr:ext cx="762000" cy="259045"/>
    <xdr:sp macro="" textlink="">
      <xdr:nvSpPr>
        <xdr:cNvPr id="117" name="人口1人当たり決算額の推移平均値テキスト445">
          <a:extLst>
            <a:ext uri="{FF2B5EF4-FFF2-40B4-BE49-F238E27FC236}">
              <a16:creationId xmlns:a16="http://schemas.microsoft.com/office/drawing/2014/main" xmlns="" id="{00000000-0008-0000-0500-000075000000}"/>
            </a:ext>
          </a:extLst>
        </xdr:cNvPr>
        <xdr:cNvSpPr txBox="1"/>
      </xdr:nvSpPr>
      <xdr:spPr>
        <a:xfrm>
          <a:off x="5740400" y="688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115505</xdr:rowOff>
    </xdr:from>
    <xdr:to>
      <xdr:col>26</xdr:col>
      <xdr:colOff>50800</xdr:colOff>
      <xdr:row>35</xdr:row>
      <xdr:rowOff>267785</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4305300" y="6725855"/>
          <a:ext cx="698500" cy="152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115505</xdr:rowOff>
    </xdr:from>
    <xdr:to>
      <xdr:col>22</xdr:col>
      <xdr:colOff>114300</xdr:colOff>
      <xdr:row>35</xdr:row>
      <xdr:rowOff>251326</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flipV="1">
          <a:off x="3606800" y="6725855"/>
          <a:ext cx="698500" cy="135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251326</xdr:rowOff>
    </xdr:from>
    <xdr:to>
      <xdr:col>18</xdr:col>
      <xdr:colOff>177800</xdr:colOff>
      <xdr:row>36</xdr:row>
      <xdr:rowOff>19427</xdr:rowOff>
    </xdr:to>
    <xdr:cxnSp macro="">
      <xdr:nvCxnSpPr>
        <xdr:cNvPr id="125" name="直線コネクタ 124">
          <a:extLst>
            <a:ext uri="{FF2B5EF4-FFF2-40B4-BE49-F238E27FC236}">
              <a16:creationId xmlns:a16="http://schemas.microsoft.com/office/drawing/2014/main" xmlns="" id="{00000000-0008-0000-0500-00007D000000}"/>
            </a:ext>
          </a:extLst>
        </xdr:cNvPr>
        <xdr:cNvCxnSpPr/>
      </xdr:nvCxnSpPr>
      <xdr:spPr bwMode="auto">
        <a:xfrm flipV="1">
          <a:off x="2908300" y="6861676"/>
          <a:ext cx="698500" cy="111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xmlns=""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238539</xdr:rowOff>
    </xdr:from>
    <xdr:to>
      <xdr:col>29</xdr:col>
      <xdr:colOff>177800</xdr:colOff>
      <xdr:row>35</xdr:row>
      <xdr:rowOff>340139</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5600700" y="6848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83616</xdr:rowOff>
    </xdr:from>
    <xdr:ext cx="762000" cy="259045"/>
    <xdr:sp macro="" textlink="">
      <xdr:nvSpPr>
        <xdr:cNvPr id="136" name="人口1人当たり決算額の推移該当値テキスト445">
          <a:extLst>
            <a:ext uri="{FF2B5EF4-FFF2-40B4-BE49-F238E27FC236}">
              <a16:creationId xmlns:a16="http://schemas.microsoft.com/office/drawing/2014/main" xmlns="" id="{00000000-0008-0000-0500-000088000000}"/>
            </a:ext>
          </a:extLst>
        </xdr:cNvPr>
        <xdr:cNvSpPr txBox="1"/>
      </xdr:nvSpPr>
      <xdr:spPr>
        <a:xfrm>
          <a:off x="5740400" y="669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216985</xdr:rowOff>
    </xdr:from>
    <xdr:to>
      <xdr:col>26</xdr:col>
      <xdr:colOff>101600</xdr:colOff>
      <xdr:row>35</xdr:row>
      <xdr:rowOff>318585</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953000" y="682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328762</xdr:rowOff>
    </xdr:from>
    <xdr:ext cx="7366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4622800" y="6596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64705</xdr:rowOff>
    </xdr:from>
    <xdr:to>
      <xdr:col>22</xdr:col>
      <xdr:colOff>165100</xdr:colOff>
      <xdr:row>35</xdr:row>
      <xdr:rowOff>166305</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4254500" y="667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176482</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924300" y="644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200526</xdr:rowOff>
    </xdr:from>
    <xdr:to>
      <xdr:col>19</xdr:col>
      <xdr:colOff>38100</xdr:colOff>
      <xdr:row>35</xdr:row>
      <xdr:rowOff>302126</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3556000" y="6810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312303</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3225800" y="657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311527</xdr:rowOff>
    </xdr:from>
    <xdr:to>
      <xdr:col>15</xdr:col>
      <xdr:colOff>101600</xdr:colOff>
      <xdr:row>36</xdr:row>
      <xdr:rowOff>70227</xdr:rowOff>
    </xdr:to>
    <xdr:sp macro="" textlink="">
      <xdr:nvSpPr>
        <xdr:cNvPr id="143" name="楕円 142">
          <a:extLst>
            <a:ext uri="{FF2B5EF4-FFF2-40B4-BE49-F238E27FC236}">
              <a16:creationId xmlns:a16="http://schemas.microsoft.com/office/drawing/2014/main" xmlns="" id="{00000000-0008-0000-0500-00008F000000}"/>
            </a:ext>
          </a:extLst>
        </xdr:cNvPr>
        <xdr:cNvSpPr/>
      </xdr:nvSpPr>
      <xdr:spPr bwMode="auto">
        <a:xfrm>
          <a:off x="2857500" y="6921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55004</xdr:rowOff>
    </xdr:from>
    <xdr:ext cx="762000" cy="259045"/>
    <xdr:sp macro="" textlink="">
      <xdr:nvSpPr>
        <xdr:cNvPr id="144" name="テキスト ボックス 143">
          <a:extLst>
            <a:ext uri="{FF2B5EF4-FFF2-40B4-BE49-F238E27FC236}">
              <a16:creationId xmlns:a16="http://schemas.microsoft.com/office/drawing/2014/main" xmlns="" id="{00000000-0008-0000-0500-000090000000}"/>
            </a:ext>
          </a:extLst>
        </xdr:cNvPr>
        <xdr:cNvSpPr txBox="1"/>
      </xdr:nvSpPr>
      <xdr:spPr>
        <a:xfrm>
          <a:off x="2527300" y="700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25,341
25,007
111.01
12,538,809
12,412,811
122,184
6,850,340
10,136,661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59195</xdr:rowOff>
    </xdr:from>
    <xdr:to>
      <xdr:col>24</xdr:col>
      <xdr:colOff>63500</xdr:colOff>
      <xdr:row>36</xdr:row>
      <xdr:rowOff>22581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059945"/>
          <a:ext cx="838200" cy="13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22581</xdr:rowOff>
    </xdr:from>
    <xdr:to>
      <xdr:col>19</xdr:col>
      <xdr:colOff>177800</xdr:colOff>
      <xdr:row>36</xdr:row>
      <xdr:rowOff>113411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194781"/>
          <a:ext cx="889000" cy="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81864</xdr:rowOff>
    </xdr:from>
    <xdr:to>
      <xdr:col>15</xdr:col>
      <xdr:colOff>50800</xdr:colOff>
      <xdr:row>36</xdr:row>
      <xdr:rowOff>113411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254064"/>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16961</xdr:rowOff>
    </xdr:from>
    <xdr:to>
      <xdr:col>10</xdr:col>
      <xdr:colOff>114300</xdr:colOff>
      <xdr:row>36</xdr:row>
      <xdr:rowOff>81864</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189161"/>
          <a:ext cx="889000" cy="6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8395</xdr:rowOff>
    </xdr:from>
    <xdr:to>
      <xdr:col>24</xdr:col>
      <xdr:colOff>114300</xdr:colOff>
      <xdr:row>35</xdr:row>
      <xdr:rowOff>109995</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00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31272</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86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143231</xdr:rowOff>
    </xdr:from>
    <xdr:to>
      <xdr:col>20</xdr:col>
      <xdr:colOff>38100</xdr:colOff>
      <xdr:row>36</xdr:row>
      <xdr:rowOff>73381</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1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64508</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2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62611</xdr:rowOff>
    </xdr:from>
    <xdr:to>
      <xdr:col>15</xdr:col>
      <xdr:colOff>101600</xdr:colOff>
      <xdr:row>36</xdr:row>
      <xdr:rowOff>164211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155338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3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31064</xdr:rowOff>
    </xdr:from>
    <xdr:to>
      <xdr:col>10</xdr:col>
      <xdr:colOff>165100</xdr:colOff>
      <xdr:row>36</xdr:row>
      <xdr:rowOff>132664</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123791</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2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137611</xdr:rowOff>
    </xdr:from>
    <xdr:to>
      <xdr:col>6</xdr:col>
      <xdr:colOff>38100</xdr:colOff>
      <xdr:row>36</xdr:row>
      <xdr:rowOff>67761</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1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58888</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2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24083</xdr:rowOff>
    </xdr:from>
    <xdr:to>
      <xdr:col>24</xdr:col>
      <xdr:colOff>63500</xdr:colOff>
      <xdr:row>57</xdr:row>
      <xdr:rowOff>52386</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796733"/>
          <a:ext cx="8382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52386</xdr:rowOff>
    </xdr:from>
    <xdr:to>
      <xdr:col>19</xdr:col>
      <xdr:colOff>177800</xdr:colOff>
      <xdr:row>57</xdr:row>
      <xdr:rowOff>160589</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825036"/>
          <a:ext cx="889000" cy="1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128531</xdr:rowOff>
    </xdr:from>
    <xdr:to>
      <xdr:col>15</xdr:col>
      <xdr:colOff>50800</xdr:colOff>
      <xdr:row>57</xdr:row>
      <xdr:rowOff>160589</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2019300" y="9901181"/>
          <a:ext cx="889000" cy="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128531</xdr:rowOff>
    </xdr:from>
    <xdr:to>
      <xdr:col>10</xdr:col>
      <xdr:colOff>114300</xdr:colOff>
      <xdr:row>58</xdr:row>
      <xdr:rowOff>7634</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901181"/>
          <a:ext cx="889000" cy="5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144733</xdr:rowOff>
    </xdr:from>
    <xdr:to>
      <xdr:col>24</xdr:col>
      <xdr:colOff>114300</xdr:colOff>
      <xdr:row>57</xdr:row>
      <xdr:rowOff>74883</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7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123160</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72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1586</xdr:rowOff>
    </xdr:from>
    <xdr:to>
      <xdr:col>20</xdr:col>
      <xdr:colOff>38100</xdr:colOff>
      <xdr:row>57</xdr:row>
      <xdr:rowOff>103186</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7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94313</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8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109789</xdr:rowOff>
    </xdr:from>
    <xdr:to>
      <xdr:col>15</xdr:col>
      <xdr:colOff>101600</xdr:colOff>
      <xdr:row>58</xdr:row>
      <xdr:rowOff>39939</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88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31066</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97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77731</xdr:rowOff>
    </xdr:from>
    <xdr:to>
      <xdr:col>10</xdr:col>
      <xdr:colOff>165100</xdr:colOff>
      <xdr:row>58</xdr:row>
      <xdr:rowOff>7881</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8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170458</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9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128284</xdr:rowOff>
    </xdr:from>
    <xdr:to>
      <xdr:col>6</xdr:col>
      <xdr:colOff>38100</xdr:colOff>
      <xdr:row>58</xdr:row>
      <xdr:rowOff>58434</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9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49561</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99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84035</xdr:rowOff>
    </xdr:from>
    <xdr:to>
      <xdr:col>24</xdr:col>
      <xdr:colOff>63500</xdr:colOff>
      <xdr:row>78</xdr:row>
      <xdr:rowOff>118935</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3797300" y="13457135"/>
          <a:ext cx="838200" cy="3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84035</xdr:rowOff>
    </xdr:from>
    <xdr:to>
      <xdr:col>19</xdr:col>
      <xdr:colOff>177800</xdr:colOff>
      <xdr:row>78</xdr:row>
      <xdr:rowOff>94018</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908300" y="13457135"/>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94018</xdr:rowOff>
    </xdr:from>
    <xdr:to>
      <xdr:col>15</xdr:col>
      <xdr:colOff>50800</xdr:colOff>
      <xdr:row>78</xdr:row>
      <xdr:rowOff>100152</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2019300" y="13467118"/>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72644</xdr:rowOff>
    </xdr:from>
    <xdr:to>
      <xdr:col>10</xdr:col>
      <xdr:colOff>114300</xdr:colOff>
      <xdr:row>78</xdr:row>
      <xdr:rowOff>100152</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a:off x="1130300" y="13445744"/>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68135</xdr:rowOff>
    </xdr:from>
    <xdr:to>
      <xdr:col>24</xdr:col>
      <xdr:colOff>114300</xdr:colOff>
      <xdr:row>78</xdr:row>
      <xdr:rowOff>169735</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4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154512</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3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33235</xdr:rowOff>
    </xdr:from>
    <xdr:to>
      <xdr:col>20</xdr:col>
      <xdr:colOff>38100</xdr:colOff>
      <xdr:row>78</xdr:row>
      <xdr:rowOff>134835</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4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125962</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349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43218</xdr:rowOff>
    </xdr:from>
    <xdr:to>
      <xdr:col>15</xdr:col>
      <xdr:colOff>101600</xdr:colOff>
      <xdr:row>78</xdr:row>
      <xdr:rowOff>144818</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4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135945</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50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49352</xdr:rowOff>
    </xdr:from>
    <xdr:to>
      <xdr:col>10</xdr:col>
      <xdr:colOff>165100</xdr:colOff>
      <xdr:row>78</xdr:row>
      <xdr:rowOff>150952</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4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142079</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51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21844</xdr:rowOff>
    </xdr:from>
    <xdr:to>
      <xdr:col>6</xdr:col>
      <xdr:colOff>38100</xdr:colOff>
      <xdr:row>78</xdr:row>
      <xdr:rowOff>123444</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3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114571</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4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100381</xdr:rowOff>
    </xdr:from>
    <xdr:to>
      <xdr:col>24</xdr:col>
      <xdr:colOff>63500</xdr:colOff>
      <xdr:row>91</xdr:row>
      <xdr:rowOff>114188</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5702331"/>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8209</xdr:rowOff>
    </xdr:from>
    <xdr:to>
      <xdr:col>19</xdr:col>
      <xdr:colOff>177800</xdr:colOff>
      <xdr:row>91</xdr:row>
      <xdr:rowOff>114188</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908300" y="15610159"/>
          <a:ext cx="8890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8209</xdr:rowOff>
    </xdr:from>
    <xdr:to>
      <xdr:col>15</xdr:col>
      <xdr:colOff>50800</xdr:colOff>
      <xdr:row>91</xdr:row>
      <xdr:rowOff>16348</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5610159"/>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16348</xdr:rowOff>
    </xdr:from>
    <xdr:to>
      <xdr:col>10</xdr:col>
      <xdr:colOff>114300</xdr:colOff>
      <xdr:row>91</xdr:row>
      <xdr:rowOff>115263</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5618298"/>
          <a:ext cx="889000" cy="9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49581</xdr:rowOff>
    </xdr:from>
    <xdr:to>
      <xdr:col>24</xdr:col>
      <xdr:colOff>114300</xdr:colOff>
      <xdr:row>91</xdr:row>
      <xdr:rowOff>151181</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56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72458</xdr:rowOff>
    </xdr:from>
    <xdr:ext cx="599010"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550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63388</xdr:rowOff>
    </xdr:from>
    <xdr:to>
      <xdr:col>20</xdr:col>
      <xdr:colOff>38100</xdr:colOff>
      <xdr:row>91</xdr:row>
      <xdr:rowOff>164988</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56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10065</xdr:rowOff>
    </xdr:from>
    <xdr:ext cx="59901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497795" y="1544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128859</xdr:rowOff>
    </xdr:from>
    <xdr:to>
      <xdr:col>15</xdr:col>
      <xdr:colOff>101600</xdr:colOff>
      <xdr:row>91</xdr:row>
      <xdr:rowOff>59009</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55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75536</xdr:rowOff>
    </xdr:from>
    <xdr:ext cx="59901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08795" y="1533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136998</xdr:rowOff>
    </xdr:from>
    <xdr:to>
      <xdr:col>10</xdr:col>
      <xdr:colOff>165100</xdr:colOff>
      <xdr:row>91</xdr:row>
      <xdr:rowOff>67148</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556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83675</xdr:rowOff>
    </xdr:from>
    <xdr:ext cx="599010"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19795" y="1534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64463</xdr:rowOff>
    </xdr:from>
    <xdr:to>
      <xdr:col>6</xdr:col>
      <xdr:colOff>38100</xdr:colOff>
      <xdr:row>91</xdr:row>
      <xdr:rowOff>166063</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56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11140</xdr:rowOff>
    </xdr:from>
    <xdr:ext cx="599010"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30795" y="1544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141132</xdr:rowOff>
    </xdr:from>
    <xdr:to>
      <xdr:col>55</xdr:col>
      <xdr:colOff>0</xdr:colOff>
      <xdr:row>36</xdr:row>
      <xdr:rowOff>152204</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6313332"/>
          <a:ext cx="8382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97318</xdr:rowOff>
    </xdr:from>
    <xdr:to>
      <xdr:col>50</xdr:col>
      <xdr:colOff>114300</xdr:colOff>
      <xdr:row>36</xdr:row>
      <xdr:rowOff>152204</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8750300" y="6269518"/>
          <a:ext cx="889000" cy="5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97318</xdr:rowOff>
    </xdr:from>
    <xdr:to>
      <xdr:col>45</xdr:col>
      <xdr:colOff>177800</xdr:colOff>
      <xdr:row>36</xdr:row>
      <xdr:rowOff>103010</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7861300" y="6269518"/>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80203</xdr:rowOff>
    </xdr:from>
    <xdr:to>
      <xdr:col>41</xdr:col>
      <xdr:colOff>50800</xdr:colOff>
      <xdr:row>36</xdr:row>
      <xdr:rowOff>103010</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6972300" y="6252403"/>
          <a:ext cx="889000" cy="2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90332</xdr:rowOff>
    </xdr:from>
    <xdr:to>
      <xdr:col>55</xdr:col>
      <xdr:colOff>50800</xdr:colOff>
      <xdr:row>37</xdr:row>
      <xdr:rowOff>20482</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26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68759</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24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101404</xdr:rowOff>
    </xdr:from>
    <xdr:to>
      <xdr:col>50</xdr:col>
      <xdr:colOff>165100</xdr:colOff>
      <xdr:row>37</xdr:row>
      <xdr:rowOff>31554</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2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22681</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36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46518</xdr:rowOff>
    </xdr:from>
    <xdr:to>
      <xdr:col>46</xdr:col>
      <xdr:colOff>38100</xdr:colOff>
      <xdr:row>36</xdr:row>
      <xdr:rowOff>148118</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2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164645</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599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52210</xdr:rowOff>
    </xdr:from>
    <xdr:to>
      <xdr:col>41</xdr:col>
      <xdr:colOff>101600</xdr:colOff>
      <xdr:row>36</xdr:row>
      <xdr:rowOff>153810</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2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170337</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599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29403</xdr:rowOff>
    </xdr:from>
    <xdr:to>
      <xdr:col>36</xdr:col>
      <xdr:colOff>165100</xdr:colOff>
      <xdr:row>36</xdr:row>
      <xdr:rowOff>131003</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2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147530</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597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1891</xdr:rowOff>
    </xdr:from>
    <xdr:to>
      <xdr:col>55</xdr:col>
      <xdr:colOff>0</xdr:colOff>
      <xdr:row>58</xdr:row>
      <xdr:rowOff>64513</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9639300" y="9945991"/>
          <a:ext cx="838200" cy="6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64513</xdr:rowOff>
    </xdr:from>
    <xdr:to>
      <xdr:col>50</xdr:col>
      <xdr:colOff>114300</xdr:colOff>
      <xdr:row>58</xdr:row>
      <xdr:rowOff>73598</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8750300" y="10008613"/>
          <a:ext cx="889000" cy="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49464</xdr:rowOff>
    </xdr:from>
    <xdr:to>
      <xdr:col>45</xdr:col>
      <xdr:colOff>177800</xdr:colOff>
      <xdr:row>58</xdr:row>
      <xdr:rowOff>73598</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9993564"/>
          <a:ext cx="8890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19015</xdr:rowOff>
    </xdr:from>
    <xdr:to>
      <xdr:col>41</xdr:col>
      <xdr:colOff>50800</xdr:colOff>
      <xdr:row>58</xdr:row>
      <xdr:rowOff>49464</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6972300" y="9963115"/>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122541</xdr:rowOff>
    </xdr:from>
    <xdr:to>
      <xdr:col>55</xdr:col>
      <xdr:colOff>50800</xdr:colOff>
      <xdr:row>58</xdr:row>
      <xdr:rowOff>52691</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89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68285</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8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13713</xdr:rowOff>
    </xdr:from>
    <xdr:to>
      <xdr:col>50</xdr:col>
      <xdr:colOff>165100</xdr:colOff>
      <xdr:row>58</xdr:row>
      <xdr:rowOff>115313</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9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106440</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1005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22798</xdr:rowOff>
    </xdr:from>
    <xdr:to>
      <xdr:col>46</xdr:col>
      <xdr:colOff>38100</xdr:colOff>
      <xdr:row>58</xdr:row>
      <xdr:rowOff>124398</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96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115525</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100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170114</xdr:rowOff>
    </xdr:from>
    <xdr:to>
      <xdr:col>41</xdr:col>
      <xdr:colOff>101600</xdr:colOff>
      <xdr:row>58</xdr:row>
      <xdr:rowOff>100264</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94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91391</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1003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139665</xdr:rowOff>
    </xdr:from>
    <xdr:to>
      <xdr:col>36</xdr:col>
      <xdr:colOff>165100</xdr:colOff>
      <xdr:row>58</xdr:row>
      <xdr:rowOff>69815</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9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60942</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1000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133147</xdr:rowOff>
    </xdr:from>
    <xdr:to>
      <xdr:col>55</xdr:col>
      <xdr:colOff>0</xdr:colOff>
      <xdr:row>79</xdr:row>
      <xdr:rowOff>9379</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9639300" y="13506247"/>
          <a:ext cx="838200" cy="4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5531</xdr:rowOff>
    </xdr:from>
    <xdr:to>
      <xdr:col>50</xdr:col>
      <xdr:colOff>114300</xdr:colOff>
      <xdr:row>79</xdr:row>
      <xdr:rowOff>9379</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8750300" y="13550081"/>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165554</xdr:rowOff>
    </xdr:from>
    <xdr:to>
      <xdr:col>45</xdr:col>
      <xdr:colOff>177800</xdr:colOff>
      <xdr:row>79</xdr:row>
      <xdr:rowOff>5531</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7861300" y="13538654"/>
          <a:ext cx="889000" cy="1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135418</xdr:rowOff>
    </xdr:from>
    <xdr:to>
      <xdr:col>41</xdr:col>
      <xdr:colOff>50800</xdr:colOff>
      <xdr:row>78</xdr:row>
      <xdr:rowOff>165554</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6972300" y="13508518"/>
          <a:ext cx="8890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82347</xdr:rowOff>
    </xdr:from>
    <xdr:to>
      <xdr:col>55</xdr:col>
      <xdr:colOff>50800</xdr:colOff>
      <xdr:row>79</xdr:row>
      <xdr:rowOff>12497</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4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41724</xdr:rowOff>
    </xdr:from>
    <xdr:ext cx="534377"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24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130029</xdr:rowOff>
    </xdr:from>
    <xdr:to>
      <xdr:col>50</xdr:col>
      <xdr:colOff>165100</xdr:colOff>
      <xdr:row>79</xdr:row>
      <xdr:rowOff>60179</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5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51306</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404428" y="1359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126181</xdr:rowOff>
    </xdr:from>
    <xdr:to>
      <xdr:col>46</xdr:col>
      <xdr:colOff>38100</xdr:colOff>
      <xdr:row>79</xdr:row>
      <xdr:rowOff>56331</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4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47458</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483111" y="13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114754</xdr:rowOff>
    </xdr:from>
    <xdr:to>
      <xdr:col>41</xdr:col>
      <xdr:colOff>101600</xdr:colOff>
      <xdr:row>79</xdr:row>
      <xdr:rowOff>44904</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348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36031</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594111" y="135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84618</xdr:rowOff>
    </xdr:from>
    <xdr:to>
      <xdr:col>36</xdr:col>
      <xdr:colOff>165100</xdr:colOff>
      <xdr:row>79</xdr:row>
      <xdr:rowOff>14768</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34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5895</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05111" y="135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xmlns=""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xmlns=""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xmlns=""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168580</xdr:rowOff>
    </xdr:from>
    <xdr:to>
      <xdr:col>55</xdr:col>
      <xdr:colOff>0</xdr:colOff>
      <xdr:row>98</xdr:row>
      <xdr:rowOff>84999</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9639300" y="16799230"/>
          <a:ext cx="838200" cy="8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a:extLst>
            <a:ext uri="{FF2B5EF4-FFF2-40B4-BE49-F238E27FC236}">
              <a16:creationId xmlns:a16="http://schemas.microsoft.com/office/drawing/2014/main" xmlns="" id="{00000000-0008-0000-0600-0000CF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84999</xdr:rowOff>
    </xdr:from>
    <xdr:to>
      <xdr:col>50</xdr:col>
      <xdr:colOff>114300</xdr:colOff>
      <xdr:row>98</xdr:row>
      <xdr:rowOff>165619</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8750300" y="16887099"/>
          <a:ext cx="889000" cy="8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96059</xdr:rowOff>
    </xdr:from>
    <xdr:to>
      <xdr:col>45</xdr:col>
      <xdr:colOff>177800</xdr:colOff>
      <xdr:row>98</xdr:row>
      <xdr:rowOff>165619</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7861300" y="16898159"/>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54270</xdr:rowOff>
    </xdr:from>
    <xdr:to>
      <xdr:col>41</xdr:col>
      <xdr:colOff>50800</xdr:colOff>
      <xdr:row>98</xdr:row>
      <xdr:rowOff>96059</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6972300" y="16856370"/>
          <a:ext cx="889000" cy="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117780</xdr:rowOff>
    </xdr:from>
    <xdr:to>
      <xdr:col>55</xdr:col>
      <xdr:colOff>50800</xdr:colOff>
      <xdr:row>98</xdr:row>
      <xdr:rowOff>47930</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10426700" y="167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96207</xdr:rowOff>
    </xdr:from>
    <xdr:ext cx="534377" cy="259045"/>
    <xdr:sp macro="" textlink="">
      <xdr:nvSpPr>
        <xdr:cNvPr id="482" name="普通建設事業費 （ うち更新整備　）該当値テキスト">
          <a:extLst>
            <a:ext uri="{FF2B5EF4-FFF2-40B4-BE49-F238E27FC236}">
              <a16:creationId xmlns:a16="http://schemas.microsoft.com/office/drawing/2014/main" xmlns="" id="{00000000-0008-0000-0600-0000E2010000}"/>
            </a:ext>
          </a:extLst>
        </xdr:cNvPr>
        <xdr:cNvSpPr txBox="1"/>
      </xdr:nvSpPr>
      <xdr:spPr>
        <a:xfrm>
          <a:off x="10528300" y="167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34199</xdr:rowOff>
    </xdr:from>
    <xdr:to>
      <xdr:col>50</xdr:col>
      <xdr:colOff>165100</xdr:colOff>
      <xdr:row>98</xdr:row>
      <xdr:rowOff>135799</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9588500" y="168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126926</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9372111" y="1692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114819</xdr:rowOff>
    </xdr:from>
    <xdr:to>
      <xdr:col>46</xdr:col>
      <xdr:colOff>38100</xdr:colOff>
      <xdr:row>99</xdr:row>
      <xdr:rowOff>44969</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8699500" y="169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36096</xdr:rowOff>
    </xdr:from>
    <xdr:ext cx="469744"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515428" y="1700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45259</xdr:rowOff>
    </xdr:from>
    <xdr:to>
      <xdr:col>41</xdr:col>
      <xdr:colOff>101600</xdr:colOff>
      <xdr:row>98</xdr:row>
      <xdr:rowOff>146859</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7810500" y="168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137986</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7594111" y="1694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3470</xdr:rowOff>
    </xdr:from>
    <xdr:to>
      <xdr:col>36</xdr:col>
      <xdr:colOff>165100</xdr:colOff>
      <xdr:row>98</xdr:row>
      <xdr:rowOff>105070</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6921500" y="1680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96197</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6705111" y="168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xmlns=""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xmlns=""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xmlns=""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8649</xdr:rowOff>
    </xdr:from>
    <xdr:to>
      <xdr:col>85</xdr:col>
      <xdr:colOff>127000</xdr:colOff>
      <xdr:row>39</xdr:row>
      <xdr:rowOff>21895</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5481300" y="6695199"/>
          <a:ext cx="8382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a:extLst>
            <a:ext uri="{FF2B5EF4-FFF2-40B4-BE49-F238E27FC236}">
              <a16:creationId xmlns:a16="http://schemas.microsoft.com/office/drawing/2014/main" xmlns="" id="{00000000-0008-0000-0600-000008020000}"/>
            </a:ext>
          </a:extLst>
        </xdr:cNvPr>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8649</xdr:rowOff>
    </xdr:from>
    <xdr:to>
      <xdr:col>81</xdr:col>
      <xdr:colOff>50800</xdr:colOff>
      <xdr:row>39</xdr:row>
      <xdr:rowOff>40374</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4592300" y="6695199"/>
          <a:ext cx="889000" cy="3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40374</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3703300" y="6726924"/>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41935</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2814300" y="672848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142545</xdr:rowOff>
    </xdr:from>
    <xdr:to>
      <xdr:col>85</xdr:col>
      <xdr:colOff>177800</xdr:colOff>
      <xdr:row>39</xdr:row>
      <xdr:rowOff>72695</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6268700" y="66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39" name="災害復旧事業費該当値テキスト">
          <a:extLst>
            <a:ext uri="{FF2B5EF4-FFF2-40B4-BE49-F238E27FC236}">
              <a16:creationId xmlns:a16="http://schemas.microsoft.com/office/drawing/2014/main" xmlns="" id="{00000000-0008-0000-0600-00001B020000}"/>
            </a:ext>
          </a:extLst>
        </xdr:cNvPr>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129299</xdr:rowOff>
    </xdr:from>
    <xdr:to>
      <xdr:col>81</xdr:col>
      <xdr:colOff>101600</xdr:colOff>
      <xdr:row>39</xdr:row>
      <xdr:rowOff>59449</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5430500" y="664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50576</xdr:rowOff>
    </xdr:from>
    <xdr:ext cx="469744"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5246428" y="67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161024</xdr:rowOff>
    </xdr:from>
    <xdr:to>
      <xdr:col>76</xdr:col>
      <xdr:colOff>165100</xdr:colOff>
      <xdr:row>39</xdr:row>
      <xdr:rowOff>91174</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4541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82301</xdr:rowOff>
    </xdr:from>
    <xdr:ext cx="378565"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4403017" y="67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162585</xdr:rowOff>
    </xdr:from>
    <xdr:to>
      <xdr:col>67</xdr:col>
      <xdr:colOff>101600</xdr:colOff>
      <xdr:row>39</xdr:row>
      <xdr:rowOff>92735</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2763500" y="66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83862</xdr:rowOff>
    </xdr:from>
    <xdr:ext cx="378565"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625017" y="6770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xmlns=""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xmlns=""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xmlns=""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xmlns=""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xmlns=""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137871</xdr:rowOff>
    </xdr:from>
    <xdr:to>
      <xdr:col>85</xdr:col>
      <xdr:colOff>127000</xdr:colOff>
      <xdr:row>75</xdr:row>
      <xdr:rowOff>146989</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5481300" y="12996621"/>
          <a:ext cx="8382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146989</xdr:rowOff>
    </xdr:from>
    <xdr:to>
      <xdr:col>81</xdr:col>
      <xdr:colOff>50800</xdr:colOff>
      <xdr:row>75</xdr:row>
      <xdr:rowOff>147535</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4592300" y="13005739"/>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62726</xdr:rowOff>
    </xdr:from>
    <xdr:to>
      <xdr:col>76</xdr:col>
      <xdr:colOff>114300</xdr:colOff>
      <xdr:row>75</xdr:row>
      <xdr:rowOff>147535</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3703300" y="12921476"/>
          <a:ext cx="889000" cy="8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62726</xdr:rowOff>
    </xdr:from>
    <xdr:to>
      <xdr:col>71</xdr:col>
      <xdr:colOff>177800</xdr:colOff>
      <xdr:row>76</xdr:row>
      <xdr:rowOff>2832</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2814300" y="12921476"/>
          <a:ext cx="8890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87071</xdr:rowOff>
    </xdr:from>
    <xdr:to>
      <xdr:col>85</xdr:col>
      <xdr:colOff>177800</xdr:colOff>
      <xdr:row>76</xdr:row>
      <xdr:rowOff>17221</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29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65498</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292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96189</xdr:rowOff>
    </xdr:from>
    <xdr:to>
      <xdr:col>81</xdr:col>
      <xdr:colOff>101600</xdr:colOff>
      <xdr:row>76</xdr:row>
      <xdr:rowOff>26339</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295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17466</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304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96736</xdr:rowOff>
    </xdr:from>
    <xdr:to>
      <xdr:col>76</xdr:col>
      <xdr:colOff>165100</xdr:colOff>
      <xdr:row>76</xdr:row>
      <xdr:rowOff>26885</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29554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18012</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304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11926</xdr:rowOff>
    </xdr:from>
    <xdr:to>
      <xdr:col>72</xdr:col>
      <xdr:colOff>38100</xdr:colOff>
      <xdr:row>75</xdr:row>
      <xdr:rowOff>113526</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28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104653</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296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123482</xdr:rowOff>
    </xdr:from>
    <xdr:to>
      <xdr:col>67</xdr:col>
      <xdr:colOff>101600</xdr:colOff>
      <xdr:row>76</xdr:row>
      <xdr:rowOff>53632</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29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44759</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307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xmlns=""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xmlns=""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xmlns=""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84114</xdr:rowOff>
    </xdr:from>
    <xdr:to>
      <xdr:col>85</xdr:col>
      <xdr:colOff>127000</xdr:colOff>
      <xdr:row>98</xdr:row>
      <xdr:rowOff>89266</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5481300" y="16886214"/>
          <a:ext cx="8382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a:extLst>
            <a:ext uri="{FF2B5EF4-FFF2-40B4-BE49-F238E27FC236}">
              <a16:creationId xmlns:a16="http://schemas.microsoft.com/office/drawing/2014/main" xmlns="" id="{00000000-0008-0000-0600-0000A9020000}"/>
            </a:ext>
          </a:extLst>
        </xdr:cNvPr>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84114</xdr:rowOff>
    </xdr:from>
    <xdr:to>
      <xdr:col>81</xdr:col>
      <xdr:colOff>50800</xdr:colOff>
      <xdr:row>98</xdr:row>
      <xdr:rowOff>130775</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4592300" y="16886214"/>
          <a:ext cx="889000" cy="4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130775</xdr:rowOff>
    </xdr:from>
    <xdr:to>
      <xdr:col>76</xdr:col>
      <xdr:colOff>114300</xdr:colOff>
      <xdr:row>98</xdr:row>
      <xdr:rowOff>131251</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3703300" y="16932875"/>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131251</xdr:rowOff>
    </xdr:from>
    <xdr:to>
      <xdr:col>71</xdr:col>
      <xdr:colOff>177800</xdr:colOff>
      <xdr:row>98</xdr:row>
      <xdr:rowOff>134446</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2814300" y="16933351"/>
          <a:ext cx="8890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38466</xdr:rowOff>
    </xdr:from>
    <xdr:to>
      <xdr:col>85</xdr:col>
      <xdr:colOff>177800</xdr:colOff>
      <xdr:row>98</xdr:row>
      <xdr:rowOff>140066</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6268700" y="1684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168587</xdr:rowOff>
    </xdr:from>
    <xdr:ext cx="534377" cy="259045"/>
    <xdr:sp macro="" textlink="">
      <xdr:nvSpPr>
        <xdr:cNvPr id="700" name="積立金該当値テキスト">
          <a:extLst>
            <a:ext uri="{FF2B5EF4-FFF2-40B4-BE49-F238E27FC236}">
              <a16:creationId xmlns:a16="http://schemas.microsoft.com/office/drawing/2014/main" xmlns="" id="{00000000-0008-0000-0600-0000BC020000}"/>
            </a:ext>
          </a:extLst>
        </xdr:cNvPr>
        <xdr:cNvSpPr txBox="1"/>
      </xdr:nvSpPr>
      <xdr:spPr>
        <a:xfrm>
          <a:off x="16370300" y="167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33314</xdr:rowOff>
    </xdr:from>
    <xdr:to>
      <xdr:col>81</xdr:col>
      <xdr:colOff>101600</xdr:colOff>
      <xdr:row>98</xdr:row>
      <xdr:rowOff>134914</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5430500" y="168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126041</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14111" y="1692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79975</xdr:rowOff>
    </xdr:from>
    <xdr:to>
      <xdr:col>76</xdr:col>
      <xdr:colOff>165100</xdr:colOff>
      <xdr:row>99</xdr:row>
      <xdr:rowOff>10125</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4541500" y="168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1252</xdr:rowOff>
    </xdr:from>
    <xdr:ext cx="469744"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57428" y="1697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80451</xdr:rowOff>
    </xdr:from>
    <xdr:to>
      <xdr:col>72</xdr:col>
      <xdr:colOff>38100</xdr:colOff>
      <xdr:row>99</xdr:row>
      <xdr:rowOff>10601</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3652500" y="168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1728</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468428" y="1697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83646</xdr:rowOff>
    </xdr:from>
    <xdr:to>
      <xdr:col>67</xdr:col>
      <xdr:colOff>101600</xdr:colOff>
      <xdr:row>99</xdr:row>
      <xdr:rowOff>13796</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2763500" y="168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4923</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579428" y="1697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xmlns=""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xmlns=""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xmlns=""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73798</xdr:rowOff>
    </xdr:from>
    <xdr:to>
      <xdr:col>116</xdr:col>
      <xdr:colOff>63500</xdr:colOff>
      <xdr:row>39</xdr:row>
      <xdr:rowOff>84216</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1323300" y="6588898"/>
          <a:ext cx="838200" cy="18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a:extLst>
            <a:ext uri="{FF2B5EF4-FFF2-40B4-BE49-F238E27FC236}">
              <a16:creationId xmlns:a16="http://schemas.microsoft.com/office/drawing/2014/main" xmlns="" id="{00000000-0008-0000-0600-0000E4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108643</xdr:rowOff>
    </xdr:from>
    <xdr:to>
      <xdr:col>111</xdr:col>
      <xdr:colOff>177800</xdr:colOff>
      <xdr:row>38</xdr:row>
      <xdr:rowOff>73798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0434300" y="6452293"/>
          <a:ext cx="889000" cy="13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40157</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088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70140</xdr:rowOff>
    </xdr:from>
    <xdr:to>
      <xdr:col>107</xdr:col>
      <xdr:colOff>50800</xdr:colOff>
      <xdr:row>37</xdr:row>
      <xdr:rowOff>108643</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9545300" y="6413790"/>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61220</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199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70140</xdr:rowOff>
    </xdr:from>
    <xdr:to>
      <xdr:col>102</xdr:col>
      <xdr:colOff>114300</xdr:colOff>
      <xdr:row>39</xdr:row>
      <xdr:rowOff>34544</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flipV="1">
          <a:off x="18656300" y="6413790"/>
          <a:ext cx="889000" cy="30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54297</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10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33416</xdr:rowOff>
    </xdr:from>
    <xdr:to>
      <xdr:col>116</xdr:col>
      <xdr:colOff>114300</xdr:colOff>
      <xdr:row>39</xdr:row>
      <xdr:rowOff>135016</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2110700" y="671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119793</xdr:rowOff>
    </xdr:from>
    <xdr:ext cx="378565" cy="259045"/>
    <xdr:sp macro="" textlink="">
      <xdr:nvSpPr>
        <xdr:cNvPr id="759" name="投資及び出資金該当値テキスト">
          <a:extLst>
            <a:ext uri="{FF2B5EF4-FFF2-40B4-BE49-F238E27FC236}">
              <a16:creationId xmlns:a16="http://schemas.microsoft.com/office/drawing/2014/main" xmlns="" id="{00000000-0008-0000-0600-0000F7020000}"/>
            </a:ext>
          </a:extLst>
        </xdr:cNvPr>
        <xdr:cNvSpPr txBox="1"/>
      </xdr:nvSpPr>
      <xdr:spPr>
        <a:xfrm>
          <a:off x="22212300" y="6634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22998</xdr:rowOff>
    </xdr:from>
    <xdr:to>
      <xdr:col>112</xdr:col>
      <xdr:colOff>38100</xdr:colOff>
      <xdr:row>38</xdr:row>
      <xdr:rowOff>124598</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1272500" y="65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141125</xdr:rowOff>
    </xdr:from>
    <xdr:ext cx="469744"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088428" y="631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57843</xdr:rowOff>
    </xdr:from>
    <xdr:to>
      <xdr:col>107</xdr:col>
      <xdr:colOff>101600</xdr:colOff>
      <xdr:row>37</xdr:row>
      <xdr:rowOff>159443</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0383500" y="640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4520</xdr:rowOff>
    </xdr:from>
    <xdr:ext cx="534377"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0167111" y="617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19340</xdr:rowOff>
    </xdr:from>
    <xdr:to>
      <xdr:col>102</xdr:col>
      <xdr:colOff>165100</xdr:colOff>
      <xdr:row>37</xdr:row>
      <xdr:rowOff>120940</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9494500" y="636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137467</xdr:rowOff>
    </xdr:from>
    <xdr:ext cx="534377"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9278111" y="613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155194</xdr:rowOff>
    </xdr:from>
    <xdr:to>
      <xdr:col>98</xdr:col>
      <xdr:colOff>38100</xdr:colOff>
      <xdr:row>39</xdr:row>
      <xdr:rowOff>85344</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8605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76471</xdr:rowOff>
    </xdr:from>
    <xdr:ext cx="469744"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421428"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xmlns=""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xmlns=""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xmlns=""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80218</xdr:rowOff>
    </xdr:from>
    <xdr:to>
      <xdr:col>116</xdr:col>
      <xdr:colOff>63500</xdr:colOff>
      <xdr:row>58</xdr:row>
      <xdr:rowOff>89774</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1323300" y="9852868"/>
          <a:ext cx="838200" cy="18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a:extLst>
            <a:ext uri="{FF2B5EF4-FFF2-40B4-BE49-F238E27FC236}">
              <a16:creationId xmlns:a16="http://schemas.microsoft.com/office/drawing/2014/main" xmlns="" id="{00000000-0008-0000-0600-00001B030000}"/>
            </a:ext>
          </a:extLst>
        </xdr:cNvPr>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89774</xdr:rowOff>
    </xdr:from>
    <xdr:to>
      <xdr:col>111</xdr:col>
      <xdr:colOff>177800</xdr:colOff>
      <xdr:row>58</xdr:row>
      <xdr:rowOff>90551</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flipV="1">
          <a:off x="20434300" y="10033874"/>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89408</xdr:rowOff>
    </xdr:from>
    <xdr:to>
      <xdr:col>107</xdr:col>
      <xdr:colOff>50800</xdr:colOff>
      <xdr:row>58</xdr:row>
      <xdr:rowOff>90551</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9545300" y="1003350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89408</xdr:rowOff>
    </xdr:from>
    <xdr:to>
      <xdr:col>102</xdr:col>
      <xdr:colOff>114300</xdr:colOff>
      <xdr:row>58</xdr:row>
      <xdr:rowOff>89819</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flipV="1">
          <a:off x="18656300" y="10033508"/>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29418</xdr:rowOff>
    </xdr:from>
    <xdr:to>
      <xdr:col>116</xdr:col>
      <xdr:colOff>114300</xdr:colOff>
      <xdr:row>57</xdr:row>
      <xdr:rowOff>131018</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2110700" y="980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52295</xdr:rowOff>
    </xdr:from>
    <xdr:ext cx="469744" cy="259045"/>
    <xdr:sp macro="" textlink="">
      <xdr:nvSpPr>
        <xdr:cNvPr id="814" name="貸付金該当値テキスト">
          <a:extLst>
            <a:ext uri="{FF2B5EF4-FFF2-40B4-BE49-F238E27FC236}">
              <a16:creationId xmlns:a16="http://schemas.microsoft.com/office/drawing/2014/main" xmlns="" id="{00000000-0008-0000-0600-00002E030000}"/>
            </a:ext>
          </a:extLst>
        </xdr:cNvPr>
        <xdr:cNvSpPr txBox="1"/>
      </xdr:nvSpPr>
      <xdr:spPr>
        <a:xfrm>
          <a:off x="22212300" y="965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38974</xdr:rowOff>
    </xdr:from>
    <xdr:to>
      <xdr:col>112</xdr:col>
      <xdr:colOff>38100</xdr:colOff>
      <xdr:row>58</xdr:row>
      <xdr:rowOff>140574</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1272500" y="99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131701</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088428" y="1007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39751</xdr:rowOff>
    </xdr:from>
    <xdr:to>
      <xdr:col>107</xdr:col>
      <xdr:colOff>101600</xdr:colOff>
      <xdr:row>58</xdr:row>
      <xdr:rowOff>141351</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0383500" y="99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132478</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199428" y="1007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38608</xdr:rowOff>
    </xdr:from>
    <xdr:to>
      <xdr:col>102</xdr:col>
      <xdr:colOff>165100</xdr:colOff>
      <xdr:row>58</xdr:row>
      <xdr:rowOff>140208</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94945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131335</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9310428"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39019</xdr:rowOff>
    </xdr:from>
    <xdr:to>
      <xdr:col>98</xdr:col>
      <xdr:colOff>38100</xdr:colOff>
      <xdr:row>58</xdr:row>
      <xdr:rowOff>140619</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8605500" y="99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131746</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421428" y="1007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169780</xdr:rowOff>
    </xdr:from>
    <xdr:to>
      <xdr:col>116</xdr:col>
      <xdr:colOff>63500</xdr:colOff>
      <xdr:row>76</xdr:row>
      <xdr:rowOff>34582</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1323300" y="13028530"/>
          <a:ext cx="8382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141377</xdr:rowOff>
    </xdr:from>
    <xdr:to>
      <xdr:col>111</xdr:col>
      <xdr:colOff>177800</xdr:colOff>
      <xdr:row>76</xdr:row>
      <xdr:rowOff>34582</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0434300" y="13000127"/>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141377</xdr:rowOff>
    </xdr:from>
    <xdr:to>
      <xdr:col>107</xdr:col>
      <xdr:colOff>50800</xdr:colOff>
      <xdr:row>76</xdr:row>
      <xdr:rowOff>14351</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9545300" y="13000127"/>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14351</xdr:rowOff>
    </xdr:from>
    <xdr:to>
      <xdr:col>102</xdr:col>
      <xdr:colOff>114300</xdr:colOff>
      <xdr:row>76</xdr:row>
      <xdr:rowOff>66263</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3044551"/>
          <a:ext cx="889000" cy="5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118980</xdr:rowOff>
    </xdr:from>
    <xdr:to>
      <xdr:col>116</xdr:col>
      <xdr:colOff>114300</xdr:colOff>
      <xdr:row>76</xdr:row>
      <xdr:rowOff>49130</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29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141857</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28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155232</xdr:rowOff>
    </xdr:from>
    <xdr:to>
      <xdr:col>112</xdr:col>
      <xdr:colOff>38100</xdr:colOff>
      <xdr:row>76</xdr:row>
      <xdr:rowOff>85382</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301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76509</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310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90577</xdr:rowOff>
    </xdr:from>
    <xdr:to>
      <xdr:col>107</xdr:col>
      <xdr:colOff>101600</xdr:colOff>
      <xdr:row>76</xdr:row>
      <xdr:rowOff>20727</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29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11853</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304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135001</xdr:rowOff>
    </xdr:from>
    <xdr:to>
      <xdr:col>102</xdr:col>
      <xdr:colOff>165100</xdr:colOff>
      <xdr:row>76</xdr:row>
      <xdr:rowOff>65151</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29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56278</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308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15463</xdr:rowOff>
    </xdr:from>
    <xdr:to>
      <xdr:col>98</xdr:col>
      <xdr:colOff>38100</xdr:colOff>
      <xdr:row>76</xdr:row>
      <xdr:rowOff>117063</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30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108190</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31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xmlns=""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1" name="前年度繰上充用金最小値テキスト">
          <a:extLst>
            <a:ext uri="{FF2B5EF4-FFF2-40B4-BE49-F238E27FC236}">
              <a16:creationId xmlns:a16="http://schemas.microsoft.com/office/drawing/2014/main" xmlns="" id="{00000000-0008-0000-0600-000085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3" name="前年度繰上充用金最大値テキスト">
          <a:extLst>
            <a:ext uri="{FF2B5EF4-FFF2-40B4-BE49-F238E27FC236}">
              <a16:creationId xmlns:a16="http://schemas.microsoft.com/office/drawing/2014/main" xmlns="" id="{00000000-0008-0000-0600-000087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6" name="前年度繰上充用金平均値テキスト">
          <a:extLst>
            <a:ext uri="{FF2B5EF4-FFF2-40B4-BE49-F238E27FC236}">
              <a16:creationId xmlns:a16="http://schemas.microsoft.com/office/drawing/2014/main" xmlns="" id="{00000000-0008-0000-0600-00008A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91</xdr:row>
      <xdr:rowOff>8255</xdr:rowOff>
    </xdr:from>
    <xdr:to>
      <xdr:col>111</xdr:col>
      <xdr:colOff>177800</xdr:colOff>
      <xdr:row>98</xdr:row>
      <xdr:rowOff>25400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0434300" y="15610205"/>
          <a:ext cx="889000" cy="12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90</xdr:row>
      <xdr:rowOff>145414</xdr:rowOff>
    </xdr:from>
    <xdr:to>
      <xdr:col>107</xdr:col>
      <xdr:colOff>50800</xdr:colOff>
      <xdr:row>91</xdr:row>
      <xdr:rowOff>8255</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9545300" y="155759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134620</xdr:rowOff>
    </xdr:from>
    <xdr:to>
      <xdr:col>107</xdr:col>
      <xdr:colOff>101600</xdr:colOff>
      <xdr:row>98</xdr:row>
      <xdr:rowOff>64770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03835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55897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6857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90</xdr:row>
      <xdr:rowOff>145414</xdr:rowOff>
    </xdr:from>
    <xdr:to>
      <xdr:col>102</xdr:col>
      <xdr:colOff>114300</xdr:colOff>
      <xdr:row>98</xdr:row>
      <xdr:rowOff>25400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flipV="1">
          <a:off x="18656300" y="15575914"/>
          <a:ext cx="889000" cy="125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106045</xdr:rowOff>
    </xdr:from>
    <xdr:to>
      <xdr:col>102</xdr:col>
      <xdr:colOff>165100</xdr:colOff>
      <xdr:row>98</xdr:row>
      <xdr:rowOff>36195</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9494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27322</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420650" y="16829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5" name="前年度繰上充用金該当値テキスト">
          <a:extLst>
            <a:ext uri="{FF2B5EF4-FFF2-40B4-BE49-F238E27FC236}">
              <a16:creationId xmlns:a16="http://schemas.microsoft.com/office/drawing/2014/main" xmlns="" id="{00000000-0008-0000-0600-00009D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90</xdr:row>
      <xdr:rowOff>128905</xdr:rowOff>
    </xdr:from>
    <xdr:to>
      <xdr:col>107</xdr:col>
      <xdr:colOff>101600</xdr:colOff>
      <xdr:row>91</xdr:row>
      <xdr:rowOff>59055</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0383500" y="155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89</xdr:row>
      <xdr:rowOff>75582</xdr:rowOff>
    </xdr:from>
    <xdr:ext cx="378565"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245017" y="1533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90</xdr:row>
      <xdr:rowOff>94614</xdr:rowOff>
    </xdr:from>
    <xdr:to>
      <xdr:col>102</xdr:col>
      <xdr:colOff>165100</xdr:colOff>
      <xdr:row>91</xdr:row>
      <xdr:rowOff>24764</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9494500" y="155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89</xdr:row>
      <xdr:rowOff>41291</xdr:rowOff>
    </xdr:from>
    <xdr:ext cx="378565"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9356017" y="15300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住民一人当たりのコストは、１１４，２２０円と類似団体と比較して高い数値となっている。これは、障害者福祉費が増加傾向にあり、また、副食費の助成など児童福祉や食の自立支援事業など生涯現役社会づくりに政策的に取り組んでいるためである。</a:t>
          </a:r>
        </a:p>
        <a:p>
          <a:r>
            <a:rPr kumimoji="1" lang="ja-JP" altLang="en-US" sz="1300">
              <a:latin typeface="ＭＳ Ｐゴシック" panose="020B0600070205080204" pitchFamily="50" charset="-128"/>
              <a:ea typeface="ＭＳ Ｐゴシック" panose="020B0600070205080204" pitchFamily="50" charset="-128"/>
            </a:rPr>
            <a:t>普通建設事業費の住民一人当たりのコストは、６０，２８４円となっている。前年度から２７，３９４円増加しているが、これは防災行政無線整備事業が主な要因によるものである。</a:t>
          </a:r>
        </a:p>
        <a:p>
          <a:r>
            <a:rPr kumimoji="1" lang="ja-JP" altLang="en-US" sz="1300">
              <a:latin typeface="ＭＳ Ｐゴシック" panose="020B0600070205080204" pitchFamily="50" charset="-128"/>
              <a:ea typeface="ＭＳ Ｐゴシック" panose="020B0600070205080204" pitchFamily="50" charset="-128"/>
            </a:rPr>
            <a:t>人件費は、退職者数が増加したことにより前年度から増加しており、類似団体平均も上回っている。来年度以降退職者数は減少する見込みであり住民一人当たりのコストも下がる見込みである。</a:t>
          </a:r>
        </a:p>
        <a:p>
          <a:r>
            <a:rPr kumimoji="1" lang="ja-JP" altLang="en-US" sz="1300">
              <a:latin typeface="ＭＳ Ｐゴシック" panose="020B0600070205080204" pitchFamily="50" charset="-128"/>
              <a:ea typeface="ＭＳ Ｐゴシック" panose="020B0600070205080204" pitchFamily="50" charset="-128"/>
            </a:rPr>
            <a:t>投資及び出資金の住民一人当たりのコストは、４４９円と前年度から減少している。これは、京築地区水道企業団出資金の減少が主な要因である。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貸付金の住民一人当たりのコストは、５，０５１円と前年度から増加している。これは水道事業会計貸付金の増によるものである。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今後も高齢化が進み、扶助費は増加する見込みであるため、公債費の縮減の取り組みを継続するなど、経費の縮減に努める。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25,341
25,007
111.01
12,538,809
12,412,811
122,184
6,850,340
10,136,661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150804</xdr:rowOff>
    </xdr:from>
    <xdr:to>
      <xdr:col>24</xdr:col>
      <xdr:colOff>63500</xdr:colOff>
      <xdr:row>35</xdr:row>
      <xdr:rowOff>4173</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980104"/>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4173</xdr:rowOff>
    </xdr:from>
    <xdr:to>
      <xdr:col>19</xdr:col>
      <xdr:colOff>177800</xdr:colOff>
      <xdr:row>35</xdr:row>
      <xdr:rowOff>63609</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6004923"/>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54465</xdr:rowOff>
    </xdr:from>
    <xdr:to>
      <xdr:col>15</xdr:col>
      <xdr:colOff>50800</xdr:colOff>
      <xdr:row>35</xdr:row>
      <xdr:rowOff>63609</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605521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7765</xdr:rowOff>
    </xdr:from>
    <xdr:to>
      <xdr:col>10</xdr:col>
      <xdr:colOff>114300</xdr:colOff>
      <xdr:row>35</xdr:row>
      <xdr:rowOff>54465</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5837065"/>
          <a:ext cx="889000" cy="2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100004</xdr:rowOff>
    </xdr:from>
    <xdr:to>
      <xdr:col>24</xdr:col>
      <xdr:colOff>114300</xdr:colOff>
      <xdr:row>35</xdr:row>
      <xdr:rowOff>30154</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9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122881</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78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124823</xdr:rowOff>
    </xdr:from>
    <xdr:to>
      <xdr:col>20</xdr:col>
      <xdr:colOff>38100</xdr:colOff>
      <xdr:row>35</xdr:row>
      <xdr:rowOff>54973</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9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71500</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72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12809</xdr:rowOff>
    </xdr:from>
    <xdr:to>
      <xdr:col>15</xdr:col>
      <xdr:colOff>101600</xdr:colOff>
      <xdr:row>35</xdr:row>
      <xdr:rowOff>114409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0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130936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78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3665</xdr:rowOff>
    </xdr:from>
    <xdr:to>
      <xdr:col>10</xdr:col>
      <xdr:colOff>165100</xdr:colOff>
      <xdr:row>35</xdr:row>
      <xdr:rowOff>105265</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0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121792</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77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128415</xdr:rowOff>
    </xdr:from>
    <xdr:to>
      <xdr:col>6</xdr:col>
      <xdr:colOff>38100</xdr:colOff>
      <xdr:row>34</xdr:row>
      <xdr:rowOff>58565</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7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75092</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56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41386</xdr:rowOff>
    </xdr:from>
    <xdr:to>
      <xdr:col>24</xdr:col>
      <xdr:colOff>63500</xdr:colOff>
      <xdr:row>58</xdr:row>
      <xdr:rowOff>104809</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9985486"/>
          <a:ext cx="838200" cy="6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104809</xdr:rowOff>
    </xdr:from>
    <xdr:to>
      <xdr:col>19</xdr:col>
      <xdr:colOff>177800</xdr:colOff>
      <xdr:row>58</xdr:row>
      <xdr:rowOff>138325</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908300" y="10048909"/>
          <a:ext cx="889000" cy="3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124390</xdr:rowOff>
    </xdr:from>
    <xdr:to>
      <xdr:col>15</xdr:col>
      <xdr:colOff>50800</xdr:colOff>
      <xdr:row>58</xdr:row>
      <xdr:rowOff>138325</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2019300" y="10068490"/>
          <a:ext cx="889000" cy="1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123182</xdr:rowOff>
    </xdr:from>
    <xdr:to>
      <xdr:col>10</xdr:col>
      <xdr:colOff>114300</xdr:colOff>
      <xdr:row>58</xdr:row>
      <xdr:rowOff>124390</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a:off x="1130300" y="10067282"/>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162036</xdr:rowOff>
    </xdr:from>
    <xdr:to>
      <xdr:col>24</xdr:col>
      <xdr:colOff>114300</xdr:colOff>
      <xdr:row>58</xdr:row>
      <xdr:rowOff>92186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93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121342</xdr:rowOff>
    </xdr:from>
    <xdr:ext cx="534377"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89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54009</xdr:rowOff>
    </xdr:from>
    <xdr:to>
      <xdr:col>20</xdr:col>
      <xdr:colOff>38100</xdr:colOff>
      <xdr:row>58</xdr:row>
      <xdr:rowOff>155609</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999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146736</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530111" y="100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87525</xdr:rowOff>
    </xdr:from>
    <xdr:to>
      <xdr:col>15</xdr:col>
      <xdr:colOff>101600</xdr:colOff>
      <xdr:row>59</xdr:row>
      <xdr:rowOff>17675</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100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8802</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41111" y="101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73590</xdr:rowOff>
    </xdr:from>
    <xdr:to>
      <xdr:col>10</xdr:col>
      <xdr:colOff>165100</xdr:colOff>
      <xdr:row>59</xdr:row>
      <xdr:rowOff>3740</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100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166317</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1011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72382</xdr:rowOff>
    </xdr:from>
    <xdr:to>
      <xdr:col>6</xdr:col>
      <xdr:colOff>38100</xdr:colOff>
      <xdr:row>59</xdr:row>
      <xdr:rowOff>2532</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10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165109</xdr:rowOff>
    </xdr:from>
    <xdr:ext cx="534377"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63111" y="1010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xmlns=""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xmlns=""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xmlns=""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xmlns=""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68997</xdr:rowOff>
    </xdr:from>
    <xdr:to>
      <xdr:col>24</xdr:col>
      <xdr:colOff>63500</xdr:colOff>
      <xdr:row>73</xdr:row>
      <xdr:rowOff>101802</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3797300" y="12584847"/>
          <a:ext cx="838200" cy="3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a:extLst>
            <a:ext uri="{FF2B5EF4-FFF2-40B4-BE49-F238E27FC236}">
              <a16:creationId xmlns:a16="http://schemas.microsoft.com/office/drawing/2014/main" xmlns="" id="{00000000-0008-0000-0700-0000B7000000}"/>
            </a:ext>
          </a:extLst>
        </xdr:cNvPr>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38234</xdr:rowOff>
    </xdr:from>
    <xdr:to>
      <xdr:col>19</xdr:col>
      <xdr:colOff>177800</xdr:colOff>
      <xdr:row>73</xdr:row>
      <xdr:rowOff>101802</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2908300" y="12554084"/>
          <a:ext cx="889000" cy="6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38234</xdr:rowOff>
    </xdr:from>
    <xdr:to>
      <xdr:col>15</xdr:col>
      <xdr:colOff>50800</xdr:colOff>
      <xdr:row>73</xdr:row>
      <xdr:rowOff>48750</xdr:rowOff>
    </xdr:to>
    <xdr:cxnSp macro="">
      <xdr:nvCxnSpPr>
        <xdr:cNvPr id="188" name="直線コネクタ 187">
          <a:extLst>
            <a:ext uri="{FF2B5EF4-FFF2-40B4-BE49-F238E27FC236}">
              <a16:creationId xmlns:a16="http://schemas.microsoft.com/office/drawing/2014/main" xmlns="" id="{00000000-0008-0000-0700-0000BC000000}"/>
            </a:ext>
          </a:extLst>
        </xdr:cNvPr>
        <xdr:cNvCxnSpPr/>
      </xdr:nvCxnSpPr>
      <xdr:spPr>
        <a:xfrm flipV="1">
          <a:off x="2019300" y="12554084"/>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48750</xdr:rowOff>
    </xdr:from>
    <xdr:to>
      <xdr:col>10</xdr:col>
      <xdr:colOff>114300</xdr:colOff>
      <xdr:row>73</xdr:row>
      <xdr:rowOff>135797</xdr:rowOff>
    </xdr:to>
    <xdr:cxnSp macro="">
      <xdr:nvCxnSpPr>
        <xdr:cNvPr id="191" name="直線コネクタ 190">
          <a:extLst>
            <a:ext uri="{FF2B5EF4-FFF2-40B4-BE49-F238E27FC236}">
              <a16:creationId xmlns:a16="http://schemas.microsoft.com/office/drawing/2014/main" xmlns="" id="{00000000-0008-0000-0700-0000BF000000}"/>
            </a:ext>
          </a:extLst>
        </xdr:cNvPr>
        <xdr:cNvCxnSpPr/>
      </xdr:nvCxnSpPr>
      <xdr:spPr>
        <a:xfrm flipV="1">
          <a:off x="1130300" y="12564600"/>
          <a:ext cx="889000" cy="8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xmlns=""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77271</xdr:rowOff>
    </xdr:from>
    <xdr:ext cx="59901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830795" y="132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18197</xdr:rowOff>
    </xdr:from>
    <xdr:to>
      <xdr:col>24</xdr:col>
      <xdr:colOff>114300</xdr:colOff>
      <xdr:row>73</xdr:row>
      <xdr:rowOff>119797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4584700" y="1253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41074</xdr:rowOff>
    </xdr:from>
    <xdr:ext cx="599010" cy="259045"/>
    <xdr:sp macro="" textlink="">
      <xdr:nvSpPr>
        <xdr:cNvPr id="202" name="民生費該当値テキスト">
          <a:extLst>
            <a:ext uri="{FF2B5EF4-FFF2-40B4-BE49-F238E27FC236}">
              <a16:creationId xmlns:a16="http://schemas.microsoft.com/office/drawing/2014/main" xmlns="" id="{00000000-0008-0000-0700-0000CA000000}"/>
            </a:ext>
          </a:extLst>
        </xdr:cNvPr>
        <xdr:cNvSpPr txBox="1"/>
      </xdr:nvSpPr>
      <xdr:spPr>
        <a:xfrm>
          <a:off x="4686300" y="1238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51002</xdr:rowOff>
    </xdr:from>
    <xdr:to>
      <xdr:col>20</xdr:col>
      <xdr:colOff>38100</xdr:colOff>
      <xdr:row>73</xdr:row>
      <xdr:rowOff>152602</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3746500" y="125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169129</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3497795" y="123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158884</xdr:rowOff>
    </xdr:from>
    <xdr:to>
      <xdr:col>15</xdr:col>
      <xdr:colOff>101600</xdr:colOff>
      <xdr:row>73</xdr:row>
      <xdr:rowOff>89034</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2857500" y="125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105561</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2608795" y="1227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169400</xdr:rowOff>
    </xdr:from>
    <xdr:to>
      <xdr:col>10</xdr:col>
      <xdr:colOff>165100</xdr:colOff>
      <xdr:row>73</xdr:row>
      <xdr:rowOff>99550</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968500" y="125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116077</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1719795" y="1228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84997</xdr:rowOff>
    </xdr:from>
    <xdr:to>
      <xdr:col>6</xdr:col>
      <xdr:colOff>38100</xdr:colOff>
      <xdr:row>74</xdr:row>
      <xdr:rowOff>15147</xdr:rowOff>
    </xdr:to>
    <xdr:sp macro="" textlink="">
      <xdr:nvSpPr>
        <xdr:cNvPr id="209" name="楕円 208">
          <a:extLst>
            <a:ext uri="{FF2B5EF4-FFF2-40B4-BE49-F238E27FC236}">
              <a16:creationId xmlns:a16="http://schemas.microsoft.com/office/drawing/2014/main" xmlns="" id="{00000000-0008-0000-0700-0000D1000000}"/>
            </a:ext>
          </a:extLst>
        </xdr:cNvPr>
        <xdr:cNvSpPr/>
      </xdr:nvSpPr>
      <xdr:spPr>
        <a:xfrm>
          <a:off x="1079500" y="1260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31674</xdr:rowOff>
    </xdr:from>
    <xdr:ext cx="599010" cy="259045"/>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830795" y="1237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xmlns=""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xmlns=""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xmlns=""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xmlns=""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23701</xdr:rowOff>
    </xdr:from>
    <xdr:to>
      <xdr:col>24</xdr:col>
      <xdr:colOff>63500</xdr:colOff>
      <xdr:row>97</xdr:row>
      <xdr:rowOff>70968</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3797300" y="16654351"/>
          <a:ext cx="838200" cy="4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a:extLst>
            <a:ext uri="{FF2B5EF4-FFF2-40B4-BE49-F238E27FC236}">
              <a16:creationId xmlns:a16="http://schemas.microsoft.com/office/drawing/2014/main" xmlns="" id="{00000000-0008-0000-0700-0000F0000000}"/>
            </a:ext>
          </a:extLst>
        </xdr:cNvPr>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23701</xdr:rowOff>
    </xdr:from>
    <xdr:to>
      <xdr:col>19</xdr:col>
      <xdr:colOff>177800</xdr:colOff>
      <xdr:row>97</xdr:row>
      <xdr:rowOff>90018</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908300" y="16654351"/>
          <a:ext cx="889000" cy="6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80172</xdr:rowOff>
    </xdr:from>
    <xdr:to>
      <xdr:col>15</xdr:col>
      <xdr:colOff>50800</xdr:colOff>
      <xdr:row>97</xdr:row>
      <xdr:rowOff>90018</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2019300" y="16710822"/>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80172</xdr:rowOff>
    </xdr:from>
    <xdr:to>
      <xdr:col>10</xdr:col>
      <xdr:colOff>114300</xdr:colOff>
      <xdr:row>97</xdr:row>
      <xdr:rowOff>115514</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flipV="1">
          <a:off x="1130300" y="16710822"/>
          <a:ext cx="8890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20168</xdr:rowOff>
    </xdr:from>
    <xdr:to>
      <xdr:col>24</xdr:col>
      <xdr:colOff>114300</xdr:colOff>
      <xdr:row>97</xdr:row>
      <xdr:rowOff>121768</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4584700" y="166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170045</xdr:rowOff>
    </xdr:from>
    <xdr:ext cx="534377" cy="259045"/>
    <xdr:sp macro="" textlink="">
      <xdr:nvSpPr>
        <xdr:cNvPr id="259" name="衛生費該当値テキスト">
          <a:extLst>
            <a:ext uri="{FF2B5EF4-FFF2-40B4-BE49-F238E27FC236}">
              <a16:creationId xmlns:a16="http://schemas.microsoft.com/office/drawing/2014/main" xmlns="" id="{00000000-0008-0000-0700-000003010000}"/>
            </a:ext>
          </a:extLst>
        </xdr:cNvPr>
        <xdr:cNvSpPr txBox="1"/>
      </xdr:nvSpPr>
      <xdr:spPr>
        <a:xfrm>
          <a:off x="4686300" y="1662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144351</xdr:rowOff>
    </xdr:from>
    <xdr:to>
      <xdr:col>20</xdr:col>
      <xdr:colOff>38100</xdr:colOff>
      <xdr:row>97</xdr:row>
      <xdr:rowOff>74501</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3746500" y="1660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91028</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3530111" y="163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39218</xdr:rowOff>
    </xdr:from>
    <xdr:to>
      <xdr:col>15</xdr:col>
      <xdr:colOff>101600</xdr:colOff>
      <xdr:row>97</xdr:row>
      <xdr:rowOff>140818</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2857500" y="1666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131945</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2641111" y="167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29372</xdr:rowOff>
    </xdr:from>
    <xdr:to>
      <xdr:col>10</xdr:col>
      <xdr:colOff>165100</xdr:colOff>
      <xdr:row>97</xdr:row>
      <xdr:rowOff>130972</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968500" y="1666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122099</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1752111" y="1675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64714</xdr:rowOff>
    </xdr:from>
    <xdr:to>
      <xdr:col>6</xdr:col>
      <xdr:colOff>38100</xdr:colOff>
      <xdr:row>97</xdr:row>
      <xdr:rowOff>166314</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079500" y="166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157441</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863111" y="1678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xmlns=""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xmlns=""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xmlns=""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76019</xdr:rowOff>
    </xdr:from>
    <xdr:to>
      <xdr:col>55</xdr:col>
      <xdr:colOff>0</xdr:colOff>
      <xdr:row>37</xdr:row>
      <xdr:rowOff>103124</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9639300" y="6419669"/>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34343</xdr:rowOff>
    </xdr:from>
    <xdr:ext cx="469744" cy="259045"/>
    <xdr:sp macro="" textlink="">
      <xdr:nvSpPr>
        <xdr:cNvPr id="299" name="労働費平均値テキスト">
          <a:extLst>
            <a:ext uri="{FF2B5EF4-FFF2-40B4-BE49-F238E27FC236}">
              <a16:creationId xmlns:a16="http://schemas.microsoft.com/office/drawing/2014/main" xmlns="" id="{00000000-0008-0000-0700-00002B010000}"/>
            </a:ext>
          </a:extLst>
        </xdr:cNvPr>
        <xdr:cNvSpPr txBox="1"/>
      </xdr:nvSpPr>
      <xdr:spPr>
        <a:xfrm>
          <a:off x="10528300" y="6377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7765</xdr:rowOff>
    </xdr:from>
    <xdr:to>
      <xdr:col>50</xdr:col>
      <xdr:colOff>114300</xdr:colOff>
      <xdr:row>37</xdr:row>
      <xdr:rowOff>76019</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8750300" y="6351415"/>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131335</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04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7765</xdr:rowOff>
    </xdr:from>
    <xdr:to>
      <xdr:col>45</xdr:col>
      <xdr:colOff>177800</xdr:colOff>
      <xdr:row>37</xdr:row>
      <xdr:rowOff>66875</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flipV="1">
          <a:off x="7861300" y="6351415"/>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92146</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15428" y="64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50872</xdr:rowOff>
    </xdr:from>
    <xdr:to>
      <xdr:col>41</xdr:col>
      <xdr:colOff>50800</xdr:colOff>
      <xdr:row>37</xdr:row>
      <xdr:rowOff>66875</xdr:rowOff>
    </xdr:to>
    <xdr:cxnSp macro="">
      <xdr:nvCxnSpPr>
        <xdr:cNvPr id="307" name="直線コネクタ 306">
          <a:extLst>
            <a:ext uri="{FF2B5EF4-FFF2-40B4-BE49-F238E27FC236}">
              <a16:creationId xmlns:a16="http://schemas.microsoft.com/office/drawing/2014/main" xmlns="" id="{00000000-0008-0000-0700-000033010000}"/>
            </a:ext>
          </a:extLst>
        </xdr:cNvPr>
        <xdr:cNvCxnSpPr/>
      </xdr:nvCxnSpPr>
      <xdr:spPr>
        <a:xfrm>
          <a:off x="6972300" y="6394522"/>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xmlns=""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52324</xdr:rowOff>
    </xdr:from>
    <xdr:to>
      <xdr:col>55</xdr:col>
      <xdr:colOff>50800</xdr:colOff>
      <xdr:row>37</xdr:row>
      <xdr:rowOff>153924</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104267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75201</xdr:rowOff>
    </xdr:from>
    <xdr:ext cx="469744" cy="259045"/>
    <xdr:sp macro="" textlink="">
      <xdr:nvSpPr>
        <xdr:cNvPr id="318" name="労働費該当値テキスト">
          <a:extLst>
            <a:ext uri="{FF2B5EF4-FFF2-40B4-BE49-F238E27FC236}">
              <a16:creationId xmlns:a16="http://schemas.microsoft.com/office/drawing/2014/main" xmlns="" id="{00000000-0008-0000-0700-00003E010000}"/>
            </a:ext>
          </a:extLst>
        </xdr:cNvPr>
        <xdr:cNvSpPr txBox="1"/>
      </xdr:nvSpPr>
      <xdr:spPr>
        <a:xfrm>
          <a:off x="10528300" y="62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25219</xdr:rowOff>
    </xdr:from>
    <xdr:to>
      <xdr:col>50</xdr:col>
      <xdr:colOff>165100</xdr:colOff>
      <xdr:row>37</xdr:row>
      <xdr:rowOff>126819</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95885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143346</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9404428" y="614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128415</xdr:rowOff>
    </xdr:from>
    <xdr:to>
      <xdr:col>46</xdr:col>
      <xdr:colOff>38100</xdr:colOff>
      <xdr:row>37</xdr:row>
      <xdr:rowOff>58565</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8699500" y="63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75092</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8515428" y="607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16075</xdr:rowOff>
    </xdr:from>
    <xdr:to>
      <xdr:col>41</xdr:col>
      <xdr:colOff>101600</xdr:colOff>
      <xdr:row>37</xdr:row>
      <xdr:rowOff>117675</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7810500" y="63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108802</xdr:rowOff>
    </xdr:from>
    <xdr:ext cx="469744"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7626428" y="645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xdr:rowOff>
    </xdr:from>
    <xdr:to>
      <xdr:col>36</xdr:col>
      <xdr:colOff>165100</xdr:colOff>
      <xdr:row>37</xdr:row>
      <xdr:rowOff>101672</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6921500" y="63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92799</xdr:rowOff>
    </xdr:from>
    <xdr:ext cx="469744"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737428" y="643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xmlns=""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xmlns=""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xmlns=""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27101</xdr:rowOff>
    </xdr:from>
    <xdr:to>
      <xdr:col>55</xdr:col>
      <xdr:colOff>0</xdr:colOff>
      <xdr:row>57</xdr:row>
      <xdr:rowOff>135509</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9639300" y="9799751"/>
          <a:ext cx="838200" cy="10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a:extLst>
            <a:ext uri="{FF2B5EF4-FFF2-40B4-BE49-F238E27FC236}">
              <a16:creationId xmlns:a16="http://schemas.microsoft.com/office/drawing/2014/main" xmlns="" id="{00000000-0008-0000-0700-000064010000}"/>
            </a:ext>
          </a:extLst>
        </xdr:cNvPr>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135509</xdr:rowOff>
    </xdr:from>
    <xdr:to>
      <xdr:col>50</xdr:col>
      <xdr:colOff>114300</xdr:colOff>
      <xdr:row>57</xdr:row>
      <xdr:rowOff>143332</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8750300" y="9908159"/>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137096</xdr:rowOff>
    </xdr:from>
    <xdr:to>
      <xdr:col>45</xdr:col>
      <xdr:colOff>177800</xdr:colOff>
      <xdr:row>57</xdr:row>
      <xdr:rowOff>143332</xdr:rowOff>
    </xdr:to>
    <xdr:cxnSp macro="">
      <xdr:nvCxnSpPr>
        <xdr:cNvPr id="361" name="直線コネクタ 360">
          <a:extLst>
            <a:ext uri="{FF2B5EF4-FFF2-40B4-BE49-F238E27FC236}">
              <a16:creationId xmlns:a16="http://schemas.microsoft.com/office/drawing/2014/main" xmlns="" id="{00000000-0008-0000-0700-000069010000}"/>
            </a:ext>
          </a:extLst>
        </xdr:cNvPr>
        <xdr:cNvCxnSpPr/>
      </xdr:nvCxnSpPr>
      <xdr:spPr>
        <a:xfrm>
          <a:off x="7861300" y="9909746"/>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xmlns=""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152502</xdr:rowOff>
    </xdr:from>
    <xdr:to>
      <xdr:col>41</xdr:col>
      <xdr:colOff>50800</xdr:colOff>
      <xdr:row>57</xdr:row>
      <xdr:rowOff>137096</xdr:rowOff>
    </xdr:to>
    <xdr:cxnSp macro="">
      <xdr:nvCxnSpPr>
        <xdr:cNvPr id="364" name="直線コネクタ 363">
          <a:extLst>
            <a:ext uri="{FF2B5EF4-FFF2-40B4-BE49-F238E27FC236}">
              <a16:creationId xmlns:a16="http://schemas.microsoft.com/office/drawing/2014/main" xmlns="" id="{00000000-0008-0000-0700-00006C010000}"/>
            </a:ext>
          </a:extLst>
        </xdr:cNvPr>
        <xdr:cNvCxnSpPr/>
      </xdr:nvCxnSpPr>
      <xdr:spPr>
        <a:xfrm>
          <a:off x="6972300" y="9753702"/>
          <a:ext cx="889000" cy="15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xmlns=""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xmlns=""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147751</xdr:rowOff>
    </xdr:from>
    <xdr:to>
      <xdr:col>55</xdr:col>
      <xdr:colOff>50800</xdr:colOff>
      <xdr:row>57</xdr:row>
      <xdr:rowOff>77901</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10426700" y="97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170628</xdr:rowOff>
    </xdr:from>
    <xdr:ext cx="534377" cy="259045"/>
    <xdr:sp macro="" textlink="">
      <xdr:nvSpPr>
        <xdr:cNvPr id="375" name="農林水産業費該当値テキスト">
          <a:extLst>
            <a:ext uri="{FF2B5EF4-FFF2-40B4-BE49-F238E27FC236}">
              <a16:creationId xmlns:a16="http://schemas.microsoft.com/office/drawing/2014/main" xmlns="" id="{00000000-0008-0000-0700-000077010000}"/>
            </a:ext>
          </a:extLst>
        </xdr:cNvPr>
        <xdr:cNvSpPr txBox="1"/>
      </xdr:nvSpPr>
      <xdr:spPr>
        <a:xfrm>
          <a:off x="10528300" y="96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84709</xdr:rowOff>
    </xdr:from>
    <xdr:to>
      <xdr:col>50</xdr:col>
      <xdr:colOff>165100</xdr:colOff>
      <xdr:row>58</xdr:row>
      <xdr:rowOff>14859</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9588500" y="98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31386</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9372111" y="96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92532</xdr:rowOff>
    </xdr:from>
    <xdr:to>
      <xdr:col>46</xdr:col>
      <xdr:colOff>38100</xdr:colOff>
      <xdr:row>58</xdr:row>
      <xdr:rowOff>22682</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8699500" y="98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13809</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8483111" y="99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86296</xdr:rowOff>
    </xdr:from>
    <xdr:to>
      <xdr:col>41</xdr:col>
      <xdr:colOff>101600</xdr:colOff>
      <xdr:row>58</xdr:row>
      <xdr:rowOff>16446</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7810500" y="98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7573</xdr:rowOff>
    </xdr:from>
    <xdr:ext cx="534377"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7594111" y="99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101702</xdr:rowOff>
    </xdr:from>
    <xdr:to>
      <xdr:col>36</xdr:col>
      <xdr:colOff>165100</xdr:colOff>
      <xdr:row>57</xdr:row>
      <xdr:rowOff>31852</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6921500" y="97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48379</xdr:rowOff>
    </xdr:from>
    <xdr:ext cx="534377"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705111" y="947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xmlns=""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xmlns=""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xmlns=""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155245</xdr:rowOff>
    </xdr:from>
    <xdr:to>
      <xdr:col>55</xdr:col>
      <xdr:colOff>0</xdr:colOff>
      <xdr:row>78</xdr:row>
      <xdr:rowOff>679</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9639300" y="13356895"/>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a:extLst>
            <a:ext uri="{FF2B5EF4-FFF2-40B4-BE49-F238E27FC236}">
              <a16:creationId xmlns:a16="http://schemas.microsoft.com/office/drawing/2014/main" xmlns="" id="{00000000-0008-0000-0700-00009F010000}"/>
            </a:ext>
          </a:extLst>
        </xdr:cNvPr>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164976</xdr:rowOff>
    </xdr:from>
    <xdr:to>
      <xdr:col>50</xdr:col>
      <xdr:colOff>114300</xdr:colOff>
      <xdr:row>77</xdr:row>
      <xdr:rowOff>155245</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8750300" y="13195176"/>
          <a:ext cx="889000" cy="16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164976</xdr:rowOff>
    </xdr:from>
    <xdr:to>
      <xdr:col>45</xdr:col>
      <xdr:colOff>177800</xdr:colOff>
      <xdr:row>77</xdr:row>
      <xdr:rowOff>63511</xdr:rowOff>
    </xdr:to>
    <xdr:cxnSp macro="">
      <xdr:nvCxnSpPr>
        <xdr:cNvPr id="420" name="直線コネクタ 419">
          <a:extLst>
            <a:ext uri="{FF2B5EF4-FFF2-40B4-BE49-F238E27FC236}">
              <a16:creationId xmlns:a16="http://schemas.microsoft.com/office/drawing/2014/main" xmlns="" id="{00000000-0008-0000-0700-0000A4010000}"/>
            </a:ext>
          </a:extLst>
        </xdr:cNvPr>
        <xdr:cNvCxnSpPr/>
      </xdr:nvCxnSpPr>
      <xdr:spPr>
        <a:xfrm flipV="1">
          <a:off x="7861300" y="13195176"/>
          <a:ext cx="889000" cy="6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63511</xdr:rowOff>
    </xdr:from>
    <xdr:to>
      <xdr:col>41</xdr:col>
      <xdr:colOff>50800</xdr:colOff>
      <xdr:row>78</xdr:row>
      <xdr:rowOff>26739</xdr:rowOff>
    </xdr:to>
    <xdr:cxnSp macro="">
      <xdr:nvCxnSpPr>
        <xdr:cNvPr id="423" name="直線コネクタ 422">
          <a:extLst>
            <a:ext uri="{FF2B5EF4-FFF2-40B4-BE49-F238E27FC236}">
              <a16:creationId xmlns:a16="http://schemas.microsoft.com/office/drawing/2014/main" xmlns="" id="{00000000-0008-0000-0700-0000A7010000}"/>
            </a:ext>
          </a:extLst>
        </xdr:cNvPr>
        <xdr:cNvCxnSpPr/>
      </xdr:nvCxnSpPr>
      <xdr:spPr>
        <a:xfrm flipV="1">
          <a:off x="6972300" y="13265161"/>
          <a:ext cx="889000" cy="13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xmlns=""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a:extLst>
            <a:ext uri="{FF2B5EF4-FFF2-40B4-BE49-F238E27FC236}">
              <a16:creationId xmlns:a16="http://schemas.microsoft.com/office/drawing/2014/main" xmlns="" id="{00000000-0008-0000-0700-0000AA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121329</xdr:rowOff>
    </xdr:from>
    <xdr:to>
      <xdr:col>55</xdr:col>
      <xdr:colOff>50800</xdr:colOff>
      <xdr:row>78</xdr:row>
      <xdr:rowOff>51479</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10426700" y="133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99756</xdr:rowOff>
    </xdr:from>
    <xdr:ext cx="469744" cy="259045"/>
    <xdr:sp macro="" textlink="">
      <xdr:nvSpPr>
        <xdr:cNvPr id="434" name="商工費該当値テキスト">
          <a:extLst>
            <a:ext uri="{FF2B5EF4-FFF2-40B4-BE49-F238E27FC236}">
              <a16:creationId xmlns:a16="http://schemas.microsoft.com/office/drawing/2014/main" xmlns="" id="{00000000-0008-0000-0700-0000B2010000}"/>
            </a:ext>
          </a:extLst>
        </xdr:cNvPr>
        <xdr:cNvSpPr txBox="1"/>
      </xdr:nvSpPr>
      <xdr:spPr>
        <a:xfrm>
          <a:off x="10528300" y="1330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104445</xdr:rowOff>
    </xdr:from>
    <xdr:to>
      <xdr:col>50</xdr:col>
      <xdr:colOff>165100</xdr:colOff>
      <xdr:row>78</xdr:row>
      <xdr:rowOff>34595</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9588500" y="133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25722</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9404428" y="133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114176</xdr:rowOff>
    </xdr:from>
    <xdr:to>
      <xdr:col>46</xdr:col>
      <xdr:colOff>38100</xdr:colOff>
      <xdr:row>77</xdr:row>
      <xdr:rowOff>44326</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8699500" y="1314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35453</xdr:rowOff>
    </xdr:from>
    <xdr:ext cx="534377"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8483111" y="1323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12711</xdr:rowOff>
    </xdr:from>
    <xdr:to>
      <xdr:col>41</xdr:col>
      <xdr:colOff>101600</xdr:colOff>
      <xdr:row>77</xdr:row>
      <xdr:rowOff>114311</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7810500" y="1321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105438</xdr:rowOff>
    </xdr:from>
    <xdr:ext cx="534377"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7594111" y="133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147389</xdr:rowOff>
    </xdr:from>
    <xdr:to>
      <xdr:col>36</xdr:col>
      <xdr:colOff>165100</xdr:colOff>
      <xdr:row>78</xdr:row>
      <xdr:rowOff>77539</xdr:rowOff>
    </xdr:to>
    <xdr:sp macro="" textlink="">
      <xdr:nvSpPr>
        <xdr:cNvPr id="441" name="楕円 440">
          <a:extLst>
            <a:ext uri="{FF2B5EF4-FFF2-40B4-BE49-F238E27FC236}">
              <a16:creationId xmlns:a16="http://schemas.microsoft.com/office/drawing/2014/main" xmlns="" id="{00000000-0008-0000-0700-0000B9010000}"/>
            </a:ext>
          </a:extLst>
        </xdr:cNvPr>
        <xdr:cNvSpPr/>
      </xdr:nvSpPr>
      <xdr:spPr>
        <a:xfrm>
          <a:off x="6921500" y="1334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68666</xdr:rowOff>
    </xdr:from>
    <xdr:ext cx="469744"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737428" y="1344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xmlns=""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xmlns=""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xmlns=""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xmlns=""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xmlns=""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156390</xdr:rowOff>
    </xdr:from>
    <xdr:to>
      <xdr:col>55</xdr:col>
      <xdr:colOff>0</xdr:colOff>
      <xdr:row>98</xdr:row>
      <xdr:rowOff>163464</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9639300" y="16958490"/>
          <a:ext cx="8382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a:extLst>
            <a:ext uri="{FF2B5EF4-FFF2-40B4-BE49-F238E27FC236}">
              <a16:creationId xmlns:a16="http://schemas.microsoft.com/office/drawing/2014/main" xmlns="" id="{00000000-0008-0000-0700-0000DA010000}"/>
            </a:ext>
          </a:extLst>
        </xdr:cNvPr>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151490</xdr:rowOff>
    </xdr:from>
    <xdr:to>
      <xdr:col>50</xdr:col>
      <xdr:colOff>114300</xdr:colOff>
      <xdr:row>98</xdr:row>
      <xdr:rowOff>156390</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8750300" y="16953590"/>
          <a:ext cx="889000" cy="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131722</xdr:rowOff>
    </xdr:from>
    <xdr:to>
      <xdr:col>45</xdr:col>
      <xdr:colOff>177800</xdr:colOff>
      <xdr:row>98</xdr:row>
      <xdr:rowOff>151490</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a:off x="7861300" y="16933822"/>
          <a:ext cx="889000" cy="1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131722</xdr:rowOff>
    </xdr:from>
    <xdr:to>
      <xdr:col>41</xdr:col>
      <xdr:colOff>50800</xdr:colOff>
      <xdr:row>98</xdr:row>
      <xdr:rowOff>139779</xdr:rowOff>
    </xdr:to>
    <xdr:cxnSp macro="">
      <xdr:nvCxnSpPr>
        <xdr:cNvPr id="482" name="直線コネクタ 481">
          <a:extLst>
            <a:ext uri="{FF2B5EF4-FFF2-40B4-BE49-F238E27FC236}">
              <a16:creationId xmlns:a16="http://schemas.microsoft.com/office/drawing/2014/main" xmlns="" id="{00000000-0008-0000-0700-0000E2010000}"/>
            </a:ext>
          </a:extLst>
        </xdr:cNvPr>
        <xdr:cNvCxnSpPr/>
      </xdr:nvCxnSpPr>
      <xdr:spPr>
        <a:xfrm flipV="1">
          <a:off x="6972300" y="16933822"/>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xmlns=""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a:extLst>
            <a:ext uri="{FF2B5EF4-FFF2-40B4-BE49-F238E27FC236}">
              <a16:creationId xmlns:a16="http://schemas.microsoft.com/office/drawing/2014/main" xmlns="" id="{00000000-0008-0000-0700-0000E5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112664</xdr:rowOff>
    </xdr:from>
    <xdr:to>
      <xdr:col>55</xdr:col>
      <xdr:colOff>50800</xdr:colOff>
      <xdr:row>99</xdr:row>
      <xdr:rowOff>42814</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10426700" y="169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29398</xdr:rowOff>
    </xdr:from>
    <xdr:ext cx="534377" cy="259045"/>
    <xdr:sp macro="" textlink="">
      <xdr:nvSpPr>
        <xdr:cNvPr id="493" name="土木費該当値テキスト">
          <a:extLst>
            <a:ext uri="{FF2B5EF4-FFF2-40B4-BE49-F238E27FC236}">
              <a16:creationId xmlns:a16="http://schemas.microsoft.com/office/drawing/2014/main" xmlns="" id="{00000000-0008-0000-0700-0000ED010000}"/>
            </a:ext>
          </a:extLst>
        </xdr:cNvPr>
        <xdr:cNvSpPr txBox="1"/>
      </xdr:nvSpPr>
      <xdr:spPr>
        <a:xfrm>
          <a:off x="10528300" y="1683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105590</xdr:rowOff>
    </xdr:from>
    <xdr:to>
      <xdr:col>50</xdr:col>
      <xdr:colOff>165100</xdr:colOff>
      <xdr:row>99</xdr:row>
      <xdr:rowOff>35740</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9588500" y="169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26867</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9372111" y="170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100690</xdr:rowOff>
    </xdr:from>
    <xdr:to>
      <xdr:col>46</xdr:col>
      <xdr:colOff>38100</xdr:colOff>
      <xdr:row>99</xdr:row>
      <xdr:rowOff>30840</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8699500" y="169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21967</xdr:rowOff>
    </xdr:from>
    <xdr:ext cx="534377"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8483111" y="1699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80922</xdr:rowOff>
    </xdr:from>
    <xdr:to>
      <xdr:col>41</xdr:col>
      <xdr:colOff>101600</xdr:colOff>
      <xdr:row>99</xdr:row>
      <xdr:rowOff>11072</xdr:rowOff>
    </xdr:to>
    <xdr:sp macro="" textlink="">
      <xdr:nvSpPr>
        <xdr:cNvPr id="498" name="楕円 497">
          <a:extLst>
            <a:ext uri="{FF2B5EF4-FFF2-40B4-BE49-F238E27FC236}">
              <a16:creationId xmlns:a16="http://schemas.microsoft.com/office/drawing/2014/main" xmlns="" id="{00000000-0008-0000-0700-0000F2010000}"/>
            </a:ext>
          </a:extLst>
        </xdr:cNvPr>
        <xdr:cNvSpPr/>
      </xdr:nvSpPr>
      <xdr:spPr>
        <a:xfrm>
          <a:off x="7810500" y="1688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2199</xdr:rowOff>
    </xdr:from>
    <xdr:ext cx="534377"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7594111" y="1697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88979</xdr:rowOff>
    </xdr:from>
    <xdr:to>
      <xdr:col>36</xdr:col>
      <xdr:colOff>165100</xdr:colOff>
      <xdr:row>99</xdr:row>
      <xdr:rowOff>19129</xdr:rowOff>
    </xdr:to>
    <xdr:sp macro="" textlink="">
      <xdr:nvSpPr>
        <xdr:cNvPr id="500" name="楕円 499">
          <a:extLst>
            <a:ext uri="{FF2B5EF4-FFF2-40B4-BE49-F238E27FC236}">
              <a16:creationId xmlns:a16="http://schemas.microsoft.com/office/drawing/2014/main" xmlns="" id="{00000000-0008-0000-0700-0000F4010000}"/>
            </a:ext>
          </a:extLst>
        </xdr:cNvPr>
        <xdr:cNvSpPr/>
      </xdr:nvSpPr>
      <xdr:spPr>
        <a:xfrm>
          <a:off x="6921500" y="16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10256</xdr:rowOff>
    </xdr:from>
    <xdr:ext cx="534377"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6705111" y="1698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xmlns=""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xmlns=""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xmlns=""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87677</xdr:rowOff>
    </xdr:from>
    <xdr:to>
      <xdr:col>85</xdr:col>
      <xdr:colOff>127000</xdr:colOff>
      <xdr:row>38</xdr:row>
      <xdr:rowOff>28763</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5481300" y="6088427"/>
          <a:ext cx="838200" cy="4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a:extLst>
            <a:ext uri="{FF2B5EF4-FFF2-40B4-BE49-F238E27FC236}">
              <a16:creationId xmlns:a16="http://schemas.microsoft.com/office/drawing/2014/main" xmlns="" id="{00000000-0008-0000-0700-000016020000}"/>
            </a:ext>
          </a:extLst>
        </xdr:cNvPr>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21579</xdr:rowOff>
    </xdr:from>
    <xdr:to>
      <xdr:col>81</xdr:col>
      <xdr:colOff>50800</xdr:colOff>
      <xdr:row>38</xdr:row>
      <xdr:rowOff>28763</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a:off x="14592300" y="6536679"/>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21579</xdr:rowOff>
    </xdr:from>
    <xdr:to>
      <xdr:col>76</xdr:col>
      <xdr:colOff>114300</xdr:colOff>
      <xdr:row>38</xdr:row>
      <xdr:rowOff>35589</xdr:rowOff>
    </xdr:to>
    <xdr:cxnSp macro="">
      <xdr:nvCxnSpPr>
        <xdr:cNvPr id="539" name="直線コネクタ 538">
          <a:extLst>
            <a:ext uri="{FF2B5EF4-FFF2-40B4-BE49-F238E27FC236}">
              <a16:creationId xmlns:a16="http://schemas.microsoft.com/office/drawing/2014/main" xmlns="" id="{00000000-0008-0000-0700-00001B020000}"/>
            </a:ext>
          </a:extLst>
        </xdr:cNvPr>
        <xdr:cNvCxnSpPr/>
      </xdr:nvCxnSpPr>
      <xdr:spPr>
        <a:xfrm flipV="1">
          <a:off x="13703300" y="6536679"/>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xmlns=""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13153</xdr:rowOff>
    </xdr:from>
    <xdr:to>
      <xdr:col>71</xdr:col>
      <xdr:colOff>177800</xdr:colOff>
      <xdr:row>38</xdr:row>
      <xdr:rowOff>35589</xdr:rowOff>
    </xdr:to>
    <xdr:cxnSp macro="">
      <xdr:nvCxnSpPr>
        <xdr:cNvPr id="542" name="直線コネクタ 541">
          <a:extLst>
            <a:ext uri="{FF2B5EF4-FFF2-40B4-BE49-F238E27FC236}">
              <a16:creationId xmlns:a16="http://schemas.microsoft.com/office/drawing/2014/main" xmlns="" id="{00000000-0008-0000-0700-00001E020000}"/>
            </a:ext>
          </a:extLst>
        </xdr:cNvPr>
        <xdr:cNvCxnSpPr/>
      </xdr:nvCxnSpPr>
      <xdr:spPr>
        <a:xfrm>
          <a:off x="12814300" y="6528253"/>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xmlns=""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a:extLst>
            <a:ext uri="{FF2B5EF4-FFF2-40B4-BE49-F238E27FC236}">
              <a16:creationId xmlns:a16="http://schemas.microsoft.com/office/drawing/2014/main" xmlns="" id="{00000000-0008-0000-0700-000021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36877</xdr:rowOff>
    </xdr:from>
    <xdr:to>
      <xdr:col>85</xdr:col>
      <xdr:colOff>177800</xdr:colOff>
      <xdr:row>35</xdr:row>
      <xdr:rowOff>138477</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6268700" y="60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59754</xdr:rowOff>
    </xdr:from>
    <xdr:ext cx="534377" cy="259045"/>
    <xdr:sp macro="" textlink="">
      <xdr:nvSpPr>
        <xdr:cNvPr id="553" name="消防費該当値テキスト">
          <a:extLst>
            <a:ext uri="{FF2B5EF4-FFF2-40B4-BE49-F238E27FC236}">
              <a16:creationId xmlns:a16="http://schemas.microsoft.com/office/drawing/2014/main" xmlns="" id="{00000000-0008-0000-0700-000029020000}"/>
            </a:ext>
          </a:extLst>
        </xdr:cNvPr>
        <xdr:cNvSpPr txBox="1"/>
      </xdr:nvSpPr>
      <xdr:spPr>
        <a:xfrm>
          <a:off x="16370300" y="588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149414</xdr:rowOff>
    </xdr:from>
    <xdr:to>
      <xdr:col>81</xdr:col>
      <xdr:colOff>101600</xdr:colOff>
      <xdr:row>38</xdr:row>
      <xdr:rowOff>79564</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5430500" y="64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70690</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5214111" y="65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142229</xdr:rowOff>
    </xdr:from>
    <xdr:to>
      <xdr:col>76</xdr:col>
      <xdr:colOff>165100</xdr:colOff>
      <xdr:row>38</xdr:row>
      <xdr:rowOff>72379</xdr:rowOff>
    </xdr:to>
    <xdr:sp macro="" textlink="">
      <xdr:nvSpPr>
        <xdr:cNvPr id="556" name="楕円 555">
          <a:extLst>
            <a:ext uri="{FF2B5EF4-FFF2-40B4-BE49-F238E27FC236}">
              <a16:creationId xmlns:a16="http://schemas.microsoft.com/office/drawing/2014/main" xmlns="" id="{00000000-0008-0000-0700-00002C020000}"/>
            </a:ext>
          </a:extLst>
        </xdr:cNvPr>
        <xdr:cNvSpPr/>
      </xdr:nvSpPr>
      <xdr:spPr>
        <a:xfrm>
          <a:off x="14541500" y="64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63506</xdr:rowOff>
    </xdr:from>
    <xdr:ext cx="534377"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4325111" y="657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156239</xdr:rowOff>
    </xdr:from>
    <xdr:to>
      <xdr:col>72</xdr:col>
      <xdr:colOff>38100</xdr:colOff>
      <xdr:row>38</xdr:row>
      <xdr:rowOff>86389</xdr:rowOff>
    </xdr:to>
    <xdr:sp macro="" textlink="">
      <xdr:nvSpPr>
        <xdr:cNvPr id="558" name="楕円 557">
          <a:extLst>
            <a:ext uri="{FF2B5EF4-FFF2-40B4-BE49-F238E27FC236}">
              <a16:creationId xmlns:a16="http://schemas.microsoft.com/office/drawing/2014/main" xmlns="" id="{00000000-0008-0000-0700-00002E020000}"/>
            </a:ext>
          </a:extLst>
        </xdr:cNvPr>
        <xdr:cNvSpPr/>
      </xdr:nvSpPr>
      <xdr:spPr>
        <a:xfrm>
          <a:off x="13652500" y="64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77516</xdr:rowOff>
    </xdr:from>
    <xdr:ext cx="534377"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3436111" y="65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133803</xdr:rowOff>
    </xdr:from>
    <xdr:to>
      <xdr:col>67</xdr:col>
      <xdr:colOff>101600</xdr:colOff>
      <xdr:row>38</xdr:row>
      <xdr:rowOff>63953</xdr:rowOff>
    </xdr:to>
    <xdr:sp macro="" textlink="">
      <xdr:nvSpPr>
        <xdr:cNvPr id="560" name="楕円 559">
          <a:extLst>
            <a:ext uri="{FF2B5EF4-FFF2-40B4-BE49-F238E27FC236}">
              <a16:creationId xmlns:a16="http://schemas.microsoft.com/office/drawing/2014/main" xmlns="" id="{00000000-0008-0000-0700-000030020000}"/>
            </a:ext>
          </a:extLst>
        </xdr:cNvPr>
        <xdr:cNvSpPr/>
      </xdr:nvSpPr>
      <xdr:spPr>
        <a:xfrm>
          <a:off x="12763500" y="647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55080</xdr:rowOff>
    </xdr:from>
    <xdr:ext cx="534377"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547111" y="657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xmlns=""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xmlns=""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xmlns=""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xmlns=""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xmlns=""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xmlns=""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117297</xdr:rowOff>
    </xdr:from>
    <xdr:to>
      <xdr:col>85</xdr:col>
      <xdr:colOff>127000</xdr:colOff>
      <xdr:row>58</xdr:row>
      <xdr:rowOff>147269</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flipV="1">
          <a:off x="15481300" y="10061397"/>
          <a:ext cx="8382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a:extLst>
            <a:ext uri="{FF2B5EF4-FFF2-40B4-BE49-F238E27FC236}">
              <a16:creationId xmlns:a16="http://schemas.microsoft.com/office/drawing/2014/main" xmlns="" id="{00000000-0008-0000-0700-000050020000}"/>
            </a:ext>
          </a:extLst>
        </xdr:cNvPr>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147269</xdr:rowOff>
    </xdr:from>
    <xdr:to>
      <xdr:col>81</xdr:col>
      <xdr:colOff>50800</xdr:colOff>
      <xdr:row>58</xdr:row>
      <xdr:rowOff>156934</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flipV="1">
          <a:off x="14592300" y="10091369"/>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107049</xdr:rowOff>
    </xdr:from>
    <xdr:to>
      <xdr:col>76</xdr:col>
      <xdr:colOff>114300</xdr:colOff>
      <xdr:row>58</xdr:row>
      <xdr:rowOff>156934</xdr:rowOff>
    </xdr:to>
    <xdr:cxnSp macro="">
      <xdr:nvCxnSpPr>
        <xdr:cNvPr id="597" name="直線コネクタ 596">
          <a:extLst>
            <a:ext uri="{FF2B5EF4-FFF2-40B4-BE49-F238E27FC236}">
              <a16:creationId xmlns:a16="http://schemas.microsoft.com/office/drawing/2014/main" xmlns="" id="{00000000-0008-0000-0700-000055020000}"/>
            </a:ext>
          </a:extLst>
        </xdr:cNvPr>
        <xdr:cNvCxnSpPr/>
      </xdr:nvCxnSpPr>
      <xdr:spPr>
        <a:xfrm>
          <a:off x="13703300" y="10051149"/>
          <a:ext cx="889000" cy="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xmlns=""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92773</xdr:rowOff>
    </xdr:from>
    <xdr:to>
      <xdr:col>71</xdr:col>
      <xdr:colOff>177800</xdr:colOff>
      <xdr:row>58</xdr:row>
      <xdr:rowOff>107049</xdr:rowOff>
    </xdr:to>
    <xdr:cxnSp macro="">
      <xdr:nvCxnSpPr>
        <xdr:cNvPr id="600" name="直線コネクタ 599">
          <a:extLst>
            <a:ext uri="{FF2B5EF4-FFF2-40B4-BE49-F238E27FC236}">
              <a16:creationId xmlns:a16="http://schemas.microsoft.com/office/drawing/2014/main" xmlns="" id="{00000000-0008-0000-0700-000058020000}"/>
            </a:ext>
          </a:extLst>
        </xdr:cNvPr>
        <xdr:cNvCxnSpPr/>
      </xdr:nvCxnSpPr>
      <xdr:spPr>
        <a:xfrm>
          <a:off x="12814300" y="10036873"/>
          <a:ext cx="889000" cy="1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xmlns=""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a:extLst>
            <a:ext uri="{FF2B5EF4-FFF2-40B4-BE49-F238E27FC236}">
              <a16:creationId xmlns:a16="http://schemas.microsoft.com/office/drawing/2014/main" xmlns="" id="{00000000-0008-0000-0700-00005B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66497</xdr:rowOff>
    </xdr:from>
    <xdr:to>
      <xdr:col>85</xdr:col>
      <xdr:colOff>177800</xdr:colOff>
      <xdr:row>58</xdr:row>
      <xdr:rowOff>168097</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6268700" y="100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44924</xdr:rowOff>
    </xdr:from>
    <xdr:ext cx="534377" cy="259045"/>
    <xdr:sp macro="" textlink="">
      <xdr:nvSpPr>
        <xdr:cNvPr id="611" name="教育費該当値テキスト">
          <a:extLst>
            <a:ext uri="{FF2B5EF4-FFF2-40B4-BE49-F238E27FC236}">
              <a16:creationId xmlns:a16="http://schemas.microsoft.com/office/drawing/2014/main" xmlns="" id="{00000000-0008-0000-0700-000063020000}"/>
            </a:ext>
          </a:extLst>
        </xdr:cNvPr>
        <xdr:cNvSpPr txBox="1"/>
      </xdr:nvSpPr>
      <xdr:spPr>
        <a:xfrm>
          <a:off x="16370300" y="998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96469</xdr:rowOff>
    </xdr:from>
    <xdr:to>
      <xdr:col>81</xdr:col>
      <xdr:colOff>101600</xdr:colOff>
      <xdr:row>59</xdr:row>
      <xdr:rowOff>26619</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5430500" y="100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17746</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5214111" y="101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106134</xdr:rowOff>
    </xdr:from>
    <xdr:to>
      <xdr:col>76</xdr:col>
      <xdr:colOff>165100</xdr:colOff>
      <xdr:row>59</xdr:row>
      <xdr:rowOff>36284</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4541500" y="100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27411</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4325111" y="1014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56249</xdr:rowOff>
    </xdr:from>
    <xdr:to>
      <xdr:col>72</xdr:col>
      <xdr:colOff>38100</xdr:colOff>
      <xdr:row>58</xdr:row>
      <xdr:rowOff>157849</xdr:rowOff>
    </xdr:to>
    <xdr:sp macro="" textlink="">
      <xdr:nvSpPr>
        <xdr:cNvPr id="616" name="楕円 615">
          <a:extLst>
            <a:ext uri="{FF2B5EF4-FFF2-40B4-BE49-F238E27FC236}">
              <a16:creationId xmlns:a16="http://schemas.microsoft.com/office/drawing/2014/main" xmlns="" id="{00000000-0008-0000-0700-000068020000}"/>
            </a:ext>
          </a:extLst>
        </xdr:cNvPr>
        <xdr:cNvSpPr/>
      </xdr:nvSpPr>
      <xdr:spPr>
        <a:xfrm>
          <a:off x="13652500" y="100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148976</xdr:rowOff>
    </xdr:from>
    <xdr:ext cx="534377"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3436111" y="100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41973</xdr:rowOff>
    </xdr:from>
    <xdr:to>
      <xdr:col>67</xdr:col>
      <xdr:colOff>101600</xdr:colOff>
      <xdr:row>58</xdr:row>
      <xdr:rowOff>143573</xdr:rowOff>
    </xdr:to>
    <xdr:sp macro="" textlink="">
      <xdr:nvSpPr>
        <xdr:cNvPr id="618" name="楕円 617">
          <a:extLst>
            <a:ext uri="{FF2B5EF4-FFF2-40B4-BE49-F238E27FC236}">
              <a16:creationId xmlns:a16="http://schemas.microsoft.com/office/drawing/2014/main" xmlns="" id="{00000000-0008-0000-0700-00006A020000}"/>
            </a:ext>
          </a:extLst>
        </xdr:cNvPr>
        <xdr:cNvSpPr/>
      </xdr:nvSpPr>
      <xdr:spPr>
        <a:xfrm>
          <a:off x="12763500" y="99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134700</xdr:rowOff>
    </xdr:from>
    <xdr:ext cx="534377"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547111" y="100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xmlns=""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xmlns=""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xmlns=""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xmlns=""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xmlns=""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8649</xdr:rowOff>
    </xdr:from>
    <xdr:to>
      <xdr:col>85</xdr:col>
      <xdr:colOff>127000</xdr:colOff>
      <xdr:row>79</xdr:row>
      <xdr:rowOff>21895</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a:off x="15481300" y="13553199"/>
          <a:ext cx="8382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a:extLst>
            <a:ext uri="{FF2B5EF4-FFF2-40B4-BE49-F238E27FC236}">
              <a16:creationId xmlns:a16="http://schemas.microsoft.com/office/drawing/2014/main" xmlns="" id="{00000000-0008-0000-0700-000089020000}"/>
            </a:ext>
          </a:extLst>
        </xdr:cNvPr>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8649</xdr:rowOff>
    </xdr:from>
    <xdr:to>
      <xdr:col>81</xdr:col>
      <xdr:colOff>50800</xdr:colOff>
      <xdr:row>79</xdr:row>
      <xdr:rowOff>40373</xdr:rowOff>
    </xdr:to>
    <xdr:cxnSp macro="">
      <xdr:nvCxnSpPr>
        <xdr:cNvPr id="651" name="直線コネクタ 650">
          <a:extLst>
            <a:ext uri="{FF2B5EF4-FFF2-40B4-BE49-F238E27FC236}">
              <a16:creationId xmlns:a16="http://schemas.microsoft.com/office/drawing/2014/main" xmlns="" id="{00000000-0008-0000-0700-00008B020000}"/>
            </a:ext>
          </a:extLst>
        </xdr:cNvPr>
        <xdr:cNvCxnSpPr/>
      </xdr:nvCxnSpPr>
      <xdr:spPr>
        <a:xfrm flipV="1">
          <a:off x="14592300" y="13553199"/>
          <a:ext cx="889000" cy="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40373</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xmlns="" id="{00000000-0008-0000-0700-00008E020000}"/>
            </a:ext>
          </a:extLst>
        </xdr:cNvPr>
        <xdr:cNvCxnSpPr/>
      </xdr:nvCxnSpPr>
      <xdr:spPr>
        <a:xfrm flipV="1">
          <a:off x="13703300" y="13584923"/>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xmlns=""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41935</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xmlns="" id="{00000000-0008-0000-0700-000091020000}"/>
            </a:ext>
          </a:extLst>
        </xdr:cNvPr>
        <xdr:cNvCxnSpPr/>
      </xdr:nvCxnSpPr>
      <xdr:spPr>
        <a:xfrm>
          <a:off x="12814300" y="1358648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xmlns=""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a:extLst>
            <a:ext uri="{FF2B5EF4-FFF2-40B4-BE49-F238E27FC236}">
              <a16:creationId xmlns:a16="http://schemas.microsoft.com/office/drawing/2014/main" xmlns="" id="{00000000-0008-0000-0700-000094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142545</xdr:rowOff>
    </xdr:from>
    <xdr:to>
      <xdr:col>85</xdr:col>
      <xdr:colOff>177800</xdr:colOff>
      <xdr:row>79</xdr:row>
      <xdr:rowOff>72695</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6268700" y="135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62006</xdr:rowOff>
    </xdr:from>
    <xdr:ext cx="469744" cy="259045"/>
    <xdr:sp macro="" textlink="">
      <xdr:nvSpPr>
        <xdr:cNvPr id="668" name="災害復旧費該当値テキスト">
          <a:extLst>
            <a:ext uri="{FF2B5EF4-FFF2-40B4-BE49-F238E27FC236}">
              <a16:creationId xmlns:a16="http://schemas.microsoft.com/office/drawing/2014/main" xmlns="" id="{00000000-0008-0000-0700-00009C020000}"/>
            </a:ext>
          </a:extLst>
        </xdr:cNvPr>
        <xdr:cNvSpPr txBox="1"/>
      </xdr:nvSpPr>
      <xdr:spPr>
        <a:xfrm>
          <a:off x="16370300" y="134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129299</xdr:rowOff>
    </xdr:from>
    <xdr:to>
      <xdr:col>81</xdr:col>
      <xdr:colOff>101600</xdr:colOff>
      <xdr:row>79</xdr:row>
      <xdr:rowOff>59449</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5430500" y="135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50576</xdr:rowOff>
    </xdr:from>
    <xdr:ext cx="469744"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5246428" y="1359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161023</xdr:rowOff>
    </xdr:from>
    <xdr:to>
      <xdr:col>76</xdr:col>
      <xdr:colOff>165100</xdr:colOff>
      <xdr:row>79</xdr:row>
      <xdr:rowOff>91173</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4541500" y="135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82300</xdr:rowOff>
    </xdr:from>
    <xdr:ext cx="378565"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4403017" y="13626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xmlns=""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162585</xdr:rowOff>
    </xdr:from>
    <xdr:to>
      <xdr:col>67</xdr:col>
      <xdr:colOff>101600</xdr:colOff>
      <xdr:row>79</xdr:row>
      <xdr:rowOff>92735</xdr:rowOff>
    </xdr:to>
    <xdr:sp macro="" textlink="">
      <xdr:nvSpPr>
        <xdr:cNvPr id="675" name="楕円 674">
          <a:extLst>
            <a:ext uri="{FF2B5EF4-FFF2-40B4-BE49-F238E27FC236}">
              <a16:creationId xmlns:a16="http://schemas.microsoft.com/office/drawing/2014/main" xmlns="" id="{00000000-0008-0000-0700-0000A3020000}"/>
            </a:ext>
          </a:extLst>
        </xdr:cNvPr>
        <xdr:cNvSpPr/>
      </xdr:nvSpPr>
      <xdr:spPr>
        <a:xfrm>
          <a:off x="12763500" y="135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83862</xdr:rowOff>
    </xdr:from>
    <xdr:ext cx="378565"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625017" y="1362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xmlns=""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xmlns=""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a:extLst>
            <a:ext uri="{FF2B5EF4-FFF2-40B4-BE49-F238E27FC236}">
              <a16:creationId xmlns:a16="http://schemas.microsoft.com/office/drawing/2014/main" xmlns="" id="{00000000-0008-0000-0700-0000BD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a:extLst>
            <a:ext uri="{FF2B5EF4-FFF2-40B4-BE49-F238E27FC236}">
              <a16:creationId xmlns:a16="http://schemas.microsoft.com/office/drawing/2014/main" xmlns="" id="{00000000-0008-0000-0700-0000BF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137871</xdr:rowOff>
    </xdr:from>
    <xdr:to>
      <xdr:col>85</xdr:col>
      <xdr:colOff>127000</xdr:colOff>
      <xdr:row>95</xdr:row>
      <xdr:rowOff>146989</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flipV="1">
          <a:off x="15481300" y="16425621"/>
          <a:ext cx="8382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a:extLst>
            <a:ext uri="{FF2B5EF4-FFF2-40B4-BE49-F238E27FC236}">
              <a16:creationId xmlns:a16="http://schemas.microsoft.com/office/drawing/2014/main" xmlns="" id="{00000000-0008-0000-0700-0000C2020000}"/>
            </a:ext>
          </a:extLst>
        </xdr:cNvPr>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146989</xdr:rowOff>
    </xdr:from>
    <xdr:to>
      <xdr:col>81</xdr:col>
      <xdr:colOff>50800</xdr:colOff>
      <xdr:row>95</xdr:row>
      <xdr:rowOff>147535</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flipV="1">
          <a:off x="14592300" y="16434739"/>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62725</xdr:rowOff>
    </xdr:from>
    <xdr:to>
      <xdr:col>76</xdr:col>
      <xdr:colOff>114300</xdr:colOff>
      <xdr:row>95</xdr:row>
      <xdr:rowOff>147535</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a:off x="13703300" y="16350475"/>
          <a:ext cx="8890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62725</xdr:rowOff>
    </xdr:from>
    <xdr:to>
      <xdr:col>71</xdr:col>
      <xdr:colOff>177800</xdr:colOff>
      <xdr:row>96</xdr:row>
      <xdr:rowOff>2832</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flipV="1">
          <a:off x="12814300" y="16350475"/>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a:extLst>
            <a:ext uri="{FF2B5EF4-FFF2-40B4-BE49-F238E27FC236}">
              <a16:creationId xmlns:a16="http://schemas.microsoft.com/office/drawing/2014/main" xmlns="" id="{00000000-0008-0000-0700-0000CB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a:extLst>
            <a:ext uri="{FF2B5EF4-FFF2-40B4-BE49-F238E27FC236}">
              <a16:creationId xmlns:a16="http://schemas.microsoft.com/office/drawing/2014/main" xmlns="" id="{00000000-0008-0000-0700-0000CD020000}"/>
            </a:ext>
          </a:extLst>
        </xdr:cNvPr>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87071</xdr:rowOff>
    </xdr:from>
    <xdr:to>
      <xdr:col>85</xdr:col>
      <xdr:colOff>177800</xdr:colOff>
      <xdr:row>96</xdr:row>
      <xdr:rowOff>17221</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6268700" y="163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65498</xdr:rowOff>
    </xdr:from>
    <xdr:ext cx="534377" cy="259045"/>
    <xdr:sp macro="" textlink="">
      <xdr:nvSpPr>
        <xdr:cNvPr id="725" name="公債費該当値テキスト">
          <a:extLst>
            <a:ext uri="{FF2B5EF4-FFF2-40B4-BE49-F238E27FC236}">
              <a16:creationId xmlns:a16="http://schemas.microsoft.com/office/drawing/2014/main" xmlns="" id="{00000000-0008-0000-0700-0000D5020000}"/>
            </a:ext>
          </a:extLst>
        </xdr:cNvPr>
        <xdr:cNvSpPr txBox="1"/>
      </xdr:nvSpPr>
      <xdr:spPr>
        <a:xfrm>
          <a:off x="16370300" y="1635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96189</xdr:rowOff>
    </xdr:from>
    <xdr:to>
      <xdr:col>81</xdr:col>
      <xdr:colOff>101600</xdr:colOff>
      <xdr:row>96</xdr:row>
      <xdr:rowOff>26339</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5430500" y="1638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17466</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5214111" y="1647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96735</xdr:rowOff>
    </xdr:from>
    <xdr:to>
      <xdr:col>76</xdr:col>
      <xdr:colOff>165100</xdr:colOff>
      <xdr:row>96</xdr:row>
      <xdr:rowOff>26885</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4541500" y="1638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18012</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4325111" y="164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11925</xdr:rowOff>
    </xdr:from>
    <xdr:to>
      <xdr:col>72</xdr:col>
      <xdr:colOff>38100</xdr:colOff>
      <xdr:row>95</xdr:row>
      <xdr:rowOff>113525</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3652500" y="162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104652</xdr:rowOff>
    </xdr:from>
    <xdr:ext cx="534377"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3436111" y="1639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123482</xdr:rowOff>
    </xdr:from>
    <xdr:to>
      <xdr:col>67</xdr:col>
      <xdr:colOff>101600</xdr:colOff>
      <xdr:row>96</xdr:row>
      <xdr:rowOff>53632</xdr:rowOff>
    </xdr:to>
    <xdr:sp macro="" textlink="">
      <xdr:nvSpPr>
        <xdr:cNvPr id="732" name="楕円 731">
          <a:extLst>
            <a:ext uri="{FF2B5EF4-FFF2-40B4-BE49-F238E27FC236}">
              <a16:creationId xmlns:a16="http://schemas.microsoft.com/office/drawing/2014/main" xmlns="" id="{00000000-0008-0000-0700-0000DC020000}"/>
            </a:ext>
          </a:extLst>
        </xdr:cNvPr>
        <xdr:cNvSpPr/>
      </xdr:nvSpPr>
      <xdr:spPr>
        <a:xfrm>
          <a:off x="12763500" y="164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44759</xdr:rowOff>
    </xdr:from>
    <xdr:ext cx="534377"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2547111" y="165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xmlns=""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a:extLst>
            <a:ext uri="{FF2B5EF4-FFF2-40B4-BE49-F238E27FC236}">
              <a16:creationId xmlns:a16="http://schemas.microsoft.com/office/drawing/2014/main" xmlns="" id="{00000000-0008-0000-0700-0000F4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a:extLst>
            <a:ext uri="{FF2B5EF4-FFF2-40B4-BE49-F238E27FC236}">
              <a16:creationId xmlns:a16="http://schemas.microsoft.com/office/drawing/2014/main" xmlns="" id="{00000000-0008-0000-0700-0000F6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a:extLst>
            <a:ext uri="{FF2B5EF4-FFF2-40B4-BE49-F238E27FC236}">
              <a16:creationId xmlns:a16="http://schemas.microsoft.com/office/drawing/2014/main" xmlns="" id="{00000000-0008-0000-0700-0000F9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xmlns=""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xmlns=""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a:extLst>
            <a:ext uri="{FF2B5EF4-FFF2-40B4-BE49-F238E27FC236}">
              <a16:creationId xmlns:a16="http://schemas.microsoft.com/office/drawing/2014/main" xmlns="" id="{00000000-0008-0000-0700-000002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a:extLst>
            <a:ext uri="{FF2B5EF4-FFF2-40B4-BE49-F238E27FC236}">
              <a16:creationId xmlns:a16="http://schemas.microsoft.com/office/drawing/2014/main" xmlns="" id="{00000000-0008-0000-0700-00000C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xmlns=""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9" name="前年度繰上充用金最小値テキスト">
          <a:extLst>
            <a:ext uri="{FF2B5EF4-FFF2-40B4-BE49-F238E27FC236}">
              <a16:creationId xmlns:a16="http://schemas.microsoft.com/office/drawing/2014/main" xmlns="" id="{00000000-0008-0000-0700-000029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1" name="前年度繰上充用金最大値テキスト">
          <a:extLst>
            <a:ext uri="{FF2B5EF4-FFF2-40B4-BE49-F238E27FC236}">
              <a16:creationId xmlns:a16="http://schemas.microsoft.com/office/drawing/2014/main" xmlns="" id="{00000000-0008-0000-0700-00002B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4" name="前年度繰上充用金平均値テキスト">
          <a:extLst>
            <a:ext uri="{FF2B5EF4-FFF2-40B4-BE49-F238E27FC236}">
              <a16:creationId xmlns:a16="http://schemas.microsoft.com/office/drawing/2014/main" xmlns="" id="{00000000-0008-0000-0700-00002E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5" name="フローチャート: 判断 814">
          <a:extLst>
            <a:ext uri="{FF2B5EF4-FFF2-40B4-BE49-F238E27FC236}">
              <a16:creationId xmlns:a16="http://schemas.microsoft.com/office/drawing/2014/main" xmlns="" id="{00000000-0008-0000-0700-00002F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8255</xdr:rowOff>
    </xdr:from>
    <xdr:to>
      <xdr:col>111</xdr:col>
      <xdr:colOff>177800</xdr:colOff>
      <xdr:row>58</xdr:row>
      <xdr:rowOff>25400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20434300" y="8752205"/>
          <a:ext cx="889000" cy="12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7" name="フローチャート: 判断 816">
          <a:extLst>
            <a:ext uri="{FF2B5EF4-FFF2-40B4-BE49-F238E27FC236}">
              <a16:creationId xmlns:a16="http://schemas.microsoft.com/office/drawing/2014/main" xmlns="" id="{00000000-0008-0000-0700-000031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145415</xdr:rowOff>
    </xdr:from>
    <xdr:to>
      <xdr:col>107</xdr:col>
      <xdr:colOff>50800</xdr:colOff>
      <xdr:row>51</xdr:row>
      <xdr:rowOff>8255</xdr:rowOff>
    </xdr:to>
    <xdr:cxnSp macro="">
      <xdr:nvCxnSpPr>
        <xdr:cNvPr id="819" name="直線コネクタ 818">
          <a:extLst>
            <a:ext uri="{FF2B5EF4-FFF2-40B4-BE49-F238E27FC236}">
              <a16:creationId xmlns:a16="http://schemas.microsoft.com/office/drawing/2014/main" xmlns="" id="{00000000-0008-0000-0700-000033030000}"/>
            </a:ext>
          </a:extLst>
        </xdr:cNvPr>
        <xdr:cNvCxnSpPr/>
      </xdr:nvCxnSpPr>
      <xdr:spPr>
        <a:xfrm>
          <a:off x="19545300" y="87179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134620</xdr:rowOff>
    </xdr:from>
    <xdr:to>
      <xdr:col>107</xdr:col>
      <xdr:colOff>101600</xdr:colOff>
      <xdr:row>58</xdr:row>
      <xdr:rowOff>64770</xdr:rowOff>
    </xdr:to>
    <xdr:sp macro="" textlink="">
      <xdr:nvSpPr>
        <xdr:cNvPr id="820" name="フローチャート: 判断 819">
          <a:extLst>
            <a:ext uri="{FF2B5EF4-FFF2-40B4-BE49-F238E27FC236}">
              <a16:creationId xmlns:a16="http://schemas.microsoft.com/office/drawing/2014/main" xmlns="" id="{00000000-0008-0000-0700-000034030000}"/>
            </a:ext>
          </a:extLst>
        </xdr:cNvPr>
        <xdr:cNvSpPr/>
      </xdr:nvSpPr>
      <xdr:spPr>
        <a:xfrm>
          <a:off x="203835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55897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30965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145415</xdr:rowOff>
    </xdr:from>
    <xdr:to>
      <xdr:col>102</xdr:col>
      <xdr:colOff>114300</xdr:colOff>
      <xdr:row>58</xdr:row>
      <xdr:rowOff>25400</xdr:rowOff>
    </xdr:to>
    <xdr:cxnSp macro="">
      <xdr:nvCxnSpPr>
        <xdr:cNvPr id="822" name="直線コネクタ 821">
          <a:extLst>
            <a:ext uri="{FF2B5EF4-FFF2-40B4-BE49-F238E27FC236}">
              <a16:creationId xmlns:a16="http://schemas.microsoft.com/office/drawing/2014/main" xmlns="" id="{00000000-0008-0000-0700-000036030000}"/>
            </a:ext>
          </a:extLst>
        </xdr:cNvPr>
        <xdr:cNvCxnSpPr/>
      </xdr:nvCxnSpPr>
      <xdr:spPr>
        <a:xfrm flipV="1">
          <a:off x="18656300" y="8717915"/>
          <a:ext cx="889000" cy="125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106045</xdr:rowOff>
    </xdr:from>
    <xdr:to>
      <xdr:col>102</xdr:col>
      <xdr:colOff>165100</xdr:colOff>
      <xdr:row>58</xdr:row>
      <xdr:rowOff>36195</xdr:rowOff>
    </xdr:to>
    <xdr:sp macro="" textlink="">
      <xdr:nvSpPr>
        <xdr:cNvPr id="823" name="フローチャート: 判断 822">
          <a:extLst>
            <a:ext uri="{FF2B5EF4-FFF2-40B4-BE49-F238E27FC236}">
              <a16:creationId xmlns:a16="http://schemas.microsoft.com/office/drawing/2014/main" xmlns="" id="{00000000-0008-0000-0700-000037030000}"/>
            </a:ext>
          </a:extLst>
        </xdr:cNvPr>
        <xdr:cNvSpPr/>
      </xdr:nvSpPr>
      <xdr:spPr>
        <a:xfrm>
          <a:off x="19494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27322</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420650" y="9971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5" name="フローチャート: 判断 824">
          <a:extLst>
            <a:ext uri="{FF2B5EF4-FFF2-40B4-BE49-F238E27FC236}">
              <a16:creationId xmlns:a16="http://schemas.microsoft.com/office/drawing/2014/main" xmlns="" id="{00000000-0008-0000-0700-000039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3" name="前年度繰上充用金該当値テキスト">
          <a:extLst>
            <a:ext uri="{FF2B5EF4-FFF2-40B4-BE49-F238E27FC236}">
              <a16:creationId xmlns:a16="http://schemas.microsoft.com/office/drawing/2014/main" xmlns="" id="{00000000-0008-0000-0700-00004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128905</xdr:rowOff>
    </xdr:from>
    <xdr:to>
      <xdr:col>107</xdr:col>
      <xdr:colOff>101600</xdr:colOff>
      <xdr:row>51</xdr:row>
      <xdr:rowOff>59055</xdr:rowOff>
    </xdr:to>
    <xdr:sp macro="" textlink="">
      <xdr:nvSpPr>
        <xdr:cNvPr id="836" name="楕円 835">
          <a:extLst>
            <a:ext uri="{FF2B5EF4-FFF2-40B4-BE49-F238E27FC236}">
              <a16:creationId xmlns:a16="http://schemas.microsoft.com/office/drawing/2014/main" xmlns="" id="{00000000-0008-0000-0700-000044030000}"/>
            </a:ext>
          </a:extLst>
        </xdr:cNvPr>
        <xdr:cNvSpPr/>
      </xdr:nvSpPr>
      <xdr:spPr>
        <a:xfrm>
          <a:off x="20383500" y="870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49</xdr:row>
      <xdr:rowOff>75582</xdr:rowOff>
    </xdr:from>
    <xdr:ext cx="378565"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20245017" y="8476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94615</xdr:rowOff>
    </xdr:from>
    <xdr:to>
      <xdr:col>102</xdr:col>
      <xdr:colOff>165100</xdr:colOff>
      <xdr:row>51</xdr:row>
      <xdr:rowOff>24765</xdr:rowOff>
    </xdr:to>
    <xdr:sp macro="" textlink="">
      <xdr:nvSpPr>
        <xdr:cNvPr id="838" name="楕円 837">
          <a:extLst>
            <a:ext uri="{FF2B5EF4-FFF2-40B4-BE49-F238E27FC236}">
              <a16:creationId xmlns:a16="http://schemas.microsoft.com/office/drawing/2014/main" xmlns="" id="{00000000-0008-0000-0700-000046030000}"/>
            </a:ext>
          </a:extLst>
        </xdr:cNvPr>
        <xdr:cNvSpPr/>
      </xdr:nvSpPr>
      <xdr:spPr>
        <a:xfrm>
          <a:off x="19494500" y="866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49</xdr:row>
      <xdr:rowOff>41292</xdr:rowOff>
    </xdr:from>
    <xdr:ext cx="378565" cy="259045"/>
    <xdr:sp macro="" textlink="">
      <xdr:nvSpPr>
        <xdr:cNvPr id="839" name="テキスト ボックス 838">
          <a:extLst>
            <a:ext uri="{FF2B5EF4-FFF2-40B4-BE49-F238E27FC236}">
              <a16:creationId xmlns:a16="http://schemas.microsoft.com/office/drawing/2014/main" xmlns="" id="{00000000-0008-0000-0700-000047030000}"/>
            </a:ext>
          </a:extLst>
        </xdr:cNvPr>
        <xdr:cNvSpPr txBox="1"/>
      </xdr:nvSpPr>
      <xdr:spPr>
        <a:xfrm>
          <a:off x="19356017" y="8442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0" name="楕円 839">
          <a:extLst>
            <a:ext uri="{FF2B5EF4-FFF2-40B4-BE49-F238E27FC236}">
              <a16:creationId xmlns:a16="http://schemas.microsoft.com/office/drawing/2014/main" xmlns="" id="{00000000-0008-0000-0700-000048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1" name="テキスト ボックス 840">
          <a:extLst>
            <a:ext uri="{FF2B5EF4-FFF2-40B4-BE49-F238E27FC236}">
              <a16:creationId xmlns:a16="http://schemas.microsoft.com/office/drawing/2014/main" xmlns="" id="{00000000-0008-0000-0700-000049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xmlns=""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xmlns=""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xmlns=""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総務費は住民一人当たり、７０，１０５円となっており、前年度から１９，４２１円増加している。増加した主な要因は、退職手当の増及び公共施設等整備基金積立金の増によるものである。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民生費は住民一人当たり、１８４，８３０円となっている。これは、副食費の助成や食の自立支援事業など児童福祉や生涯現役社会づくりに政策的に取り組み、扶助費が高止まりしているためである。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４１，５２０円となっており、前年度から６，２０３円減少している。減少した主な要因は、し尿処理施設解体基金積立金の減及び京築地区水道企業団出資金の減によるもの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農林水産業費は住民一人当たり、２８，３６６円となっており、前年度から８，５３６円増加している。増加した主な要因は、産地パワーアップ事業補助金の増によるものである。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消防費は住民一人当たり、３１，３４３円となっており、前年度から１３，９４６円増加している。増加した主な要因は、防災無線整備事業の増によるものである。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４６，６４４円で、類似団体より４，８６０円低かった。その理由は、地方債発行額を元金償還額以内に抑える取り組みにより、地方債残高を計画的に減らしている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財政調整基金残高は、平成２９年度までは減少傾向にあったが、３０年度以降は若干増加し今年度末残高は約１５．１億円となっている。これは、庁舎の耐震化等、今後の大型事業に備えるためである。</a:t>
          </a:r>
        </a:p>
        <a:p>
          <a:r>
            <a:rPr kumimoji="1" lang="ja-JP" altLang="en-US" sz="1100">
              <a:latin typeface="ＭＳ ゴシック" pitchFamily="49" charset="-128"/>
              <a:ea typeface="ＭＳ ゴシック" pitchFamily="49" charset="-128"/>
            </a:rPr>
            <a:t>実質収支額は、償還額以上に借入を実施しないなど継続的な公債費削減の取り組み等により継続的に黒字となっている。令和元年度は、退職手当の増加等により前年度から２９百万円減少した。</a:t>
          </a:r>
        </a:p>
        <a:p>
          <a:r>
            <a:rPr kumimoji="1" lang="ja-JP" altLang="en-US" sz="1100">
              <a:latin typeface="ＭＳ ゴシック" pitchFamily="49" charset="-128"/>
              <a:ea typeface="ＭＳ ゴシック" pitchFamily="49" charset="-128"/>
            </a:rPr>
            <a:t>実質単年度収支については、水道事業会計貸付金のため財政調整基金を１億円取り崩しており▲１２２百万円となっている。</a:t>
          </a:r>
          <a:endParaRPr kumimoji="1" lang="ja-JP" altLang="en-US" sz="16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６年度までは、住宅新築資金等貸付事業特別会計のみが赤字となっていたが、平成２７年度からは、国民健康保険事業特別会計も赤字となる年度が出ている。令和元年度の国民健康保険事業特別会計は黒字となっている。その他の会計も黒字であるため、連結実質赤字比率は発生していない。</a:t>
          </a:r>
        </a:p>
        <a:p>
          <a:r>
            <a:rPr kumimoji="1" lang="ja-JP" altLang="en-US" sz="1400">
              <a:latin typeface="ＭＳ ゴシック" pitchFamily="49" charset="-128"/>
              <a:ea typeface="ＭＳ ゴシック" pitchFamily="49" charset="-128"/>
            </a:rPr>
            <a:t>今後、住宅新築資金等貸付事業特別会計の赤字額は減少していくものの、国民健康保険事業特別会計は一人当たりの医療給付費の増加等により赤字となる可能性があるため、医療費適正化に向けた取り組みや保健事業の積極的な推進、交付金の適正な確保及び国保税率の見直しを行い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12538809</v>
      </c>
      <c r="BO4" s="431"/>
      <c r="BP4" s="431"/>
      <c r="BQ4" s="431"/>
      <c r="BR4" s="431"/>
      <c r="BS4" s="431"/>
      <c r="BT4" s="431"/>
      <c r="BU4" s="432"/>
      <c r="BV4" s="430">
        <v>11774654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1.8</v>
      </c>
      <c r="CU4" s="437"/>
      <c r="CV4" s="437"/>
      <c r="CW4" s="437"/>
      <c r="CX4" s="437"/>
      <c r="CY4" s="437"/>
      <c r="CZ4" s="437"/>
      <c r="DA4" s="438"/>
      <c r="DB4" s="436">
        <v>2.2000000000000002</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12412811</v>
      </c>
      <c r="BO5" s="468"/>
      <c r="BP5" s="468"/>
      <c r="BQ5" s="468"/>
      <c r="BR5" s="468"/>
      <c r="BS5" s="468"/>
      <c r="BT5" s="468"/>
      <c r="BU5" s="469"/>
      <c r="BV5" s="467">
        <v>11609630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99.2</v>
      </c>
      <c r="CU5" s="465"/>
      <c r="CV5" s="465"/>
      <c r="CW5" s="465"/>
      <c r="CX5" s="465"/>
      <c r="CY5" s="465"/>
      <c r="CZ5" s="465"/>
      <c r="DA5" s="466"/>
      <c r="DB5" s="464">
        <v>98.7</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125998</v>
      </c>
      <c r="BO6" s="468"/>
      <c r="BP6" s="468"/>
      <c r="BQ6" s="468"/>
      <c r="BR6" s="468"/>
      <c r="BS6" s="468"/>
      <c r="BT6" s="468"/>
      <c r="BU6" s="469"/>
      <c r="BV6" s="467">
        <v>165024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103.8</v>
      </c>
      <c r="CU6" s="505"/>
      <c r="CV6" s="505"/>
      <c r="CW6" s="505"/>
      <c r="CX6" s="505"/>
      <c r="CY6" s="505"/>
      <c r="CZ6" s="505"/>
      <c r="DA6" s="506"/>
      <c r="DB6" s="504">
        <v>104.4</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3814</v>
      </c>
      <c r="BO7" s="468"/>
      <c r="BP7" s="468"/>
      <c r="BQ7" s="468"/>
      <c r="BR7" s="468"/>
      <c r="BS7" s="468"/>
      <c r="BT7" s="468"/>
      <c r="BU7" s="469"/>
      <c r="BV7" s="467">
        <v>13803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6850340</v>
      </c>
      <c r="CU7" s="468"/>
      <c r="CV7" s="468"/>
      <c r="CW7" s="468"/>
      <c r="CX7" s="468"/>
      <c r="CY7" s="468"/>
      <c r="CZ7" s="468"/>
      <c r="DA7" s="469"/>
      <c r="DB7" s="467">
        <v>6863552</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122184</v>
      </c>
      <c r="BO8" s="468"/>
      <c r="BP8" s="468"/>
      <c r="BQ8" s="468"/>
      <c r="BR8" s="468"/>
      <c r="BS8" s="468"/>
      <c r="BT8" s="468"/>
      <c r="BU8" s="469"/>
      <c r="BV8" s="467">
        <v>151221</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0.53</v>
      </c>
      <c r="CU8" s="508"/>
      <c r="CV8" s="508"/>
      <c r="CW8" s="508"/>
      <c r="CX8" s="508"/>
      <c r="CY8" s="508"/>
      <c r="CZ8" s="508"/>
      <c r="DA8" s="509"/>
      <c r="DB8" s="507">
        <v>0.52</v>
      </c>
      <c r="DC8" s="508"/>
      <c r="DD8" s="508"/>
      <c r="DE8" s="508"/>
      <c r="DF8" s="508"/>
      <c r="DG8" s="508"/>
      <c r="DH8" s="508"/>
      <c r="DI8" s="509"/>
      <c r="DJ8" s="186"/>
      <c r="DK8" s="186"/>
      <c r="DL8" s="186"/>
      <c r="DM8" s="186"/>
      <c r="DN8" s="186"/>
      <c r="DO8" s="186"/>
    </row>
    <row r="9" spans="1:119" ht="18.75" customHeight="1" thickBot="1">
      <c r="A9" s="187"/>
      <c r="B9" s="461" t="s">
        <v>110</v>
      </c>
      <c r="C9" s="462"/>
      <c r="D9" s="462"/>
      <c r="E9" s="462"/>
      <c r="F9" s="462"/>
      <c r="G9" s="462"/>
      <c r="H9" s="462"/>
      <c r="I9" s="462"/>
      <c r="J9" s="462"/>
      <c r="K9" s="510"/>
      <c r="L9" s="511" t="s">
        <v>111</v>
      </c>
      <c r="M9" s="512"/>
      <c r="N9" s="512"/>
      <c r="O9" s="512"/>
      <c r="P9" s="512"/>
      <c r="Q9" s="513"/>
      <c r="R9" s="514">
        <v>25940</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94</v>
      </c>
      <c r="AV9" s="500"/>
      <c r="AW9" s="500"/>
      <c r="AX9" s="500"/>
      <c r="AY9" s="501" t="s">
        <v>114</v>
      </c>
      <c r="AZ9" s="502"/>
      <c r="BA9" s="502"/>
      <c r="BB9" s="502"/>
      <c r="BC9" s="502"/>
      <c r="BD9" s="502"/>
      <c r="BE9" s="502"/>
      <c r="BF9" s="502"/>
      <c r="BG9" s="502"/>
      <c r="BH9" s="502"/>
      <c r="BI9" s="502"/>
      <c r="BJ9" s="502"/>
      <c r="BK9" s="502"/>
      <c r="BL9" s="502"/>
      <c r="BM9" s="503"/>
      <c r="BN9" s="467">
        <v>-29037</v>
      </c>
      <c r="BO9" s="468"/>
      <c r="BP9" s="468"/>
      <c r="BQ9" s="468"/>
      <c r="BR9" s="468"/>
      <c r="BS9" s="468"/>
      <c r="BT9" s="468"/>
      <c r="BU9" s="469"/>
      <c r="BV9" s="467">
        <v>104362</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13.6</v>
      </c>
      <c r="CU9" s="465"/>
      <c r="CV9" s="465"/>
      <c r="CW9" s="465"/>
      <c r="CX9" s="465"/>
      <c r="CY9" s="465"/>
      <c r="CZ9" s="465"/>
      <c r="DA9" s="466"/>
      <c r="DB9" s="464">
        <v>13.7</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116</v>
      </c>
      <c r="M10" s="497"/>
      <c r="N10" s="497"/>
      <c r="O10" s="497"/>
      <c r="P10" s="497"/>
      <c r="Q10" s="498"/>
      <c r="R10" s="518">
        <v>27031</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1009</v>
      </c>
      <c r="BO10" s="468"/>
      <c r="BP10" s="468"/>
      <c r="BQ10" s="468"/>
      <c r="BR10" s="468"/>
      <c r="BS10" s="468"/>
      <c r="BT10" s="468"/>
      <c r="BU10" s="469"/>
      <c r="BV10" s="467">
        <v>1198</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5626</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c r="A12" s="187"/>
      <c r="B12" s="527" t="s">
        <v>128</v>
      </c>
      <c r="C12" s="528"/>
      <c r="D12" s="528"/>
      <c r="E12" s="528"/>
      <c r="F12" s="528"/>
      <c r="G12" s="528"/>
      <c r="H12" s="528"/>
      <c r="I12" s="528"/>
      <c r="J12" s="528"/>
      <c r="K12" s="529"/>
      <c r="L12" s="536" t="s">
        <v>129</v>
      </c>
      <c r="M12" s="537"/>
      <c r="N12" s="537"/>
      <c r="O12" s="537"/>
      <c r="P12" s="537"/>
      <c r="Q12" s="538"/>
      <c r="R12" s="539">
        <v>25341</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124</v>
      </c>
      <c r="AV12" s="500"/>
      <c r="AW12" s="500"/>
      <c r="AX12" s="500"/>
      <c r="AY12" s="501" t="s">
        <v>133</v>
      </c>
      <c r="AZ12" s="502"/>
      <c r="BA12" s="502"/>
      <c r="BB12" s="502"/>
      <c r="BC12" s="502"/>
      <c r="BD12" s="502"/>
      <c r="BE12" s="502"/>
      <c r="BF12" s="502"/>
      <c r="BG12" s="502"/>
      <c r="BH12" s="502"/>
      <c r="BI12" s="502"/>
      <c r="BJ12" s="502"/>
      <c r="BK12" s="502"/>
      <c r="BL12" s="502"/>
      <c r="BM12" s="503"/>
      <c r="BN12" s="467">
        <v>100000</v>
      </c>
      <c r="BO12" s="468"/>
      <c r="BP12" s="468"/>
      <c r="BQ12" s="468"/>
      <c r="BR12" s="468"/>
      <c r="BS12" s="468"/>
      <c r="BT12" s="468"/>
      <c r="BU12" s="469"/>
      <c r="BV12" s="467">
        <v>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135</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136</v>
      </c>
      <c r="N13" s="559"/>
      <c r="O13" s="559"/>
      <c r="P13" s="559"/>
      <c r="Q13" s="560"/>
      <c r="R13" s="551">
        <v>25007</v>
      </c>
      <c r="S13" s="552"/>
      <c r="T13" s="552"/>
      <c r="U13" s="552"/>
      <c r="V13" s="553"/>
      <c r="W13" s="483" t="s">
        <v>137</v>
      </c>
      <c r="X13" s="484"/>
      <c r="Y13" s="484"/>
      <c r="Z13" s="484"/>
      <c r="AA13" s="484"/>
      <c r="AB13" s="474"/>
      <c r="AC13" s="518">
        <v>714</v>
      </c>
      <c r="AD13" s="519"/>
      <c r="AE13" s="519"/>
      <c r="AF13" s="519"/>
      <c r="AG13" s="561"/>
      <c r="AH13" s="518">
        <v>844</v>
      </c>
      <c r="AI13" s="519"/>
      <c r="AJ13" s="519"/>
      <c r="AK13" s="519"/>
      <c r="AL13" s="520"/>
      <c r="AM13" s="496" t="s">
        <v>138</v>
      </c>
      <c r="AN13" s="497"/>
      <c r="AO13" s="497"/>
      <c r="AP13" s="497"/>
      <c r="AQ13" s="497"/>
      <c r="AR13" s="497"/>
      <c r="AS13" s="497"/>
      <c r="AT13" s="498"/>
      <c r="AU13" s="499" t="s">
        <v>124</v>
      </c>
      <c r="AV13" s="500"/>
      <c r="AW13" s="500"/>
      <c r="AX13" s="500"/>
      <c r="AY13" s="501" t="s">
        <v>139</v>
      </c>
      <c r="AZ13" s="502"/>
      <c r="BA13" s="502"/>
      <c r="BB13" s="502"/>
      <c r="BC13" s="502"/>
      <c r="BD13" s="502"/>
      <c r="BE13" s="502"/>
      <c r="BF13" s="502"/>
      <c r="BG13" s="502"/>
      <c r="BH13" s="502"/>
      <c r="BI13" s="502"/>
      <c r="BJ13" s="502"/>
      <c r="BK13" s="502"/>
      <c r="BL13" s="502"/>
      <c r="BM13" s="503"/>
      <c r="BN13" s="467">
        <v>-122402</v>
      </c>
      <c r="BO13" s="468"/>
      <c r="BP13" s="468"/>
      <c r="BQ13" s="468"/>
      <c r="BR13" s="468"/>
      <c r="BS13" s="468"/>
      <c r="BT13" s="468"/>
      <c r="BU13" s="469"/>
      <c r="BV13" s="467">
        <v>105560</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10.199999999999999</v>
      </c>
      <c r="CU13" s="465"/>
      <c r="CV13" s="465"/>
      <c r="CW13" s="465"/>
      <c r="CX13" s="465"/>
      <c r="CY13" s="465"/>
      <c r="CZ13" s="465"/>
      <c r="DA13" s="466"/>
      <c r="DB13" s="464">
        <v>10.4</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141</v>
      </c>
      <c r="M14" s="549"/>
      <c r="N14" s="549"/>
      <c r="O14" s="549"/>
      <c r="P14" s="549"/>
      <c r="Q14" s="550"/>
      <c r="R14" s="551">
        <v>25641</v>
      </c>
      <c r="S14" s="552"/>
      <c r="T14" s="552"/>
      <c r="U14" s="552"/>
      <c r="V14" s="553"/>
      <c r="W14" s="457"/>
      <c r="X14" s="458"/>
      <c r="Y14" s="458"/>
      <c r="Z14" s="458"/>
      <c r="AA14" s="458"/>
      <c r="AB14" s="447"/>
      <c r="AC14" s="554">
        <v>6.4</v>
      </c>
      <c r="AD14" s="555"/>
      <c r="AE14" s="555"/>
      <c r="AF14" s="555"/>
      <c r="AG14" s="556"/>
      <c r="AH14" s="554">
        <v>7.2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v>50.4</v>
      </c>
      <c r="CU14" s="566"/>
      <c r="CV14" s="566"/>
      <c r="CW14" s="566"/>
      <c r="CX14" s="566"/>
      <c r="CY14" s="566"/>
      <c r="CZ14" s="566"/>
      <c r="DA14" s="567"/>
      <c r="DB14" s="565">
        <v>57.2</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143</v>
      </c>
      <c r="N15" s="559"/>
      <c r="O15" s="559"/>
      <c r="P15" s="559"/>
      <c r="Q15" s="560"/>
      <c r="R15" s="551">
        <v>25353</v>
      </c>
      <c r="S15" s="552"/>
      <c r="T15" s="552"/>
      <c r="U15" s="552"/>
      <c r="V15" s="553"/>
      <c r="W15" s="483" t="s">
        <v>144</v>
      </c>
      <c r="X15" s="484"/>
      <c r="Y15" s="484"/>
      <c r="Z15" s="484"/>
      <c r="AA15" s="484"/>
      <c r="AB15" s="474"/>
      <c r="AC15" s="518">
        <v>3565</v>
      </c>
      <c r="AD15" s="519"/>
      <c r="AE15" s="519"/>
      <c r="AF15" s="519"/>
      <c r="AG15" s="561"/>
      <c r="AH15" s="518">
        <v>3735</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3007292</v>
      </c>
      <c r="BO15" s="431"/>
      <c r="BP15" s="431"/>
      <c r="BQ15" s="431"/>
      <c r="BR15" s="431"/>
      <c r="BS15" s="431"/>
      <c r="BT15" s="431"/>
      <c r="BU15" s="432"/>
      <c r="BV15" s="430">
        <v>2997253</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31.8</v>
      </c>
      <c r="AD16" s="555"/>
      <c r="AE16" s="555"/>
      <c r="AF16" s="555"/>
      <c r="AG16" s="556"/>
      <c r="AH16" s="554">
        <v>32</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5724187</v>
      </c>
      <c r="BO16" s="468"/>
      <c r="BP16" s="468"/>
      <c r="BQ16" s="468"/>
      <c r="BR16" s="468"/>
      <c r="BS16" s="468"/>
      <c r="BT16" s="468"/>
      <c r="BU16" s="469"/>
      <c r="BV16" s="467">
        <v>5675586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6916</v>
      </c>
      <c r="AD17" s="519"/>
      <c r="AE17" s="519"/>
      <c r="AF17" s="519"/>
      <c r="AG17" s="561"/>
      <c r="AH17" s="518">
        <v>7085</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3828510</v>
      </c>
      <c r="BO17" s="468"/>
      <c r="BP17" s="468"/>
      <c r="BQ17" s="468"/>
      <c r="BR17" s="468"/>
      <c r="BS17" s="468"/>
      <c r="BT17" s="468"/>
      <c r="BU17" s="469"/>
      <c r="BV17" s="467">
        <v>3815708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154</v>
      </c>
      <c r="C18" s="510"/>
      <c r="D18" s="510"/>
      <c r="E18" s="582"/>
      <c r="F18" s="582"/>
      <c r="G18" s="582"/>
      <c r="H18" s="582"/>
      <c r="I18" s="582"/>
      <c r="J18" s="582"/>
      <c r="K18" s="582"/>
      <c r="L18" s="583">
        <v>111.01</v>
      </c>
      <c r="M18" s="583"/>
      <c r="N18" s="583"/>
      <c r="O18" s="583"/>
      <c r="P18" s="583"/>
      <c r="Q18" s="583"/>
      <c r="R18" s="584"/>
      <c r="S18" s="584"/>
      <c r="T18" s="584"/>
      <c r="U18" s="584"/>
      <c r="V18" s="585"/>
      <c r="W18" s="485"/>
      <c r="X18" s="486"/>
      <c r="Y18" s="486"/>
      <c r="Z18" s="486"/>
      <c r="AA18" s="486"/>
      <c r="AB18" s="477"/>
      <c r="AC18" s="586">
        <v>61.8</v>
      </c>
      <c r="AD18" s="587"/>
      <c r="AE18" s="587"/>
      <c r="AF18" s="587"/>
      <c r="AG18" s="588"/>
      <c r="AH18" s="586">
        <v>60.7</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6968885</v>
      </c>
      <c r="BO18" s="468"/>
      <c r="BP18" s="468"/>
      <c r="BQ18" s="468"/>
      <c r="BR18" s="468"/>
      <c r="BS18" s="468"/>
      <c r="BT18" s="468"/>
      <c r="BU18" s="469"/>
      <c r="BV18" s="467">
        <v>6998509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156</v>
      </c>
      <c r="C19" s="510"/>
      <c r="D19" s="510"/>
      <c r="E19" s="582"/>
      <c r="F19" s="582"/>
      <c r="G19" s="582"/>
      <c r="H19" s="582"/>
      <c r="I19" s="582"/>
      <c r="J19" s="582"/>
      <c r="K19" s="582"/>
      <c r="L19" s="590">
        <v>234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8188468</v>
      </c>
      <c r="BO19" s="468"/>
      <c r="BP19" s="468"/>
      <c r="BQ19" s="468"/>
      <c r="BR19" s="468"/>
      <c r="BS19" s="468"/>
      <c r="BT19" s="468"/>
      <c r="BU19" s="469"/>
      <c r="BV19" s="467">
        <v>8077129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158</v>
      </c>
      <c r="C20" s="510"/>
      <c r="D20" s="510"/>
      <c r="E20" s="582"/>
      <c r="F20" s="582"/>
      <c r="G20" s="582"/>
      <c r="H20" s="582"/>
      <c r="I20" s="582"/>
      <c r="J20" s="582"/>
      <c r="K20" s="582"/>
      <c r="L20" s="590">
        <v>10070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10136661</v>
      </c>
      <c r="BO23" s="468"/>
      <c r="BP23" s="468"/>
      <c r="BQ23" s="468"/>
      <c r="BR23" s="468"/>
      <c r="BS23" s="468"/>
      <c r="BT23" s="468"/>
      <c r="BU23" s="469"/>
      <c r="BV23" s="467">
        <v>10162352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167</v>
      </c>
      <c r="F24" s="497"/>
      <c r="G24" s="497"/>
      <c r="H24" s="497"/>
      <c r="I24" s="497"/>
      <c r="J24" s="497"/>
      <c r="K24" s="498"/>
      <c r="L24" s="518">
        <v>1</v>
      </c>
      <c r="M24" s="519"/>
      <c r="N24" s="519"/>
      <c r="O24" s="519"/>
      <c r="P24" s="561"/>
      <c r="Q24" s="518">
        <v>8100</v>
      </c>
      <c r="R24" s="519"/>
      <c r="S24" s="519"/>
      <c r="T24" s="519"/>
      <c r="U24" s="519"/>
      <c r="V24" s="561"/>
      <c r="W24" s="620"/>
      <c r="X24" s="608"/>
      <c r="Y24" s="609"/>
      <c r="Z24" s="517" t="s">
        <v>168</v>
      </c>
      <c r="AA24" s="497"/>
      <c r="AB24" s="497"/>
      <c r="AC24" s="497"/>
      <c r="AD24" s="497"/>
      <c r="AE24" s="497"/>
      <c r="AF24" s="497"/>
      <c r="AG24" s="498"/>
      <c r="AH24" s="518">
        <v>191</v>
      </c>
      <c r="AI24" s="519"/>
      <c r="AJ24" s="519"/>
      <c r="AK24" s="519"/>
      <c r="AL24" s="561"/>
      <c r="AM24" s="518">
        <v>609863</v>
      </c>
      <c r="AN24" s="519"/>
      <c r="AO24" s="519"/>
      <c r="AP24" s="519"/>
      <c r="AQ24" s="519"/>
      <c r="AR24" s="561"/>
      <c r="AS24" s="518">
        <v>3193</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9414442</v>
      </c>
      <c r="BO24" s="468"/>
      <c r="BP24" s="468"/>
      <c r="BQ24" s="468"/>
      <c r="BR24" s="468"/>
      <c r="BS24" s="468"/>
      <c r="BT24" s="468"/>
      <c r="BU24" s="469"/>
      <c r="BV24" s="467">
        <v>9382850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170</v>
      </c>
      <c r="F25" s="497"/>
      <c r="G25" s="497"/>
      <c r="H25" s="497"/>
      <c r="I25" s="497"/>
      <c r="J25" s="497"/>
      <c r="K25" s="498"/>
      <c r="L25" s="518">
        <v>1</v>
      </c>
      <c r="M25" s="519"/>
      <c r="N25" s="519"/>
      <c r="O25" s="519"/>
      <c r="P25" s="561"/>
      <c r="Q25" s="518">
        <v>6600</v>
      </c>
      <c r="R25" s="519"/>
      <c r="S25" s="519"/>
      <c r="T25" s="519"/>
      <c r="U25" s="519"/>
      <c r="V25" s="561"/>
      <c r="W25" s="620"/>
      <c r="X25" s="608"/>
      <c r="Y25" s="609"/>
      <c r="Z25" s="517" t="s">
        <v>171</v>
      </c>
      <c r="AA25" s="497"/>
      <c r="AB25" s="497"/>
      <c r="AC25" s="497"/>
      <c r="AD25" s="497"/>
      <c r="AE25" s="497"/>
      <c r="AF25" s="497"/>
      <c r="AG25" s="498"/>
      <c r="AH25" s="518" t="s">
        <v>135</v>
      </c>
      <c r="AI25" s="519"/>
      <c r="AJ25" s="519"/>
      <c r="AK25" s="519"/>
      <c r="AL25" s="561"/>
      <c r="AM25" s="518" t="s">
        <v>135</v>
      </c>
      <c r="AN25" s="519"/>
      <c r="AO25" s="519"/>
      <c r="AP25" s="519"/>
      <c r="AQ25" s="519"/>
      <c r="AR25" s="561"/>
      <c r="AS25" s="518" t="s">
        <v>135</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613347</v>
      </c>
      <c r="BO25" s="431"/>
      <c r="BP25" s="431"/>
      <c r="BQ25" s="431"/>
      <c r="BR25" s="431"/>
      <c r="BS25" s="431"/>
      <c r="BT25" s="431"/>
      <c r="BU25" s="432"/>
      <c r="BV25" s="430">
        <v>578393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173</v>
      </c>
      <c r="F26" s="497"/>
      <c r="G26" s="497"/>
      <c r="H26" s="497"/>
      <c r="I26" s="497"/>
      <c r="J26" s="497"/>
      <c r="K26" s="498"/>
      <c r="L26" s="518">
        <v>1</v>
      </c>
      <c r="M26" s="519"/>
      <c r="N26" s="519"/>
      <c r="O26" s="519"/>
      <c r="P26" s="561"/>
      <c r="Q26" s="518">
        <v>6040</v>
      </c>
      <c r="R26" s="519"/>
      <c r="S26" s="519"/>
      <c r="T26" s="519"/>
      <c r="U26" s="519"/>
      <c r="V26" s="561"/>
      <c r="W26" s="620"/>
      <c r="X26" s="608"/>
      <c r="Y26" s="609"/>
      <c r="Z26" s="517" t="s">
        <v>174</v>
      </c>
      <c r="AA26" s="630"/>
      <c r="AB26" s="630"/>
      <c r="AC26" s="630"/>
      <c r="AD26" s="630"/>
      <c r="AE26" s="630"/>
      <c r="AF26" s="630"/>
      <c r="AG26" s="631"/>
      <c r="AH26" s="518">
        <v>7</v>
      </c>
      <c r="AI26" s="519"/>
      <c r="AJ26" s="519"/>
      <c r="AK26" s="519"/>
      <c r="AL26" s="561"/>
      <c r="AM26" s="518">
        <v>26530</v>
      </c>
      <c r="AN26" s="519"/>
      <c r="AO26" s="519"/>
      <c r="AP26" s="519"/>
      <c r="AQ26" s="519"/>
      <c r="AR26" s="561"/>
      <c r="AS26" s="518">
        <v>3790</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135</v>
      </c>
      <c r="BO26" s="468"/>
      <c r="BP26" s="468"/>
      <c r="BQ26" s="468"/>
      <c r="BR26" s="468"/>
      <c r="BS26" s="468"/>
      <c r="BT26" s="468"/>
      <c r="BU26" s="469"/>
      <c r="BV26" s="467" t="s">
        <v>135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176</v>
      </c>
      <c r="F27" s="497"/>
      <c r="G27" s="497"/>
      <c r="H27" s="497"/>
      <c r="I27" s="497"/>
      <c r="J27" s="497"/>
      <c r="K27" s="498"/>
      <c r="L27" s="518">
        <v>1</v>
      </c>
      <c r="M27" s="519"/>
      <c r="N27" s="519"/>
      <c r="O27" s="519"/>
      <c r="P27" s="561"/>
      <c r="Q27" s="518">
        <v>4000</v>
      </c>
      <c r="R27" s="519"/>
      <c r="S27" s="519"/>
      <c r="T27" s="519"/>
      <c r="U27" s="519"/>
      <c r="V27" s="561"/>
      <c r="W27" s="620"/>
      <c r="X27" s="608"/>
      <c r="Y27" s="609"/>
      <c r="Z27" s="517" t="s">
        <v>177</v>
      </c>
      <c r="AA27" s="497"/>
      <c r="AB27" s="497"/>
      <c r="AC27" s="497"/>
      <c r="AD27" s="497"/>
      <c r="AE27" s="497"/>
      <c r="AF27" s="497"/>
      <c r="AG27" s="498"/>
      <c r="AH27" s="518">
        <v>2</v>
      </c>
      <c r="AI27" s="519"/>
      <c r="AJ27" s="519"/>
      <c r="AK27" s="519"/>
      <c r="AL27" s="561"/>
      <c r="AM27" s="518" t="s">
        <v>178</v>
      </c>
      <c r="AN27" s="519"/>
      <c r="AO27" s="519"/>
      <c r="AP27" s="519"/>
      <c r="AQ27" s="519"/>
      <c r="AR27" s="561"/>
      <c r="AS27" s="518" t="s">
        <v>178</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275944</v>
      </c>
      <c r="BO27" s="644"/>
      <c r="BP27" s="644"/>
      <c r="BQ27" s="644"/>
      <c r="BR27" s="644"/>
      <c r="BS27" s="644"/>
      <c r="BT27" s="644"/>
      <c r="BU27" s="645"/>
      <c r="BV27" s="643">
        <v>275822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180</v>
      </c>
      <c r="F28" s="497"/>
      <c r="G28" s="497"/>
      <c r="H28" s="497"/>
      <c r="I28" s="497"/>
      <c r="J28" s="497"/>
      <c r="K28" s="498"/>
      <c r="L28" s="518">
        <v>1</v>
      </c>
      <c r="M28" s="519"/>
      <c r="N28" s="519"/>
      <c r="O28" s="519"/>
      <c r="P28" s="561"/>
      <c r="Q28" s="518">
        <v>3600</v>
      </c>
      <c r="R28" s="519"/>
      <c r="S28" s="519"/>
      <c r="T28" s="519"/>
      <c r="U28" s="519"/>
      <c r="V28" s="561"/>
      <c r="W28" s="620"/>
      <c r="X28" s="608"/>
      <c r="Y28" s="609"/>
      <c r="Z28" s="517" t="s">
        <v>181</v>
      </c>
      <c r="AA28" s="497"/>
      <c r="AB28" s="497"/>
      <c r="AC28" s="497"/>
      <c r="AD28" s="497"/>
      <c r="AE28" s="497"/>
      <c r="AF28" s="497"/>
      <c r="AG28" s="498"/>
      <c r="AH28" s="518" t="s">
        <v>135</v>
      </c>
      <c r="AI28" s="519"/>
      <c r="AJ28" s="519"/>
      <c r="AK28" s="519"/>
      <c r="AL28" s="561"/>
      <c r="AM28" s="518" t="s">
        <v>135</v>
      </c>
      <c r="AN28" s="519"/>
      <c r="AO28" s="519"/>
      <c r="AP28" s="519"/>
      <c r="AQ28" s="519"/>
      <c r="AR28" s="561"/>
      <c r="AS28" s="518" t="s">
        <v>135</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1511025</v>
      </c>
      <c r="BO28" s="431"/>
      <c r="BP28" s="431"/>
      <c r="BQ28" s="431"/>
      <c r="BR28" s="431"/>
      <c r="BS28" s="431"/>
      <c r="BT28" s="431"/>
      <c r="BU28" s="432"/>
      <c r="BV28" s="430">
        <v>1510016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183</v>
      </c>
      <c r="F29" s="497"/>
      <c r="G29" s="497"/>
      <c r="H29" s="497"/>
      <c r="I29" s="497"/>
      <c r="J29" s="497"/>
      <c r="K29" s="498"/>
      <c r="L29" s="518">
        <v>11</v>
      </c>
      <c r="M29" s="519"/>
      <c r="N29" s="519"/>
      <c r="O29" s="519"/>
      <c r="P29" s="561"/>
      <c r="Q29" s="518">
        <v>3300</v>
      </c>
      <c r="R29" s="519"/>
      <c r="S29" s="519"/>
      <c r="T29" s="519"/>
      <c r="U29" s="519"/>
      <c r="V29" s="561"/>
      <c r="W29" s="621"/>
      <c r="X29" s="622"/>
      <c r="Y29" s="623"/>
      <c r="Z29" s="517" t="s">
        <v>184</v>
      </c>
      <c r="AA29" s="497"/>
      <c r="AB29" s="497"/>
      <c r="AC29" s="497"/>
      <c r="AD29" s="497"/>
      <c r="AE29" s="497"/>
      <c r="AF29" s="497"/>
      <c r="AG29" s="498"/>
      <c r="AH29" s="518">
        <v>193</v>
      </c>
      <c r="AI29" s="519"/>
      <c r="AJ29" s="519"/>
      <c r="AK29" s="519"/>
      <c r="AL29" s="561"/>
      <c r="AM29" s="518">
        <v>616663</v>
      </c>
      <c r="AN29" s="519"/>
      <c r="AO29" s="519"/>
      <c r="AP29" s="519"/>
      <c r="AQ29" s="519"/>
      <c r="AR29" s="561"/>
      <c r="AS29" s="518">
        <v>3195</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455669</v>
      </c>
      <c r="BO29" s="468"/>
      <c r="BP29" s="468"/>
      <c r="BQ29" s="468"/>
      <c r="BR29" s="468"/>
      <c r="BS29" s="468"/>
      <c r="BT29" s="468"/>
      <c r="BU29" s="469"/>
      <c r="BV29" s="467">
        <v>455078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98.8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804678</v>
      </c>
      <c r="BO30" s="644"/>
      <c r="BP30" s="644"/>
      <c r="BQ30" s="644"/>
      <c r="BR30" s="644"/>
      <c r="BS30" s="644"/>
      <c r="BT30" s="644"/>
      <c r="BU30" s="645"/>
      <c r="BV30" s="643">
        <v>829425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194</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IF('各会計、関係団体の財政状況及び健全化判断比率'!B33="","",'各会計、関係団体の財政状況及び健全化判断比率'!B33)</f>
        <v>工業用地造成事業特別会計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上毛町外一市一町矢方池土木組合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ぶぜん街づくり会社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IF('各会計、関係団体の財政状況及び健全化判断比率'!B31="","",'各会計、関係団体の財政状況及び健全化判断比率'!B31)</f>
        <v>東部地区工業用水道事業会計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吉富町外一市中学校組合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豊前市土地開発公社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市営駐車場事業特別会計</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f t="shared" si="0"/>
        <v>9</v>
      </c>
      <c r="AN36" s="656"/>
      <c r="AO36" s="657" t="str">
        <f>IF('各会計、関係団体の財政状況及び健全化判断比率'!B32="","",'各会計、関係団体の財政状況及び健全化判断比率'!B32)</f>
        <v>公共下水道事業会計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福岡県市町村消防団員等公務災害補償組合</v>
      </c>
      <c r="BZ36" s="657"/>
      <c r="CA36" s="657"/>
      <c r="CB36" s="657"/>
      <c r="CC36" s="657"/>
      <c r="CD36" s="657"/>
      <c r="CE36" s="657"/>
      <c r="CF36" s="657"/>
      <c r="CG36" s="657"/>
      <c r="CH36" s="657"/>
      <c r="CI36" s="657"/>
      <c r="CJ36" s="657"/>
      <c r="CK36" s="657"/>
      <c r="CL36" s="657"/>
      <c r="CM36" s="657"/>
      <c r="CN36" s="214"/>
      <c r="CO36" s="656">
        <f t="shared" si="3"/>
        <v>23</v>
      </c>
      <c r="CP36" s="656"/>
      <c r="CQ36" s="657" t="str">
        <f>IF('各会計、関係団体の財政状況及び健全化判断比率'!BS9="","",'各会計、関係団体の財政状況及び健全化判断比率'!BS9)</f>
        <v>豊前開発環境エネルギー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f>IF(E37="","",C36+1)</f>
        <v>4</v>
      </c>
      <c r="D37" s="656"/>
      <c r="E37" s="657" t="str">
        <f>IF('各会計、関係団体の財政状況及び健全化判断比率'!B10="","",'各会計、関係団体の財政状況及び健全化判断比率'!B10)</f>
        <v>バス事業特別会計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豊前市外二町財産組合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京築広域市町村圏事務組合（一般会計）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京築広域市町村圏事務組合（広域圏消防特別会計）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豊前市外二町清掃施設組合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福岡県自治振興組合（一般会計）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福岡県自治振興組合（公文書館事業特別会計）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20</v>
      </c>
      <c r="BX43" s="656"/>
      <c r="BY43" s="657" t="str">
        <f>IF('各会計、関係団体の財政状況及び健全化判断比率'!B77="","",'各会計、関係団体の財政状況及び健全化判断比率'!B77)</f>
        <v>福岡県介護保険広域連合（一般会計）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6FeL0kB5V+sXs+rvWzxexV2K37UM3Wion3VAFFWaWlmDIXeIn5NueinU0p8jldVZ6KV0i3cFY66n2StrlgftJw==" saltValue="cvlIb78ZV4shnSP7HdHA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48" t="s">
        <v>560</v>
      </c>
      <c r="D34" s="1248"/>
      <c r="E34" s="1249"/>
      <c r="F34" s="32" t="s">
        <v>561</v>
      </c>
      <c r="G34" s="33" t="s">
        <v>562</v>
      </c>
      <c r="H34" s="33" t="s">
        <v>563</v>
      </c>
      <c r="I34" s="33" t="s">
        <v>564</v>
      </c>
      <c r="J34" s="34" t="s">
        <v>565</v>
      </c>
      <c r="K34" s="22"/>
      <c r="L34" s="22"/>
      <c r="M34" s="22"/>
      <c r="N34" s="22"/>
      <c r="O34" s="22"/>
      <c r="P34" s="22"/>
    </row>
    <row r="35" spans="1:16" ht="39" customHeight="1">
      <c r="A35" s="22"/>
      <c r="B35" s="35"/>
      <c r="C35" s="1242" t="s">
        <v>566</v>
      </c>
      <c r="D35" s="1243"/>
      <c r="E35" s="1244"/>
      <c r="F35" s="36">
        <v>5.57</v>
      </c>
      <c r="G35" s="37">
        <v>5.21</v>
      </c>
      <c r="H35" s="37">
        <v>5.62</v>
      </c>
      <c r="I35" s="37">
        <v>5.82</v>
      </c>
      <c r="J35" s="38">
        <v>6.3</v>
      </c>
      <c r="K35" s="22"/>
      <c r="L35" s="22"/>
      <c r="M35" s="22"/>
      <c r="N35" s="22"/>
      <c r="O35" s="22"/>
      <c r="P35" s="22"/>
    </row>
    <row r="36" spans="1:16" ht="39" customHeight="1">
      <c r="A36" s="22"/>
      <c r="B36" s="35"/>
      <c r="C36" s="1242" t="s">
        <v>567</v>
      </c>
      <c r="D36" s="1243"/>
      <c r="E36" s="1244"/>
      <c r="F36" s="36">
        <v>2.93</v>
      </c>
      <c r="G36" s="37">
        <v>2.27</v>
      </c>
      <c r="H36" s="37">
        <v>1.97</v>
      </c>
      <c r="I36" s="37">
        <v>1.64</v>
      </c>
      <c r="J36" s="38">
        <v>3.12</v>
      </c>
      <c r="K36" s="22"/>
      <c r="L36" s="22"/>
      <c r="M36" s="22"/>
      <c r="N36" s="22"/>
      <c r="O36" s="22"/>
      <c r="P36" s="22"/>
    </row>
    <row r="37" spans="1:16" ht="39" customHeight="1">
      <c r="A37" s="22"/>
      <c r="B37" s="35"/>
      <c r="C37" s="1242" t="s">
        <v>568</v>
      </c>
      <c r="D37" s="1243"/>
      <c r="E37" s="1244"/>
      <c r="F37" s="36">
        <v>0.48</v>
      </c>
      <c r="G37" s="37">
        <v>0.62</v>
      </c>
      <c r="H37" s="37">
        <v>0.88</v>
      </c>
      <c r="I37" s="37">
        <v>2.34</v>
      </c>
      <c r="J37" s="38">
        <v>1.83</v>
      </c>
      <c r="K37" s="22"/>
      <c r="L37" s="22"/>
      <c r="M37" s="22"/>
      <c r="N37" s="22"/>
      <c r="O37" s="22"/>
      <c r="P37" s="22"/>
    </row>
    <row r="38" spans="1:16" ht="39" customHeight="1">
      <c r="A38" s="22"/>
      <c r="B38" s="35"/>
      <c r="C38" s="1242" t="s">
        <v>569</v>
      </c>
      <c r="D38" s="1243"/>
      <c r="E38" s="1244"/>
      <c r="F38" s="36">
        <v>0.9</v>
      </c>
      <c r="G38" s="37">
        <v>0.97</v>
      </c>
      <c r="H38" s="37">
        <v>1.02</v>
      </c>
      <c r="I38" s="37">
        <v>1.25</v>
      </c>
      <c r="J38" s="38">
        <v>1.3</v>
      </c>
      <c r="K38" s="22"/>
      <c r="L38" s="22"/>
      <c r="M38" s="22"/>
      <c r="N38" s="22"/>
      <c r="O38" s="22"/>
      <c r="P38" s="22"/>
    </row>
    <row r="39" spans="1:16" ht="39" customHeight="1">
      <c r="A39" s="22"/>
      <c r="B39" s="35"/>
      <c r="C39" s="1242" t="s">
        <v>570</v>
      </c>
      <c r="D39" s="1243"/>
      <c r="E39" s="1244"/>
      <c r="F39" s="36" t="s">
        <v>571</v>
      </c>
      <c r="G39" s="37" t="s">
        <v>572</v>
      </c>
      <c r="H39" s="37">
        <v>0.45</v>
      </c>
      <c r="I39" s="37" t="s">
        <v>573</v>
      </c>
      <c r="J39" s="38">
        <v>0.52</v>
      </c>
      <c r="K39" s="22"/>
      <c r="L39" s="22"/>
      <c r="M39" s="22"/>
      <c r="N39" s="22"/>
      <c r="O39" s="22"/>
      <c r="P39" s="22"/>
    </row>
    <row r="40" spans="1:16" ht="39" customHeight="1">
      <c r="A40" s="22"/>
      <c r="B40" s="35"/>
      <c r="C40" s="1242" t="s">
        <v>574</v>
      </c>
      <c r="D40" s="1243"/>
      <c r="E40" s="1244"/>
      <c r="F40" s="36">
        <v>0.21</v>
      </c>
      <c r="G40" s="37">
        <v>0.22</v>
      </c>
      <c r="H40" s="37">
        <v>0.23</v>
      </c>
      <c r="I40" s="37">
        <v>0.23</v>
      </c>
      <c r="J40" s="38">
        <v>0.25</v>
      </c>
      <c r="K40" s="22"/>
      <c r="L40" s="22"/>
      <c r="M40" s="22"/>
      <c r="N40" s="22"/>
      <c r="O40" s="22"/>
      <c r="P40" s="22"/>
    </row>
    <row r="41" spans="1:16" ht="39" customHeight="1">
      <c r="A41" s="22"/>
      <c r="B41" s="35"/>
      <c r="C41" s="1242" t="s">
        <v>575</v>
      </c>
      <c r="D41" s="1243"/>
      <c r="E41" s="1244"/>
      <c r="F41" s="36">
        <v>0.03</v>
      </c>
      <c r="G41" s="37">
        <v>0.01</v>
      </c>
      <c r="H41" s="37">
        <v>0.03</v>
      </c>
      <c r="I41" s="37">
        <v>7.0000000000000007E-2</v>
      </c>
      <c r="J41" s="38">
        <v>0</v>
      </c>
      <c r="K41" s="22"/>
      <c r="L41" s="22"/>
      <c r="M41" s="22"/>
      <c r="N41" s="22"/>
      <c r="O41" s="22"/>
      <c r="P41" s="22"/>
    </row>
    <row r="42" spans="1:16" ht="39" customHeight="1">
      <c r="A42" s="22"/>
      <c r="B42" s="39"/>
      <c r="C42" s="1242" t="s">
        <v>576</v>
      </c>
      <c r="D42" s="1243"/>
      <c r="E42" s="1244"/>
      <c r="F42" s="36" t="s">
        <v>512</v>
      </c>
      <c r="G42" s="37" t="s">
        <v>512</v>
      </c>
      <c r="H42" s="37" t="s">
        <v>512</v>
      </c>
      <c r="I42" s="37" t="s">
        <v>512</v>
      </c>
      <c r="J42" s="38" t="s">
        <v>512</v>
      </c>
      <c r="K42" s="22"/>
      <c r="L42" s="22"/>
      <c r="M42" s="22"/>
      <c r="N42" s="22"/>
      <c r="O42" s="22"/>
      <c r="P42" s="22"/>
    </row>
    <row r="43" spans="1:16" ht="39" customHeight="1" thickBot="1">
      <c r="A43" s="22"/>
      <c r="B43" s="40"/>
      <c r="C43" s="1245" t="s">
        <v>577</v>
      </c>
      <c r="D43" s="1246"/>
      <c r="E43" s="1247"/>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S4UCsDN/y3SBZY8DHQpc9aj9dG57QwQm5pqL7adsOCeORofg28s81+2HGgqRuLBcYWuqcQVY5lSVT/BGRb2Iw==" saltValue="MU+YApTHeGjobSD2gL3p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50" t="s">
        <v>11</v>
      </c>
      <c r="C45" s="1251"/>
      <c r="D45" s="58"/>
      <c r="E45" s="1256" t="s">
        <v>12</v>
      </c>
      <c r="F45" s="1256"/>
      <c r="G45" s="1256"/>
      <c r="H45" s="1256"/>
      <c r="I45" s="1256"/>
      <c r="J45" s="1257"/>
      <c r="K45" s="59">
        <v>1139</v>
      </c>
      <c r="L45" s="60">
        <v>1180</v>
      </c>
      <c r="M45" s="60">
        <v>1165</v>
      </c>
      <c r="N45" s="60">
        <v>1178</v>
      </c>
      <c r="O45" s="61">
        <v>1176</v>
      </c>
      <c r="P45" s="48"/>
      <c r="Q45" s="48"/>
      <c r="R45" s="48"/>
      <c r="S45" s="48"/>
      <c r="T45" s="48"/>
      <c r="U45" s="48"/>
    </row>
    <row r="46" spans="1:21" ht="30.75" customHeight="1">
      <c r="A46" s="48"/>
      <c r="B46" s="1252"/>
      <c r="C46" s="1253"/>
      <c r="D46" s="62"/>
      <c r="E46" s="1258" t="s">
        <v>13</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c r="A47" s="48"/>
      <c r="B47" s="1252"/>
      <c r="C47" s="1253"/>
      <c r="D47" s="62"/>
      <c r="E47" s="1258" t="s">
        <v>14</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c r="A48" s="48"/>
      <c r="B48" s="1252"/>
      <c r="C48" s="1253"/>
      <c r="D48" s="62"/>
      <c r="E48" s="1258" t="s">
        <v>15</v>
      </c>
      <c r="F48" s="1258"/>
      <c r="G48" s="1258"/>
      <c r="H48" s="1258"/>
      <c r="I48" s="1258"/>
      <c r="J48" s="1259"/>
      <c r="K48" s="63">
        <v>251</v>
      </c>
      <c r="L48" s="64">
        <v>324</v>
      </c>
      <c r="M48" s="64">
        <v>403</v>
      </c>
      <c r="N48" s="64">
        <v>286</v>
      </c>
      <c r="O48" s="65">
        <v>261</v>
      </c>
      <c r="P48" s="48"/>
      <c r="Q48" s="48"/>
      <c r="R48" s="48"/>
      <c r="S48" s="48"/>
      <c r="T48" s="48"/>
      <c r="U48" s="48"/>
    </row>
    <row r="49" spans="1:21" ht="30.75" customHeight="1">
      <c r="A49" s="48"/>
      <c r="B49" s="1252"/>
      <c r="C49" s="1253"/>
      <c r="D49" s="62"/>
      <c r="E49" s="1258" t="s">
        <v>16</v>
      </c>
      <c r="F49" s="1258"/>
      <c r="G49" s="1258"/>
      <c r="H49" s="1258"/>
      <c r="I49" s="1258"/>
      <c r="J49" s="1259"/>
      <c r="K49" s="63">
        <v>34</v>
      </c>
      <c r="L49" s="64">
        <v>20</v>
      </c>
      <c r="M49" s="64" t="s">
        <v>512</v>
      </c>
      <c r="N49" s="64" t="s">
        <v>512</v>
      </c>
      <c r="O49" s="65" t="s">
        <v>512</v>
      </c>
      <c r="P49" s="48"/>
      <c r="Q49" s="48"/>
      <c r="R49" s="48"/>
      <c r="S49" s="48"/>
      <c r="T49" s="48"/>
      <c r="U49" s="48"/>
    </row>
    <row r="50" spans="1:21" ht="30.75" customHeight="1">
      <c r="A50" s="48"/>
      <c r="B50" s="1252"/>
      <c r="C50" s="1253"/>
      <c r="D50" s="62"/>
      <c r="E50" s="1258" t="s">
        <v>17</v>
      </c>
      <c r="F50" s="1258"/>
      <c r="G50" s="1258"/>
      <c r="H50" s="1258"/>
      <c r="I50" s="1258"/>
      <c r="J50" s="1259"/>
      <c r="K50" s="63">
        <v>106</v>
      </c>
      <c r="L50" s="64">
        <v>104</v>
      </c>
      <c r="M50" s="64">
        <v>114</v>
      </c>
      <c r="N50" s="64">
        <v>88</v>
      </c>
      <c r="O50" s="65">
        <v>90</v>
      </c>
      <c r="P50" s="48"/>
      <c r="Q50" s="48"/>
      <c r="R50" s="48"/>
      <c r="S50" s="48"/>
      <c r="T50" s="48"/>
      <c r="U50" s="48"/>
    </row>
    <row r="51" spans="1:21" ht="30.75" customHeight="1">
      <c r="A51" s="48"/>
      <c r="B51" s="1254"/>
      <c r="C51" s="1255"/>
      <c r="D51" s="66"/>
      <c r="E51" s="1258" t="s">
        <v>18</v>
      </c>
      <c r="F51" s="1258"/>
      <c r="G51" s="1258"/>
      <c r="H51" s="1258"/>
      <c r="I51" s="1258"/>
      <c r="J51" s="1259"/>
      <c r="K51" s="63">
        <v>0</v>
      </c>
      <c r="L51" s="64" t="s">
        <v>512</v>
      </c>
      <c r="M51" s="64" t="s">
        <v>512</v>
      </c>
      <c r="N51" s="64" t="s">
        <v>512</v>
      </c>
      <c r="O51" s="65" t="s">
        <v>512</v>
      </c>
      <c r="P51" s="48"/>
      <c r="Q51" s="48"/>
      <c r="R51" s="48"/>
      <c r="S51" s="48"/>
      <c r="T51" s="48"/>
      <c r="U51" s="48"/>
    </row>
    <row r="52" spans="1:21" ht="30.75" customHeight="1">
      <c r="A52" s="48"/>
      <c r="B52" s="1260" t="s">
        <v>19</v>
      </c>
      <c r="C52" s="1261"/>
      <c r="D52" s="66"/>
      <c r="E52" s="1258" t="s">
        <v>20</v>
      </c>
      <c r="F52" s="1258"/>
      <c r="G52" s="1258"/>
      <c r="H52" s="1258"/>
      <c r="I52" s="1258"/>
      <c r="J52" s="1259"/>
      <c r="K52" s="63">
        <v>1010</v>
      </c>
      <c r="L52" s="64">
        <v>1022</v>
      </c>
      <c r="M52" s="64">
        <v>976</v>
      </c>
      <c r="N52" s="64">
        <v>976</v>
      </c>
      <c r="O52" s="65">
        <v>975</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520</v>
      </c>
      <c r="L53" s="69">
        <v>606</v>
      </c>
      <c r="M53" s="69">
        <v>706</v>
      </c>
      <c r="N53" s="69">
        <v>576</v>
      </c>
      <c r="O53" s="70">
        <v>552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66" t="s">
        <v>25</v>
      </c>
      <c r="C57" s="1267"/>
      <c r="D57" s="1270" t="s">
        <v>26</v>
      </c>
      <c r="E57" s="1271"/>
      <c r="F57" s="1271"/>
      <c r="G57" s="1271"/>
      <c r="H57" s="1271"/>
      <c r="I57" s="1271"/>
      <c r="J57" s="1272"/>
      <c r="K57" s="83">
        <v>0</v>
      </c>
      <c r="L57" s="84">
        <v>0</v>
      </c>
      <c r="M57" s="84">
        <v>0</v>
      </c>
      <c r="N57" s="84">
        <v>0</v>
      </c>
      <c r="O57" s="85">
        <v>0</v>
      </c>
    </row>
    <row r="58" spans="1:21" ht="31.5" customHeight="1" thickBot="1">
      <c r="B58" s="1268"/>
      <c r="C58" s="1269"/>
      <c r="D58" s="1273" t="s">
        <v>27</v>
      </c>
      <c r="E58" s="1274"/>
      <c r="F58" s="1274"/>
      <c r="G58" s="1274"/>
      <c r="H58" s="1274"/>
      <c r="I58" s="1274"/>
      <c r="J58" s="1275"/>
      <c r="K58" s="86">
        <v>0</v>
      </c>
      <c r="L58" s="87">
        <v>0</v>
      </c>
      <c r="M58" s="87">
        <v>0</v>
      </c>
      <c r="N58" s="87">
        <v>0</v>
      </c>
      <c r="O58" s="88">
        <v>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EvcX8Iclc+am2uHdJ/QNEF9wilXQiVS/xZtnqzdVznsTMMgXw+JOUgyssLIpd+VOm1yhFRvEdL72fDqkGx8uw==" saltValue="9XfEuSn87lril8/i+AKYf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553</v>
      </c>
      <c r="J40" s="100" t="s">
        <v>554</v>
      </c>
      <c r="K40" s="100" t="s">
        <v>555</v>
      </c>
      <c r="L40" s="100" t="s">
        <v>556</v>
      </c>
      <c r="M40" s="101" t="s">
        <v>557</v>
      </c>
    </row>
    <row r="41" spans="2:13" ht="27.75" customHeight="1">
      <c r="B41" s="1276" t="s">
        <v>30</v>
      </c>
      <c r="C41" s="1277"/>
      <c r="D41" s="102"/>
      <c r="E41" s="1282" t="s">
        <v>31</v>
      </c>
      <c r="F41" s="1282"/>
      <c r="G41" s="1282"/>
      <c r="H41" s="1283"/>
      <c r="I41" s="103">
        <v>10990</v>
      </c>
      <c r="J41" s="104">
        <v>10708</v>
      </c>
      <c r="K41" s="104">
        <v>10405</v>
      </c>
      <c r="L41" s="104">
        <v>10162</v>
      </c>
      <c r="M41" s="105">
        <v>10137</v>
      </c>
    </row>
    <row r="42" spans="2:13" ht="27.75" customHeight="1">
      <c r="B42" s="1278"/>
      <c r="C42" s="1279"/>
      <c r="D42" s="106"/>
      <c r="E42" s="1284" t="s">
        <v>32</v>
      </c>
      <c r="F42" s="1284"/>
      <c r="G42" s="1284"/>
      <c r="H42" s="1285"/>
      <c r="I42" s="107">
        <v>135</v>
      </c>
      <c r="J42" s="108">
        <v>145</v>
      </c>
      <c r="K42" s="108">
        <v>177</v>
      </c>
      <c r="L42" s="108">
        <v>145</v>
      </c>
      <c r="M42" s="109">
        <v>145</v>
      </c>
    </row>
    <row r="43" spans="2:13" ht="27.75" customHeight="1">
      <c r="B43" s="1278"/>
      <c r="C43" s="1279"/>
      <c r="D43" s="106"/>
      <c r="E43" s="1284" t="s">
        <v>33</v>
      </c>
      <c r="F43" s="1284"/>
      <c r="G43" s="1284"/>
      <c r="H43" s="1285"/>
      <c r="I43" s="107">
        <v>3537</v>
      </c>
      <c r="J43" s="108">
        <v>3334</v>
      </c>
      <c r="K43" s="108">
        <v>3229</v>
      </c>
      <c r="L43" s="108">
        <v>3220</v>
      </c>
      <c r="M43" s="109">
        <v>2940</v>
      </c>
    </row>
    <row r="44" spans="2:13" ht="27.75" customHeight="1">
      <c r="B44" s="1278"/>
      <c r="C44" s="1279"/>
      <c r="D44" s="106"/>
      <c r="E44" s="1284" t="s">
        <v>34</v>
      </c>
      <c r="F44" s="1284"/>
      <c r="G44" s="1284"/>
      <c r="H44" s="1285"/>
      <c r="I44" s="107">
        <v>670</v>
      </c>
      <c r="J44" s="108">
        <v>550</v>
      </c>
      <c r="K44" s="108">
        <v>444</v>
      </c>
      <c r="L44" s="108">
        <v>397</v>
      </c>
      <c r="M44" s="109">
        <v>348</v>
      </c>
    </row>
    <row r="45" spans="2:13" ht="27.75" customHeight="1">
      <c r="B45" s="1278"/>
      <c r="C45" s="1279"/>
      <c r="D45" s="106"/>
      <c r="E45" s="1284" t="s">
        <v>35</v>
      </c>
      <c r="F45" s="1284"/>
      <c r="G45" s="1284"/>
      <c r="H45" s="1285"/>
      <c r="I45" s="107">
        <v>1773</v>
      </c>
      <c r="J45" s="108">
        <v>1795</v>
      </c>
      <c r="K45" s="108">
        <v>1845</v>
      </c>
      <c r="L45" s="108">
        <v>1853</v>
      </c>
      <c r="M45" s="109">
        <v>1741</v>
      </c>
    </row>
    <row r="46" spans="2:13" ht="27.75" customHeight="1">
      <c r="B46" s="1278"/>
      <c r="C46" s="1279"/>
      <c r="D46" s="110"/>
      <c r="E46" s="1284" t="s">
        <v>36</v>
      </c>
      <c r="F46" s="1284"/>
      <c r="G46" s="1284"/>
      <c r="H46" s="1285"/>
      <c r="I46" s="107" t="s">
        <v>512</v>
      </c>
      <c r="J46" s="108" t="s">
        <v>512</v>
      </c>
      <c r="K46" s="108" t="s">
        <v>512</v>
      </c>
      <c r="L46" s="108" t="s">
        <v>512</v>
      </c>
      <c r="M46" s="109" t="s">
        <v>512</v>
      </c>
    </row>
    <row r="47" spans="2:13" ht="27.75" customHeight="1">
      <c r="B47" s="1278"/>
      <c r="C47" s="1279"/>
      <c r="D47" s="111"/>
      <c r="E47" s="1286" t="s">
        <v>37</v>
      </c>
      <c r="F47" s="1287"/>
      <c r="G47" s="1287"/>
      <c r="H47" s="1288"/>
      <c r="I47" s="107" t="s">
        <v>512</v>
      </c>
      <c r="J47" s="108" t="s">
        <v>512</v>
      </c>
      <c r="K47" s="108" t="s">
        <v>512</v>
      </c>
      <c r="L47" s="108" t="s">
        <v>512</v>
      </c>
      <c r="M47" s="109" t="s">
        <v>512</v>
      </c>
    </row>
    <row r="48" spans="2:13" ht="27.75" customHeight="1">
      <c r="B48" s="1278"/>
      <c r="C48" s="1279"/>
      <c r="D48" s="106"/>
      <c r="E48" s="1284" t="s">
        <v>38</v>
      </c>
      <c r="F48" s="1284"/>
      <c r="G48" s="1284"/>
      <c r="H48" s="1285"/>
      <c r="I48" s="107" t="s">
        <v>512</v>
      </c>
      <c r="J48" s="108" t="s">
        <v>512</v>
      </c>
      <c r="K48" s="108" t="s">
        <v>512</v>
      </c>
      <c r="L48" s="108" t="s">
        <v>512</v>
      </c>
      <c r="M48" s="109" t="s">
        <v>512</v>
      </c>
    </row>
    <row r="49" spans="2:13" ht="27.75" customHeight="1">
      <c r="B49" s="1280"/>
      <c r="C49" s="1281"/>
      <c r="D49" s="106"/>
      <c r="E49" s="1284" t="s">
        <v>39</v>
      </c>
      <c r="F49" s="1284"/>
      <c r="G49" s="1284"/>
      <c r="H49" s="1285"/>
      <c r="I49" s="107" t="s">
        <v>512</v>
      </c>
      <c r="J49" s="108" t="s">
        <v>512</v>
      </c>
      <c r="K49" s="108" t="s">
        <v>512</v>
      </c>
      <c r="L49" s="108" t="s">
        <v>512</v>
      </c>
      <c r="M49" s="109" t="s">
        <v>512</v>
      </c>
    </row>
    <row r="50" spans="2:13" ht="27.75" customHeight="1">
      <c r="B50" s="1289" t="s">
        <v>40</v>
      </c>
      <c r="C50" s="1290"/>
      <c r="D50" s="112"/>
      <c r="E50" s="1284" t="s">
        <v>41</v>
      </c>
      <c r="F50" s="1284"/>
      <c r="G50" s="1284"/>
      <c r="H50" s="1285"/>
      <c r="I50" s="107">
        <v>2879</v>
      </c>
      <c r="J50" s="108">
        <v>2712</v>
      </c>
      <c r="K50" s="108">
        <v>2696</v>
      </c>
      <c r="L50" s="108">
        <v>2747</v>
      </c>
      <c r="M50" s="109">
        <v>2704</v>
      </c>
    </row>
    <row r="51" spans="2:13" ht="27.75" customHeight="1">
      <c r="B51" s="1278"/>
      <c r="C51" s="1279"/>
      <c r="D51" s="106"/>
      <c r="E51" s="1284" t="s">
        <v>42</v>
      </c>
      <c r="F51" s="1284"/>
      <c r="G51" s="1284"/>
      <c r="H51" s="1285"/>
      <c r="I51" s="107">
        <v>657</v>
      </c>
      <c r="J51" s="108">
        <v>697</v>
      </c>
      <c r="K51" s="108">
        <v>642</v>
      </c>
      <c r="L51" s="108">
        <v>560</v>
      </c>
      <c r="M51" s="109">
        <v>513</v>
      </c>
    </row>
    <row r="52" spans="2:13" ht="27.75" customHeight="1">
      <c r="B52" s="1280"/>
      <c r="C52" s="1281"/>
      <c r="D52" s="106"/>
      <c r="E52" s="1284" t="s">
        <v>43</v>
      </c>
      <c r="F52" s="1284"/>
      <c r="G52" s="1284"/>
      <c r="H52" s="1285"/>
      <c r="I52" s="107">
        <v>9646</v>
      </c>
      <c r="J52" s="108">
        <v>9507</v>
      </c>
      <c r="K52" s="108">
        <v>9321</v>
      </c>
      <c r="L52" s="108">
        <v>9061</v>
      </c>
      <c r="M52" s="109">
        <v>9091</v>
      </c>
    </row>
    <row r="53" spans="2:13" ht="27.75" customHeight="1" thickBot="1">
      <c r="B53" s="1291" t="s">
        <v>44</v>
      </c>
      <c r="C53" s="1292"/>
      <c r="D53" s="113"/>
      <c r="E53" s="1293" t="s">
        <v>45</v>
      </c>
      <c r="F53" s="1293"/>
      <c r="G53" s="1293"/>
      <c r="H53" s="1294"/>
      <c r="I53" s="114">
        <v>3922</v>
      </c>
      <c r="J53" s="115">
        <v>3615</v>
      </c>
      <c r="K53" s="115">
        <v>3442</v>
      </c>
      <c r="L53" s="115">
        <v>3408</v>
      </c>
      <c r="M53" s="116">
        <v>3001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FekoKSwP7BlVPZyMAvF3gWG+dpiv8dex/WLKM1LdK0MExgxDQI+q+ly/IojrFnMNKDGEB4bSWrCOc9rGsmb4g==" saltValue="J6c+7HG0xGRGh9gtYVVs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2"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555</v>
      </c>
      <c r="G54" s="125" t="s">
        <v>556</v>
      </c>
      <c r="H54" s="126" t="s">
        <v>557</v>
      </c>
    </row>
    <row r="55" spans="2:8" ht="52.5" customHeight="1">
      <c r="B55" s="127"/>
      <c r="C55" s="1303" t="s">
        <v>48</v>
      </c>
      <c r="D55" s="1303"/>
      <c r="E55" s="1304"/>
      <c r="F55" s="128">
        <v>1469</v>
      </c>
      <c r="G55" s="128">
        <v>1510</v>
      </c>
      <c r="H55" s="129">
        <v>1511</v>
      </c>
    </row>
    <row r="56" spans="2:8" ht="52.5" customHeight="1">
      <c r="B56" s="130"/>
      <c r="C56" s="1305" t="s">
        <v>49</v>
      </c>
      <c r="D56" s="1305"/>
      <c r="E56" s="1306"/>
      <c r="F56" s="131">
        <v>454</v>
      </c>
      <c r="G56" s="131">
        <v>455</v>
      </c>
      <c r="H56" s="132">
        <v>456</v>
      </c>
    </row>
    <row r="57" spans="2:8" ht="53.25" customHeight="1">
      <c r="B57" s="130"/>
      <c r="C57" s="1307" t="s">
        <v>50</v>
      </c>
      <c r="D57" s="1307"/>
      <c r="E57" s="1308"/>
      <c r="F57" s="133">
        <v>567</v>
      </c>
      <c r="G57" s="133">
        <v>829</v>
      </c>
      <c r="H57" s="134">
        <v>805</v>
      </c>
    </row>
    <row r="58" spans="2:8" ht="45.75" customHeight="1">
      <c r="B58" s="135"/>
      <c r="C58" s="1295" t="s">
        <v>603</v>
      </c>
      <c r="D58" s="1296"/>
      <c r="E58" s="1297"/>
      <c r="F58" s="136" t="s">
        <v>512</v>
      </c>
      <c r="G58" s="136">
        <v>189</v>
      </c>
      <c r="H58" s="137">
        <v>189</v>
      </c>
    </row>
    <row r="59" spans="2:8" ht="45.75" customHeight="1">
      <c r="B59" s="135"/>
      <c r="C59" s="1295" t="s">
        <v>604</v>
      </c>
      <c r="D59" s="1296"/>
      <c r="E59" s="1297"/>
      <c r="F59" s="136">
        <v>162</v>
      </c>
      <c r="G59" s="136">
        <v>162</v>
      </c>
      <c r="H59" s="137">
        <v>162</v>
      </c>
    </row>
    <row r="60" spans="2:8" ht="45.75" customHeight="1">
      <c r="B60" s="135"/>
      <c r="C60" s="1295" t="s">
        <v>605</v>
      </c>
      <c r="D60" s="1296"/>
      <c r="E60" s="1297"/>
      <c r="F60" s="136">
        <v>47</v>
      </c>
      <c r="G60" s="136">
        <v>119</v>
      </c>
      <c r="H60" s="137">
        <v>139</v>
      </c>
    </row>
    <row r="61" spans="2:8" ht="45.75" customHeight="1">
      <c r="B61" s="135"/>
      <c r="C61" s="1295" t="s">
        <v>606</v>
      </c>
      <c r="D61" s="1296"/>
      <c r="E61" s="1297"/>
      <c r="F61" s="136">
        <v>102</v>
      </c>
      <c r="G61" s="136">
        <v>103</v>
      </c>
      <c r="H61" s="137">
        <v>103</v>
      </c>
    </row>
    <row r="62" spans="2:8" ht="45.75" customHeight="1" thickBot="1">
      <c r="B62" s="138"/>
      <c r="C62" s="1298" t="s">
        <v>607</v>
      </c>
      <c r="D62" s="1299"/>
      <c r="E62" s="1300"/>
      <c r="F62" s="139" t="s">
        <v>608</v>
      </c>
      <c r="G62" s="139" t="s">
        <v>608</v>
      </c>
      <c r="H62" s="140">
        <v>100</v>
      </c>
    </row>
    <row r="63" spans="2:8" ht="52.5" customHeight="1" thickBot="1">
      <c r="B63" s="141"/>
      <c r="C63" s="1301" t="s">
        <v>51</v>
      </c>
      <c r="D63" s="1301"/>
      <c r="E63" s="1302"/>
      <c r="F63" s="142">
        <v>2490</v>
      </c>
      <c r="G63" s="142">
        <v>2795</v>
      </c>
      <c r="H63" s="143">
        <v>2771</v>
      </c>
    </row>
    <row r="64" spans="2:8" ht="15" customHeight="1"/>
  </sheetData>
  <sheetProtection algorithmName="SHA-512" hashValue="TEZa2OGIRl5W5zpy6pN0cjyI22VuLp70UbxI/d+eCxO0Tz7VJAhU+PKn0lY4qkOukY+PXz0Gj64zVTf8Y+b88w==" saltValue="GqmqY0MKBkW0fQ7ePOzj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51" zoomScale="90" zoomScaleNormal="9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621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614</v>
      </c>
    </row>
    <row r="50" spans="1:109">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553</v>
      </c>
      <c r="BQ50" s="1315"/>
      <c r="BR50" s="1315"/>
      <c r="BS50" s="1315"/>
      <c r="BT50" s="1315"/>
      <c r="BU50" s="1315"/>
      <c r="BV50" s="1315"/>
      <c r="BW50" s="1315"/>
      <c r="BX50" s="1315" t="s">
        <v>554</v>
      </c>
      <c r="BY50" s="1315"/>
      <c r="BZ50" s="1315"/>
      <c r="CA50" s="1315"/>
      <c r="CB50" s="1315"/>
      <c r="CC50" s="1315"/>
      <c r="CD50" s="1315"/>
      <c r="CE50" s="1315"/>
      <c r="CF50" s="1315" t="s">
        <v>555</v>
      </c>
      <c r="CG50" s="1315"/>
      <c r="CH50" s="1315"/>
      <c r="CI50" s="1315"/>
      <c r="CJ50" s="1315"/>
      <c r="CK50" s="1315"/>
      <c r="CL50" s="1315"/>
      <c r="CM50" s="1315"/>
      <c r="CN50" s="1315" t="s">
        <v>556</v>
      </c>
      <c r="CO50" s="1315"/>
      <c r="CP50" s="1315"/>
      <c r="CQ50" s="1315"/>
      <c r="CR50" s="1315"/>
      <c r="CS50" s="1315"/>
      <c r="CT50" s="1315"/>
      <c r="CU50" s="1315"/>
      <c r="CV50" s="1315" t="s">
        <v>557</v>
      </c>
      <c r="CW50" s="1315"/>
      <c r="CX50" s="1315"/>
      <c r="CY50" s="1315"/>
      <c r="CZ50" s="1315"/>
      <c r="DA50" s="1315"/>
      <c r="DB50" s="1315"/>
      <c r="DC50" s="1315"/>
    </row>
    <row r="51" spans="1:109" ht="13.5" customHeight="1">
      <c r="B51" s="395"/>
      <c r="G51" s="1327"/>
      <c r="H51" s="1327"/>
      <c r="I51" s="1331"/>
      <c r="J51" s="1331"/>
      <c r="K51" s="1316"/>
      <c r="L51" s="1316"/>
      <c r="M51" s="1316"/>
      <c r="N51" s="1316"/>
      <c r="AM51" s="404"/>
      <c r="AN51" s="1314" t="s">
        <v>615</v>
      </c>
      <c r="AO51" s="1314"/>
      <c r="AP51" s="1314"/>
      <c r="AQ51" s="1314"/>
      <c r="AR51" s="1314"/>
      <c r="AS51" s="1314"/>
      <c r="AT51" s="1314"/>
      <c r="AU51" s="1314"/>
      <c r="AV51" s="1314"/>
      <c r="AW51" s="1314"/>
      <c r="AX51" s="1314"/>
      <c r="AY51" s="1314"/>
      <c r="AZ51" s="1314"/>
      <c r="BA51" s="1314"/>
      <c r="BB51" s="1314" t="s">
        <v>616</v>
      </c>
      <c r="BC51" s="1314"/>
      <c r="BD51" s="1314"/>
      <c r="BE51" s="1314"/>
      <c r="BF51" s="1314"/>
      <c r="BG51" s="1314"/>
      <c r="BH51" s="1314"/>
      <c r="BI51" s="1314"/>
      <c r="BJ51" s="1314"/>
      <c r="BK51" s="1314"/>
      <c r="BL51" s="1314"/>
      <c r="BM51" s="1314"/>
      <c r="BN51" s="1314"/>
      <c r="BO51" s="1314"/>
      <c r="BP51" s="1311">
        <v>65.2</v>
      </c>
      <c r="BQ51" s="1311"/>
      <c r="BR51" s="1311"/>
      <c r="BS51" s="1311"/>
      <c r="BT51" s="1311"/>
      <c r="BU51" s="1311"/>
      <c r="BV51" s="1311"/>
      <c r="BW51" s="1311"/>
      <c r="BX51" s="1311">
        <v>60.4</v>
      </c>
      <c r="BY51" s="1311"/>
      <c r="BZ51" s="1311"/>
      <c r="CA51" s="1311"/>
      <c r="CB51" s="1311"/>
      <c r="CC51" s="1311"/>
      <c r="CD51" s="1311"/>
      <c r="CE51" s="1311"/>
      <c r="CF51" s="1326"/>
      <c r="CG51" s="1311"/>
      <c r="CH51" s="1311"/>
      <c r="CI51" s="1311"/>
      <c r="CJ51" s="1311"/>
      <c r="CK51" s="1311"/>
      <c r="CL51" s="1311"/>
      <c r="CM51" s="1311"/>
      <c r="CN51" s="1326"/>
      <c r="CO51" s="1311"/>
      <c r="CP51" s="1311"/>
      <c r="CQ51" s="1311"/>
      <c r="CR51" s="1311"/>
      <c r="CS51" s="1311"/>
      <c r="CT51" s="1311"/>
      <c r="CU51" s="1311"/>
      <c r="CV51" s="1326"/>
      <c r="CW51" s="1311"/>
      <c r="CX51" s="1311"/>
      <c r="CY51" s="1311"/>
      <c r="CZ51" s="1311"/>
      <c r="DA51" s="1311"/>
      <c r="DB51" s="1311"/>
      <c r="DC51" s="1311"/>
    </row>
    <row r="52" spans="1:109">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617</v>
      </c>
      <c r="BC53" s="1314"/>
      <c r="BD53" s="1314"/>
      <c r="BE53" s="1314"/>
      <c r="BF53" s="1314"/>
      <c r="BG53" s="1314"/>
      <c r="BH53" s="1314"/>
      <c r="BI53" s="1314"/>
      <c r="BJ53" s="1314"/>
      <c r="BK53" s="1314"/>
      <c r="BL53" s="1314"/>
      <c r="BM53" s="1314"/>
      <c r="BN53" s="1314"/>
      <c r="BO53" s="1314"/>
      <c r="BP53" s="1311">
        <v>48.4</v>
      </c>
      <c r="BQ53" s="1311"/>
      <c r="BR53" s="1311"/>
      <c r="BS53" s="1311"/>
      <c r="BT53" s="1311"/>
      <c r="BU53" s="1311"/>
      <c r="BV53" s="1311"/>
      <c r="BW53" s="1311"/>
      <c r="BX53" s="1311">
        <v>50.9</v>
      </c>
      <c r="BY53" s="1311"/>
      <c r="BZ53" s="1311"/>
      <c r="CA53" s="1311"/>
      <c r="CB53" s="1311"/>
      <c r="CC53" s="1311"/>
      <c r="CD53" s="1311"/>
      <c r="CE53" s="1311"/>
      <c r="CF53" s="1326"/>
      <c r="CG53" s="1311"/>
      <c r="CH53" s="1311"/>
      <c r="CI53" s="1311"/>
      <c r="CJ53" s="1311"/>
      <c r="CK53" s="1311"/>
      <c r="CL53" s="1311"/>
      <c r="CM53" s="1311"/>
      <c r="CN53" s="1326"/>
      <c r="CO53" s="1311"/>
      <c r="CP53" s="1311"/>
      <c r="CQ53" s="1311"/>
      <c r="CR53" s="1311"/>
      <c r="CS53" s="1311"/>
      <c r="CT53" s="1311"/>
      <c r="CU53" s="1311"/>
      <c r="CV53" s="1326"/>
      <c r="CW53" s="1311"/>
      <c r="CX53" s="1311"/>
      <c r="CY53" s="1311"/>
      <c r="CZ53" s="1311"/>
      <c r="DA53" s="1311"/>
      <c r="DB53" s="1311"/>
      <c r="DC53" s="1311"/>
    </row>
    <row r="54" spans="1:109">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618</v>
      </c>
      <c r="AO55" s="1315"/>
      <c r="AP55" s="1315"/>
      <c r="AQ55" s="1315"/>
      <c r="AR55" s="1315"/>
      <c r="AS55" s="1315"/>
      <c r="AT55" s="1315"/>
      <c r="AU55" s="1315"/>
      <c r="AV55" s="1315"/>
      <c r="AW55" s="1315"/>
      <c r="AX55" s="1315"/>
      <c r="AY55" s="1315"/>
      <c r="AZ55" s="1315"/>
      <c r="BA55" s="1315"/>
      <c r="BB55" s="1314" t="s">
        <v>616</v>
      </c>
      <c r="BC55" s="1314"/>
      <c r="BD55" s="1314"/>
      <c r="BE55" s="1314"/>
      <c r="BF55" s="1314"/>
      <c r="BG55" s="1314"/>
      <c r="BH55" s="1314"/>
      <c r="BI55" s="1314"/>
      <c r="BJ55" s="1314"/>
      <c r="BK55" s="1314"/>
      <c r="BL55" s="1314"/>
      <c r="BM55" s="1314"/>
      <c r="BN55" s="1314"/>
      <c r="BO55" s="1314"/>
      <c r="BP55" s="1311">
        <v>56.8</v>
      </c>
      <c r="BQ55" s="1311"/>
      <c r="BR55" s="1311"/>
      <c r="BS55" s="1311"/>
      <c r="BT55" s="1311"/>
      <c r="BU55" s="1311"/>
      <c r="BV55" s="1311"/>
      <c r="BW55" s="1311"/>
      <c r="BX55" s="1311">
        <v>52.3</v>
      </c>
      <c r="BY55" s="1311"/>
      <c r="BZ55" s="1311"/>
      <c r="CA55" s="1311"/>
      <c r="CB55" s="1311"/>
      <c r="CC55" s="1311"/>
      <c r="CD55" s="1311"/>
      <c r="CE55" s="1311"/>
      <c r="CF55" s="1326"/>
      <c r="CG55" s="1311"/>
      <c r="CH55" s="1311"/>
      <c r="CI55" s="1311"/>
      <c r="CJ55" s="1311"/>
      <c r="CK55" s="1311"/>
      <c r="CL55" s="1311"/>
      <c r="CM55" s="1311"/>
      <c r="CN55" s="1326"/>
      <c r="CO55" s="1311"/>
      <c r="CP55" s="1311"/>
      <c r="CQ55" s="1311"/>
      <c r="CR55" s="1311"/>
      <c r="CS55" s="1311"/>
      <c r="CT55" s="1311"/>
      <c r="CU55" s="1311"/>
      <c r="CV55" s="1326"/>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617</v>
      </c>
      <c r="BC57" s="1314"/>
      <c r="BD57" s="1314"/>
      <c r="BE57" s="1314"/>
      <c r="BF57" s="1314"/>
      <c r="BG57" s="1314"/>
      <c r="BH57" s="1314"/>
      <c r="BI57" s="1314"/>
      <c r="BJ57" s="1314"/>
      <c r="BK57" s="1314"/>
      <c r="BL57" s="1314"/>
      <c r="BM57" s="1314"/>
      <c r="BN57" s="1314"/>
      <c r="BO57" s="1314"/>
      <c r="BP57" s="1311">
        <v>54</v>
      </c>
      <c r="BQ57" s="1311"/>
      <c r="BR57" s="1311"/>
      <c r="BS57" s="1311"/>
      <c r="BT57" s="1311"/>
      <c r="BU57" s="1311"/>
      <c r="BV57" s="1311"/>
      <c r="BW57" s="1311"/>
      <c r="BX57" s="1311">
        <v>57.1</v>
      </c>
      <c r="BY57" s="1311"/>
      <c r="BZ57" s="1311"/>
      <c r="CA57" s="1311"/>
      <c r="CB57" s="1311"/>
      <c r="CC57" s="1311"/>
      <c r="CD57" s="1311"/>
      <c r="CE57" s="1311"/>
      <c r="CF57" s="1326"/>
      <c r="CG57" s="1311"/>
      <c r="CH57" s="1311"/>
      <c r="CI57" s="1311"/>
      <c r="CJ57" s="1311"/>
      <c r="CK57" s="1311"/>
      <c r="CL57" s="1311"/>
      <c r="CM57" s="1311"/>
      <c r="CN57" s="1326"/>
      <c r="CO57" s="1311"/>
      <c r="CP57" s="1311"/>
      <c r="CQ57" s="1311"/>
      <c r="CR57" s="1311"/>
      <c r="CS57" s="1311"/>
      <c r="CT57" s="1311"/>
      <c r="CU57" s="1311"/>
      <c r="CV57" s="1326"/>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619</v>
      </c>
    </row>
    <row r="64" spans="1:109">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622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614</v>
      </c>
    </row>
    <row r="72" spans="2:107">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553</v>
      </c>
      <c r="BQ72" s="1315"/>
      <c r="BR72" s="1315"/>
      <c r="BS72" s="1315"/>
      <c r="BT72" s="1315"/>
      <c r="BU72" s="1315"/>
      <c r="BV72" s="1315"/>
      <c r="BW72" s="1315"/>
      <c r="BX72" s="1315" t="s">
        <v>554</v>
      </c>
      <c r="BY72" s="1315"/>
      <c r="BZ72" s="1315"/>
      <c r="CA72" s="1315"/>
      <c r="CB72" s="1315"/>
      <c r="CC72" s="1315"/>
      <c r="CD72" s="1315"/>
      <c r="CE72" s="1315"/>
      <c r="CF72" s="1315" t="s">
        <v>555</v>
      </c>
      <c r="CG72" s="1315"/>
      <c r="CH72" s="1315"/>
      <c r="CI72" s="1315"/>
      <c r="CJ72" s="1315"/>
      <c r="CK72" s="1315"/>
      <c r="CL72" s="1315"/>
      <c r="CM72" s="1315"/>
      <c r="CN72" s="1315" t="s">
        <v>556</v>
      </c>
      <c r="CO72" s="1315"/>
      <c r="CP72" s="1315"/>
      <c r="CQ72" s="1315"/>
      <c r="CR72" s="1315"/>
      <c r="CS72" s="1315"/>
      <c r="CT72" s="1315"/>
      <c r="CU72" s="1315"/>
      <c r="CV72" s="1315" t="s">
        <v>557</v>
      </c>
      <c r="CW72" s="1315"/>
      <c r="CX72" s="1315"/>
      <c r="CY72" s="1315"/>
      <c r="CZ72" s="1315"/>
      <c r="DA72" s="1315"/>
      <c r="DB72" s="1315"/>
      <c r="DC72" s="1315"/>
    </row>
    <row r="73" spans="2:107">
      <c r="B73" s="395"/>
      <c r="G73" s="1327"/>
      <c r="H73" s="1327"/>
      <c r="I73" s="1327"/>
      <c r="J73" s="1327"/>
      <c r="K73" s="1310"/>
      <c r="L73" s="1310"/>
      <c r="M73" s="1310"/>
      <c r="N73" s="1310"/>
      <c r="AM73" s="404"/>
      <c r="AN73" s="1314" t="s">
        <v>615</v>
      </c>
      <c r="AO73" s="1314"/>
      <c r="AP73" s="1314"/>
      <c r="AQ73" s="1314"/>
      <c r="AR73" s="1314"/>
      <c r="AS73" s="1314"/>
      <c r="AT73" s="1314"/>
      <c r="AU73" s="1314"/>
      <c r="AV73" s="1314"/>
      <c r="AW73" s="1314"/>
      <c r="AX73" s="1314"/>
      <c r="AY73" s="1314"/>
      <c r="AZ73" s="1314"/>
      <c r="BA73" s="1314"/>
      <c r="BB73" s="1314" t="s">
        <v>616</v>
      </c>
      <c r="BC73" s="1314"/>
      <c r="BD73" s="1314"/>
      <c r="BE73" s="1314"/>
      <c r="BF73" s="1314"/>
      <c r="BG73" s="1314"/>
      <c r="BH73" s="1314"/>
      <c r="BI73" s="1314"/>
      <c r="BJ73" s="1314"/>
      <c r="BK73" s="1314"/>
      <c r="BL73" s="1314"/>
      <c r="BM73" s="1314"/>
      <c r="BN73" s="1314"/>
      <c r="BO73" s="1314"/>
      <c r="BP73" s="1311">
        <v>65.2</v>
      </c>
      <c r="BQ73" s="1311"/>
      <c r="BR73" s="1311"/>
      <c r="BS73" s="1311"/>
      <c r="BT73" s="1311"/>
      <c r="BU73" s="1311"/>
      <c r="BV73" s="1311"/>
      <c r="BW73" s="1311"/>
      <c r="BX73" s="1311">
        <v>60.4</v>
      </c>
      <c r="BY73" s="1311"/>
      <c r="BZ73" s="1311"/>
      <c r="CA73" s="1311"/>
      <c r="CB73" s="1311"/>
      <c r="CC73" s="1311"/>
      <c r="CD73" s="1311"/>
      <c r="CE73" s="1311"/>
      <c r="CF73" s="1311">
        <v>57</v>
      </c>
      <c r="CG73" s="1311"/>
      <c r="CH73" s="1311"/>
      <c r="CI73" s="1311"/>
      <c r="CJ73" s="1311"/>
      <c r="CK73" s="1311"/>
      <c r="CL73" s="1311"/>
      <c r="CM73" s="1311"/>
      <c r="CN73" s="1311">
        <v>57.2</v>
      </c>
      <c r="CO73" s="1311"/>
      <c r="CP73" s="1311"/>
      <c r="CQ73" s="1311"/>
      <c r="CR73" s="1311"/>
      <c r="CS73" s="1311"/>
      <c r="CT73" s="1311"/>
      <c r="CU73" s="1311"/>
      <c r="CV73" s="1311">
        <v>50.4</v>
      </c>
      <c r="CW73" s="1311"/>
      <c r="CX73" s="1311"/>
      <c r="CY73" s="1311"/>
      <c r="CZ73" s="1311"/>
      <c r="DA73" s="1311"/>
      <c r="DB73" s="1311"/>
      <c r="DC73" s="1311"/>
    </row>
    <row r="74" spans="2:107">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620</v>
      </c>
      <c r="BC75" s="1314"/>
      <c r="BD75" s="1314"/>
      <c r="BE75" s="1314"/>
      <c r="BF75" s="1314"/>
      <c r="BG75" s="1314"/>
      <c r="BH75" s="1314"/>
      <c r="BI75" s="1314"/>
      <c r="BJ75" s="1314"/>
      <c r="BK75" s="1314"/>
      <c r="BL75" s="1314"/>
      <c r="BM75" s="1314"/>
      <c r="BN75" s="1314"/>
      <c r="BO75" s="1314"/>
      <c r="BP75" s="1311">
        <v>8.9</v>
      </c>
      <c r="BQ75" s="1311"/>
      <c r="BR75" s="1311"/>
      <c r="BS75" s="1311"/>
      <c r="BT75" s="1311"/>
      <c r="BU75" s="1311"/>
      <c r="BV75" s="1311"/>
      <c r="BW75" s="1311"/>
      <c r="BX75" s="1311">
        <v>9.1</v>
      </c>
      <c r="BY75" s="1311"/>
      <c r="BZ75" s="1311"/>
      <c r="CA75" s="1311"/>
      <c r="CB75" s="1311"/>
      <c r="CC75" s="1311"/>
      <c r="CD75" s="1311"/>
      <c r="CE75" s="1311"/>
      <c r="CF75" s="1311">
        <v>10.1</v>
      </c>
      <c r="CG75" s="1311"/>
      <c r="CH75" s="1311"/>
      <c r="CI75" s="1311"/>
      <c r="CJ75" s="1311"/>
      <c r="CK75" s="1311"/>
      <c r="CL75" s="1311"/>
      <c r="CM75" s="1311"/>
      <c r="CN75" s="1311">
        <v>10.4</v>
      </c>
      <c r="CO75" s="1311"/>
      <c r="CP75" s="1311"/>
      <c r="CQ75" s="1311"/>
      <c r="CR75" s="1311"/>
      <c r="CS75" s="1311"/>
      <c r="CT75" s="1311"/>
      <c r="CU75" s="1311"/>
      <c r="CV75" s="1311">
        <v>10.199999999999999</v>
      </c>
      <c r="CW75" s="1311"/>
      <c r="CX75" s="1311"/>
      <c r="CY75" s="1311"/>
      <c r="CZ75" s="1311"/>
      <c r="DA75" s="1311"/>
      <c r="DB75" s="1311"/>
      <c r="DC75" s="1311"/>
    </row>
    <row r="76" spans="2:107">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618</v>
      </c>
      <c r="AO77" s="1315"/>
      <c r="AP77" s="1315"/>
      <c r="AQ77" s="1315"/>
      <c r="AR77" s="1315"/>
      <c r="AS77" s="1315"/>
      <c r="AT77" s="1315"/>
      <c r="AU77" s="1315"/>
      <c r="AV77" s="1315"/>
      <c r="AW77" s="1315"/>
      <c r="AX77" s="1315"/>
      <c r="AY77" s="1315"/>
      <c r="AZ77" s="1315"/>
      <c r="BA77" s="1315"/>
      <c r="BB77" s="1314" t="s">
        <v>616</v>
      </c>
      <c r="BC77" s="1314"/>
      <c r="BD77" s="1314"/>
      <c r="BE77" s="1314"/>
      <c r="BF77" s="1314"/>
      <c r="BG77" s="1314"/>
      <c r="BH77" s="1314"/>
      <c r="BI77" s="1314"/>
      <c r="BJ77" s="1314"/>
      <c r="BK77" s="1314"/>
      <c r="BL77" s="1314"/>
      <c r="BM77" s="1314"/>
      <c r="BN77" s="1314"/>
      <c r="BO77" s="1314"/>
      <c r="BP77" s="1311">
        <v>56.8</v>
      </c>
      <c r="BQ77" s="1311"/>
      <c r="BR77" s="1311"/>
      <c r="BS77" s="1311"/>
      <c r="BT77" s="1311"/>
      <c r="BU77" s="1311"/>
      <c r="BV77" s="1311"/>
      <c r="BW77" s="1311"/>
      <c r="BX77" s="1311">
        <v>52.3</v>
      </c>
      <c r="BY77" s="1311"/>
      <c r="BZ77" s="1311"/>
      <c r="CA77" s="1311"/>
      <c r="CB77" s="1311"/>
      <c r="CC77" s="1311"/>
      <c r="CD77" s="1311"/>
      <c r="CE77" s="1311"/>
      <c r="CF77" s="1311">
        <v>55.4</v>
      </c>
      <c r="CG77" s="1311"/>
      <c r="CH77" s="1311"/>
      <c r="CI77" s="1311"/>
      <c r="CJ77" s="1311"/>
      <c r="CK77" s="1311"/>
      <c r="CL77" s="1311"/>
      <c r="CM77" s="1311"/>
      <c r="CN77" s="1311">
        <v>52.7</v>
      </c>
      <c r="CO77" s="1311"/>
      <c r="CP77" s="1311"/>
      <c r="CQ77" s="1311"/>
      <c r="CR77" s="1311"/>
      <c r="CS77" s="1311"/>
      <c r="CT77" s="1311"/>
      <c r="CU77" s="1311"/>
      <c r="CV77" s="1311">
        <v>49.7</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620</v>
      </c>
      <c r="BC79" s="1314"/>
      <c r="BD79" s="1314"/>
      <c r="BE79" s="1314"/>
      <c r="BF79" s="1314"/>
      <c r="BG79" s="1314"/>
      <c r="BH79" s="1314"/>
      <c r="BI79" s="1314"/>
      <c r="BJ79" s="1314"/>
      <c r="BK79" s="1314"/>
      <c r="BL79" s="1314"/>
      <c r="BM79" s="1314"/>
      <c r="BN79" s="1314"/>
      <c r="BO79" s="1314"/>
      <c r="BP79" s="1311">
        <v>10.199999999999999</v>
      </c>
      <c r="BQ79" s="1311"/>
      <c r="BR79" s="1311"/>
      <c r="BS79" s="1311"/>
      <c r="BT79" s="1311"/>
      <c r="BU79" s="1311"/>
      <c r="BV79" s="1311"/>
      <c r="BW79" s="1311"/>
      <c r="BX79" s="1311">
        <v>10</v>
      </c>
      <c r="BY79" s="1311"/>
      <c r="BZ79" s="1311"/>
      <c r="CA79" s="1311"/>
      <c r="CB79" s="1311"/>
      <c r="CC79" s="1311"/>
      <c r="CD79" s="1311"/>
      <c r="CE79" s="1311"/>
      <c r="CF79" s="1311">
        <v>9.6999999999999993</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eY/cLabOv0X5tneupMB20dGHb51W+tx2s2RlpBa6XKO39m8CKYZ8V1rzlO2mjywspFS6d4di/g7PawtNO9YuMQ==" saltValue="P6PLu4Sf5utRHaeAm7Ve/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499</v>
      </c>
    </row>
  </sheetData>
  <sheetProtection algorithmName="SHA-512" hashValue="WqCYFEFYeYiS8VPKHr1F8TlPR2P1Md6XlZrV8d/GB5pTVXWDA8Q94X1CYhxu841pCSeDWNu3XhyGtmMUxhjU+A==" saltValue="tX6NYDjqhTZZbotO8qmy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499</v>
      </c>
    </row>
  </sheetData>
  <sheetProtection algorithmName="SHA-512" hashValue="/p+cTPNpsRjdR25WMlP6OExfBvap4RJvUAxRic5l1ISkpgsdc7YqXv0dAwxhZ+dxQprj283xXxQRGu/kWH03oA==" saltValue="1i+hOZPhVq1bLVQkhnmIg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550</v>
      </c>
      <c r="G2" s="157"/>
      <c r="H2" s="158"/>
    </row>
    <row r="3" spans="1:8">
      <c r="A3" s="154" t="s">
        <v>543</v>
      </c>
      <c r="B3" s="159"/>
      <c r="C3" s="160"/>
      <c r="D3" s="161">
        <v>52793</v>
      </c>
      <c r="E3" s="162"/>
      <c r="F3" s="163">
        <v>81768</v>
      </c>
      <c r="G3" s="164"/>
      <c r="H3" s="165"/>
    </row>
    <row r="4" spans="1:8">
      <c r="A4" s="166"/>
      <c r="B4" s="167"/>
      <c r="C4" s="168"/>
      <c r="D4" s="169">
        <v>25575</v>
      </c>
      <c r="E4" s="170"/>
      <c r="F4" s="171">
        <v>37917</v>
      </c>
      <c r="G4" s="172"/>
      <c r="H4" s="173"/>
    </row>
    <row r="5" spans="1:8">
      <c r="A5" s="154" t="s">
        <v>545</v>
      </c>
      <c r="B5" s="159"/>
      <c r="C5" s="160"/>
      <c r="D5" s="161">
        <v>39473</v>
      </c>
      <c r="E5" s="162"/>
      <c r="F5" s="163">
        <v>65876</v>
      </c>
      <c r="G5" s="164"/>
      <c r="H5" s="165"/>
    </row>
    <row r="6" spans="1:8">
      <c r="A6" s="166"/>
      <c r="B6" s="167"/>
      <c r="C6" s="168"/>
      <c r="D6" s="169">
        <v>17244</v>
      </c>
      <c r="E6" s="170"/>
      <c r="F6" s="171">
        <v>36484</v>
      </c>
      <c r="G6" s="172"/>
      <c r="H6" s="173"/>
    </row>
    <row r="7" spans="1:8">
      <c r="A7" s="154" t="s">
        <v>546</v>
      </c>
      <c r="B7" s="159"/>
      <c r="C7" s="160"/>
      <c r="D7" s="161">
        <v>28916</v>
      </c>
      <c r="E7" s="162"/>
      <c r="F7" s="163">
        <v>68468</v>
      </c>
      <c r="G7" s="164"/>
      <c r="H7" s="165"/>
    </row>
    <row r="8" spans="1:8">
      <c r="A8" s="166"/>
      <c r="B8" s="167"/>
      <c r="C8" s="168"/>
      <c r="D8" s="169">
        <v>11541</v>
      </c>
      <c r="E8" s="170"/>
      <c r="F8" s="171">
        <v>34140</v>
      </c>
      <c r="G8" s="172"/>
      <c r="H8" s="173"/>
    </row>
    <row r="9" spans="1:8">
      <c r="A9" s="154" t="s">
        <v>547</v>
      </c>
      <c r="B9" s="159"/>
      <c r="C9" s="160"/>
      <c r="D9" s="161">
        <v>32890</v>
      </c>
      <c r="E9" s="162"/>
      <c r="F9" s="163">
        <v>69729</v>
      </c>
      <c r="G9" s="164"/>
      <c r="H9" s="165"/>
    </row>
    <row r="10" spans="1:8">
      <c r="A10" s="166"/>
      <c r="B10" s="167"/>
      <c r="C10" s="168"/>
      <c r="D10" s="169">
        <v>20495</v>
      </c>
      <c r="E10" s="170"/>
      <c r="F10" s="171">
        <v>38908</v>
      </c>
      <c r="G10" s="172"/>
      <c r="H10" s="173"/>
    </row>
    <row r="11" spans="1:8">
      <c r="A11" s="154" t="s">
        <v>548</v>
      </c>
      <c r="B11" s="159"/>
      <c r="C11" s="160"/>
      <c r="D11" s="161">
        <v>60284</v>
      </c>
      <c r="E11" s="162"/>
      <c r="F11" s="163">
        <v>74581</v>
      </c>
      <c r="G11" s="164"/>
      <c r="H11" s="165"/>
    </row>
    <row r="12" spans="1:8">
      <c r="A12" s="166"/>
      <c r="B12" s="167"/>
      <c r="C12" s="174"/>
      <c r="D12" s="169">
        <v>36770</v>
      </c>
      <c r="E12" s="170"/>
      <c r="F12" s="171">
        <v>41563</v>
      </c>
      <c r="G12" s="172"/>
      <c r="H12" s="173"/>
    </row>
    <row r="13" spans="1:8">
      <c r="A13" s="154"/>
      <c r="B13" s="159"/>
      <c r="C13" s="175"/>
      <c r="D13" s="176">
        <v>42871</v>
      </c>
      <c r="E13" s="177"/>
      <c r="F13" s="178">
        <v>72084</v>
      </c>
      <c r="G13" s="179"/>
      <c r="H13" s="165"/>
    </row>
    <row r="14" spans="1:8">
      <c r="A14" s="166"/>
      <c r="B14" s="167"/>
      <c r="C14" s="168"/>
      <c r="D14" s="169">
        <v>22325</v>
      </c>
      <c r="E14" s="170"/>
      <c r="F14" s="171">
        <v>37802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0.2</v>
      </c>
      <c r="C19" s="180">
        <f>ROUND(VALUE(SUBSTITUTE(実質収支比率等に係る経年分析!G$48,"▲","-")),2)</f>
        <v>0.35</v>
      </c>
      <c r="D19" s="180">
        <f>ROUND(VALUE(SUBSTITUTE(実質収支比率等に係る経年分析!H$48,"▲","-")),2)</f>
        <v>0.68</v>
      </c>
      <c r="E19" s="180">
        <f>ROUND(VALUE(SUBSTITUTE(実質収支比率等に係る経年分析!I$48,"▲","-")),2)</f>
        <v>2.2000000000000002</v>
      </c>
      <c r="F19" s="180">
        <f>ROUND(VALUE(SUBSTITUTE(実質収支比率等に係る経年分析!J$48,"▲","-")),2)</f>
        <v>1.78</v>
      </c>
    </row>
    <row r="20" spans="1:11">
      <c r="A20" s="180" t="s">
        <v>55</v>
      </c>
      <c r="B20" s="180">
        <f>ROUND(VALUE(SUBSTITUTE(実質収支比率等に係る経年分析!F$47,"▲","-")),2)</f>
        <v>23.87</v>
      </c>
      <c r="C20" s="180">
        <f>ROUND(VALUE(SUBSTITUTE(実質収支比率等に係る経年分析!G$47,"▲","-")),2)</f>
        <v>21.52</v>
      </c>
      <c r="D20" s="180">
        <f>ROUND(VALUE(SUBSTITUTE(実質収支比率等に係る経年分析!H$47,"▲","-")),2)</f>
        <v>21.17</v>
      </c>
      <c r="E20" s="180">
        <f>ROUND(VALUE(SUBSTITUTE(実質収支比率等に係る経年分析!I$47,"▲","-")),2)</f>
        <v>22</v>
      </c>
      <c r="F20" s="180">
        <f>ROUND(VALUE(SUBSTITUTE(実質収支比率等に係る経年分析!J$47,"▲","-")),2)</f>
        <v>22.06</v>
      </c>
    </row>
    <row r="21" spans="1:11">
      <c r="A21" s="180" t="s">
        <v>56</v>
      </c>
      <c r="B21" s="180">
        <f>IF(ISNUMBER(VALUE(SUBSTITUTE(実質収支比率等に係る経年分析!F$49,"▲","-"))),ROUND(VALUE(SUBSTITUTE(実質収支比率等に係る経年分析!F$49,"▲","-")),2),NA())</f>
        <v>-7.0000000000000007E-2</v>
      </c>
      <c r="C21" s="180">
        <f>IF(ISNUMBER(VALUE(SUBSTITUTE(実質収支比率等に係る経年分析!G$49,"▲","-"))),ROUND(VALUE(SUBSTITUTE(実質収支比率等に係る経年分析!G$49,"▲","-")),2),NA())</f>
        <v>0.4</v>
      </c>
      <c r="D21" s="180">
        <f>IF(ISNUMBER(VALUE(SUBSTITUTE(実質収支比率等に係る経年分析!H$49,"▲","-"))),ROUND(VALUE(SUBSTITUTE(実質収支比率等に係る経年分析!H$49,"▲","-")),2),NA())</f>
        <v>0.05</v>
      </c>
      <c r="E21" s="180">
        <f>IF(ISNUMBER(VALUE(SUBSTITUTE(実質収支比率等に係る経年分析!I$49,"▲","-"))),ROUND(VALUE(SUBSTITUTE(実質収支比率等に係る経年分析!I$49,"▲","-")),2),NA())</f>
        <v>1.54</v>
      </c>
      <c r="F21" s="180">
        <f>IF(ISNUMBER(VALUE(SUBSTITUTE(実質収支比率等に係る経年分析!J$49,"▲","-"))),ROUND(VALUE(SUBSTITUTE(実質収支比率等に係る経年分析!J$49,"▲","-")),2),NA())</f>
        <v>-1.79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市営駐車場事業特別会計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0.25</v>
      </c>
    </row>
    <row r="31" spans="1:11">
      <c r="A31" s="181" t="str">
        <f>IF(連結実質赤字比率に係る赤字・黒字の構成分析!C$39="",NA(),連結実質赤字比率に係る赤字・黒字の構成分析!C$39)</f>
        <v>国民健康保険事業特別会計</v>
      </c>
      <c r="B31" s="181">
        <f>IF(ROUND(VALUE(SUBSTITUTE(連結実質赤字比率に係る赤字・黒字の構成分析!F$39,"▲", "-")), 2) &lt; 0, ABS(ROUND(VALUE(SUBSTITUTE(連結実質赤字比率に係る赤字・黒字の構成分析!F$39,"▲", "-")), 2)), NA())</f>
        <v>0.15</v>
      </c>
      <c r="C31" s="181" t="e">
        <f>IF(ROUND(VALUE(SUBSTITUTE(連結実質赤字比率に係る赤字・黒字の構成分析!F$39,"▲", "-")), 2) &gt;= 0, ABS(ROUND(VALUE(SUBSTITUTE(連結実質赤字比率に係る赤字・黒字の構成分析!F$39,"▲", "-")), 2)), NA())</f>
        <v>#N/A</v>
      </c>
      <c r="D31" s="181">
        <f>IF(ROUND(VALUE(SUBSTITUTE(連結実質赤字比率に係る赤字・黒字の構成分析!G$39,"▲", "-")), 2) &lt; 0, ABS(ROUND(VALUE(SUBSTITUTE(連結実質赤字比率に係る赤字・黒字の構成分析!G$39,"▲", "-")), 2)), NA())</f>
        <v>0.25</v>
      </c>
      <c r="E31" s="181" t="e">
        <f>IF(ROUND(VALUE(SUBSTITUTE(連結実質赤字比率に係る赤字・黒字の構成分析!G$39,"▲", "-")), 2) &gt;= 0, ABS(ROUND(VALUE(SUBSTITUTE(連結実質赤字比率に係る赤字・黒字の構成分析!G$39,"▲", "-")), 2)), NA())</f>
        <v>#N/A</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0.45</v>
      </c>
      <c r="H31" s="181">
        <f>IF(ROUND(VALUE(SUBSTITUTE(連結実質赤字比率に係る赤字・黒字の構成分析!I$39,"▲", "-")), 2) &lt; 0, ABS(ROUND(VALUE(SUBSTITUTE(連結実質赤字比率に係る赤字・黒字の構成分析!I$39,"▲", "-")), 2)), NA())</f>
        <v>0.71</v>
      </c>
      <c r="I31" s="181" t="e">
        <f>IF(ROUND(VALUE(SUBSTITUTE(連結実質赤字比率に係る赤字・黒字の構成分析!I$39,"▲", "-")), 2) &gt;= 0, ABS(ROUND(VALUE(SUBSTITUTE(連結実質赤字比率に係る赤字・黒字の構成分析!I$39,"▲", "-")), 2)), NA())</f>
        <v>#N/A</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0.52</v>
      </c>
    </row>
    <row r="32" spans="1:11">
      <c r="A32" s="181" t="str">
        <f>IF(連結実質赤字比率に係る赤字・黒字の構成分析!C$38="",NA(),連結実質赤字比率に係る赤字・黒字の構成分析!C$38)</f>
        <v>東部地区工業用水道事業会計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1.83</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3.12</v>
      </c>
    </row>
    <row r="35" spans="1:16">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0.31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0.28000000000000003</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0.24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0.05</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1010</v>
      </c>
      <c r="E42" s="182"/>
      <c r="F42" s="182"/>
      <c r="G42" s="182">
        <f>'実質公債費比率（分子）の構造'!L$52</f>
        <v>1022</v>
      </c>
      <c r="H42" s="182"/>
      <c r="I42" s="182"/>
      <c r="J42" s="182">
        <f>'実質公債費比率（分子）の構造'!M$52</f>
        <v>976</v>
      </c>
      <c r="K42" s="182"/>
      <c r="L42" s="182"/>
      <c r="M42" s="182">
        <f>'実質公債費比率（分子）の構造'!N$52</f>
        <v>976</v>
      </c>
      <c r="N42" s="182"/>
      <c r="O42" s="182"/>
      <c r="P42" s="182">
        <f>'実質公債費比率（分子）の構造'!O$52</f>
        <v>975</v>
      </c>
    </row>
    <row r="43" spans="1:16">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106</v>
      </c>
      <c r="C44" s="182"/>
      <c r="D44" s="182"/>
      <c r="E44" s="182">
        <f>'実質公債費比率（分子）の構造'!L$50</f>
        <v>104</v>
      </c>
      <c r="F44" s="182"/>
      <c r="G44" s="182"/>
      <c r="H44" s="182">
        <f>'実質公債費比率（分子）の構造'!M$50</f>
        <v>114</v>
      </c>
      <c r="I44" s="182"/>
      <c r="J44" s="182"/>
      <c r="K44" s="182">
        <f>'実質公債費比率（分子）の構造'!N$50</f>
        <v>88</v>
      </c>
      <c r="L44" s="182"/>
      <c r="M44" s="182"/>
      <c r="N44" s="182">
        <f>'実質公債費比率（分子）の構造'!O$50</f>
        <v>90</v>
      </c>
      <c r="O44" s="182"/>
      <c r="P44" s="182"/>
    </row>
    <row r="45" spans="1:16">
      <c r="A45" s="182" t="s">
        <v>66</v>
      </c>
      <c r="B45" s="182">
        <f>'実質公債費比率（分子）の構造'!K$49</f>
        <v>34</v>
      </c>
      <c r="C45" s="182"/>
      <c r="D45" s="182"/>
      <c r="E45" s="182">
        <f>'実質公債費比率（分子）の構造'!L$49</f>
        <v>20</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251</v>
      </c>
      <c r="C46" s="182"/>
      <c r="D46" s="182"/>
      <c r="E46" s="182">
        <f>'実質公債費比率（分子）の構造'!L$48</f>
        <v>324</v>
      </c>
      <c r="F46" s="182"/>
      <c r="G46" s="182"/>
      <c r="H46" s="182">
        <f>'実質公債費比率（分子）の構造'!M$48</f>
        <v>403</v>
      </c>
      <c r="I46" s="182"/>
      <c r="J46" s="182"/>
      <c r="K46" s="182">
        <f>'実質公債費比率（分子）の構造'!N$48</f>
        <v>286</v>
      </c>
      <c r="L46" s="182"/>
      <c r="M46" s="182"/>
      <c r="N46" s="182">
        <f>'実質公債費比率（分子）の構造'!O$48</f>
        <v>261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1139</v>
      </c>
      <c r="C49" s="182"/>
      <c r="D49" s="182"/>
      <c r="E49" s="182">
        <f>'実質公債費比率（分子）の構造'!L$45</f>
        <v>1180</v>
      </c>
      <c r="F49" s="182"/>
      <c r="G49" s="182"/>
      <c r="H49" s="182">
        <f>'実質公債費比率（分子）の構造'!M$45</f>
        <v>1165</v>
      </c>
      <c r="I49" s="182"/>
      <c r="J49" s="182"/>
      <c r="K49" s="182">
        <f>'実質公債費比率（分子）の構造'!N$45</f>
        <v>1178</v>
      </c>
      <c r="L49" s="182"/>
      <c r="M49" s="182"/>
      <c r="N49" s="182">
        <f>'実質公債費比率（分子）の構造'!O$45</f>
        <v>1176</v>
      </c>
      <c r="O49" s="182"/>
      <c r="P49" s="182"/>
    </row>
    <row r="50" spans="1:16">
      <c r="A50" s="182" t="s">
        <v>71</v>
      </c>
      <c r="B50" s="182" t="e">
        <f>NA()</f>
        <v>#N/A</v>
      </c>
      <c r="C50" s="182">
        <f>IF(ISNUMBER('実質公債費比率（分子）の構造'!K$53),'実質公債費比率（分子）の構造'!K$53,NA())</f>
        <v>520</v>
      </c>
      <c r="D50" s="182" t="e">
        <f>NA()</f>
        <v>#N/A</v>
      </c>
      <c r="E50" s="182" t="e">
        <f>NA()</f>
        <v>#N/A</v>
      </c>
      <c r="F50" s="182">
        <f>IF(ISNUMBER('実質公債費比率（分子）の構造'!L$53),'実質公債費比率（分子）の構造'!L$53,NA())</f>
        <v>606</v>
      </c>
      <c r="G50" s="182" t="e">
        <f>NA()</f>
        <v>#N/A</v>
      </c>
      <c r="H50" s="182" t="e">
        <f>NA()</f>
        <v>#N/A</v>
      </c>
      <c r="I50" s="182">
        <f>IF(ISNUMBER('実質公債費比率（分子）の構造'!M$53),'実質公債費比率（分子）の構造'!M$53,NA())</f>
        <v>706</v>
      </c>
      <c r="J50" s="182" t="e">
        <f>NA()</f>
        <v>#N/A</v>
      </c>
      <c r="K50" s="182" t="e">
        <f>NA()</f>
        <v>#N/A</v>
      </c>
      <c r="L50" s="182">
        <f>IF(ISNUMBER('実質公債費比率（分子）の構造'!N$53),'実質公債費比率（分子）の構造'!N$53,NA())</f>
        <v>576</v>
      </c>
      <c r="M50" s="182" t="e">
        <f>NA()</f>
        <v>#N/A</v>
      </c>
      <c r="N50" s="182" t="e">
        <f>NA()</f>
        <v>#N/A</v>
      </c>
      <c r="O50" s="182">
        <f>IF(ISNUMBER('実質公債費比率（分子）の構造'!O$53),'実質公債費比率（分子）の構造'!O$53,NA())</f>
        <v>552</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9646</v>
      </c>
      <c r="E56" s="181"/>
      <c r="F56" s="181"/>
      <c r="G56" s="181">
        <f>'将来負担比率（分子）の構造'!J$52</f>
        <v>9507</v>
      </c>
      <c r="H56" s="181"/>
      <c r="I56" s="181"/>
      <c r="J56" s="181">
        <f>'将来負担比率（分子）の構造'!K$52</f>
        <v>9321</v>
      </c>
      <c r="K56" s="181"/>
      <c r="L56" s="181"/>
      <c r="M56" s="181">
        <f>'将来負担比率（分子）の構造'!L$52</f>
        <v>9061</v>
      </c>
      <c r="N56" s="181"/>
      <c r="O56" s="181"/>
      <c r="P56" s="181">
        <f>'将来負担比率（分子）の構造'!M$52</f>
        <v>9091</v>
      </c>
    </row>
    <row r="57" spans="1:16">
      <c r="A57" s="181" t="s">
        <v>42</v>
      </c>
      <c r="B57" s="181"/>
      <c r="C57" s="181"/>
      <c r="D57" s="181">
        <f>'将来負担比率（分子）の構造'!I$51</f>
        <v>657</v>
      </c>
      <c r="E57" s="181"/>
      <c r="F57" s="181"/>
      <c r="G57" s="181">
        <f>'将来負担比率（分子）の構造'!J$51</f>
        <v>697</v>
      </c>
      <c r="H57" s="181"/>
      <c r="I57" s="181"/>
      <c r="J57" s="181">
        <f>'将来負担比率（分子）の構造'!K$51</f>
        <v>642</v>
      </c>
      <c r="K57" s="181"/>
      <c r="L57" s="181"/>
      <c r="M57" s="181">
        <f>'将来負担比率（分子）の構造'!L$51</f>
        <v>560</v>
      </c>
      <c r="N57" s="181"/>
      <c r="O57" s="181"/>
      <c r="P57" s="181">
        <f>'将来負担比率（分子）の構造'!M$51</f>
        <v>513</v>
      </c>
    </row>
    <row r="58" spans="1:16">
      <c r="A58" s="181" t="s">
        <v>41</v>
      </c>
      <c r="B58" s="181"/>
      <c r="C58" s="181"/>
      <c r="D58" s="181">
        <f>'将来負担比率（分子）の構造'!I$50</f>
        <v>2879</v>
      </c>
      <c r="E58" s="181"/>
      <c r="F58" s="181"/>
      <c r="G58" s="181">
        <f>'将来負担比率（分子）の構造'!J$50</f>
        <v>2712</v>
      </c>
      <c r="H58" s="181"/>
      <c r="I58" s="181"/>
      <c r="J58" s="181">
        <f>'将来負担比率（分子）の構造'!K$50</f>
        <v>2696</v>
      </c>
      <c r="K58" s="181"/>
      <c r="L58" s="181"/>
      <c r="M58" s="181">
        <f>'将来負担比率（分子）の構造'!L$50</f>
        <v>2747</v>
      </c>
      <c r="N58" s="181"/>
      <c r="O58" s="181"/>
      <c r="P58" s="181">
        <f>'将来負担比率（分子）の構造'!M$50</f>
        <v>2704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1773</v>
      </c>
      <c r="C62" s="181"/>
      <c r="D62" s="181"/>
      <c r="E62" s="181">
        <f>'将来負担比率（分子）の構造'!J$45</f>
        <v>1795</v>
      </c>
      <c r="F62" s="181"/>
      <c r="G62" s="181"/>
      <c r="H62" s="181">
        <f>'将来負担比率（分子）の構造'!K$45</f>
        <v>1845</v>
      </c>
      <c r="I62" s="181"/>
      <c r="J62" s="181"/>
      <c r="K62" s="181">
        <f>'将来負担比率（分子）の構造'!L$45</f>
        <v>1853</v>
      </c>
      <c r="L62" s="181"/>
      <c r="M62" s="181"/>
      <c r="N62" s="181">
        <f>'将来負担比率（分子）の構造'!M$45</f>
        <v>1741</v>
      </c>
      <c r="O62" s="181"/>
      <c r="P62" s="181"/>
    </row>
    <row r="63" spans="1:16">
      <c r="A63" s="181" t="s">
        <v>34</v>
      </c>
      <c r="B63" s="181">
        <f>'将来負担比率（分子）の構造'!I$44</f>
        <v>670</v>
      </c>
      <c r="C63" s="181"/>
      <c r="D63" s="181"/>
      <c r="E63" s="181">
        <f>'将来負担比率（分子）の構造'!J$44</f>
        <v>550</v>
      </c>
      <c r="F63" s="181"/>
      <c r="G63" s="181"/>
      <c r="H63" s="181">
        <f>'将来負担比率（分子）の構造'!K$44</f>
        <v>444</v>
      </c>
      <c r="I63" s="181"/>
      <c r="J63" s="181"/>
      <c r="K63" s="181">
        <f>'将来負担比率（分子）の構造'!L$44</f>
        <v>397</v>
      </c>
      <c r="L63" s="181"/>
      <c r="M63" s="181"/>
      <c r="N63" s="181">
        <f>'将来負担比率（分子）の構造'!M$44</f>
        <v>348</v>
      </c>
      <c r="O63" s="181"/>
      <c r="P63" s="181"/>
    </row>
    <row r="64" spans="1:16">
      <c r="A64" s="181" t="s">
        <v>33</v>
      </c>
      <c r="B64" s="181">
        <f>'将来負担比率（分子）の構造'!I$43</f>
        <v>3537</v>
      </c>
      <c r="C64" s="181"/>
      <c r="D64" s="181"/>
      <c r="E64" s="181">
        <f>'将来負担比率（分子）の構造'!J$43</f>
        <v>3334</v>
      </c>
      <c r="F64" s="181"/>
      <c r="G64" s="181"/>
      <c r="H64" s="181">
        <f>'将来負担比率（分子）の構造'!K$43</f>
        <v>3229</v>
      </c>
      <c r="I64" s="181"/>
      <c r="J64" s="181"/>
      <c r="K64" s="181">
        <f>'将来負担比率（分子）の構造'!L$43</f>
        <v>3220</v>
      </c>
      <c r="L64" s="181"/>
      <c r="M64" s="181"/>
      <c r="N64" s="181">
        <f>'将来負担比率（分子）の構造'!M$43</f>
        <v>2940</v>
      </c>
      <c r="O64" s="181"/>
      <c r="P64" s="181"/>
    </row>
    <row r="65" spans="1:16">
      <c r="A65" s="181" t="s">
        <v>32</v>
      </c>
      <c r="B65" s="181">
        <f>'将来負担比率（分子）の構造'!I$42</f>
        <v>135</v>
      </c>
      <c r="C65" s="181"/>
      <c r="D65" s="181"/>
      <c r="E65" s="181">
        <f>'将来負担比率（分子）の構造'!J$42</f>
        <v>145</v>
      </c>
      <c r="F65" s="181"/>
      <c r="G65" s="181"/>
      <c r="H65" s="181">
        <f>'将来負担比率（分子）の構造'!K$42</f>
        <v>177</v>
      </c>
      <c r="I65" s="181"/>
      <c r="J65" s="181"/>
      <c r="K65" s="181">
        <f>'将来負担比率（分子）の構造'!L$42</f>
        <v>145</v>
      </c>
      <c r="L65" s="181"/>
      <c r="M65" s="181"/>
      <c r="N65" s="181">
        <f>'将来負担比率（分子）の構造'!M$42</f>
        <v>145</v>
      </c>
      <c r="O65" s="181"/>
      <c r="P65" s="181"/>
    </row>
    <row r="66" spans="1:16">
      <c r="A66" s="181" t="s">
        <v>31</v>
      </c>
      <c r="B66" s="181">
        <f>'将来負担比率（分子）の構造'!I$41</f>
        <v>10990</v>
      </c>
      <c r="C66" s="181"/>
      <c r="D66" s="181"/>
      <c r="E66" s="181">
        <f>'将来負担比率（分子）の構造'!J$41</f>
        <v>10708</v>
      </c>
      <c r="F66" s="181"/>
      <c r="G66" s="181"/>
      <c r="H66" s="181">
        <f>'将来負担比率（分子）の構造'!K$41</f>
        <v>10405</v>
      </c>
      <c r="I66" s="181"/>
      <c r="J66" s="181"/>
      <c r="K66" s="181">
        <f>'将来負担比率（分子）の構造'!L$41</f>
        <v>10162</v>
      </c>
      <c r="L66" s="181"/>
      <c r="M66" s="181"/>
      <c r="N66" s="181">
        <f>'将来負担比率（分子）の構造'!M$41</f>
        <v>10137</v>
      </c>
      <c r="O66" s="181"/>
      <c r="P66" s="181"/>
    </row>
    <row r="67" spans="1:16">
      <c r="A67" s="181" t="s">
        <v>75</v>
      </c>
      <c r="B67" s="181" t="e">
        <f>NA()</f>
        <v>#N/A</v>
      </c>
      <c r="C67" s="181">
        <f>IF(ISNUMBER('将来負担比率（分子）の構造'!I$53), IF('将来負担比率（分子）の構造'!I$53 &lt; 0, 0, '将来負担比率（分子）の構造'!I$53), NA())</f>
        <v>3922</v>
      </c>
      <c r="D67" s="181" t="e">
        <f>NA()</f>
        <v>#N/A</v>
      </c>
      <c r="E67" s="181" t="e">
        <f>NA()</f>
        <v>#N/A</v>
      </c>
      <c r="F67" s="181">
        <f>IF(ISNUMBER('将来負担比率（分子）の構造'!J$53), IF('将来負担比率（分子）の構造'!J$53 &lt; 0, 0, '将来負担比率（分子）の構造'!J$53), NA())</f>
        <v>3615</v>
      </c>
      <c r="G67" s="181" t="e">
        <f>NA()</f>
        <v>#N/A</v>
      </c>
      <c r="H67" s="181" t="e">
        <f>NA()</f>
        <v>#N/A</v>
      </c>
      <c r="I67" s="181">
        <f>IF(ISNUMBER('将来負担比率（分子）の構造'!K$53), IF('将来負担比率（分子）の構造'!K$53 &lt; 0, 0, '将来負担比率（分子）の構造'!K$53), NA())</f>
        <v>3442</v>
      </c>
      <c r="J67" s="181" t="e">
        <f>NA()</f>
        <v>#N/A</v>
      </c>
      <c r="K67" s="181" t="e">
        <f>NA()</f>
        <v>#N/A</v>
      </c>
      <c r="L67" s="181">
        <f>IF(ISNUMBER('将来負担比率（分子）の構造'!L$53), IF('将来負担比率（分子）の構造'!L$53 &lt; 0, 0, '将来負担比率（分子）の構造'!L$53), NA())</f>
        <v>3408</v>
      </c>
      <c r="M67" s="181" t="e">
        <f>NA()</f>
        <v>#N/A</v>
      </c>
      <c r="N67" s="181" t="e">
        <f>NA()</f>
        <v>#N/A</v>
      </c>
      <c r="O67" s="181">
        <f>IF(ISNUMBER('将来負担比率（分子）の構造'!M$53), IF('将来負担比率（分子）の構造'!M$53 &lt; 0, 0, '将来負担比率（分子）の構造'!M$53), NA())</f>
        <v>3001</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1469</v>
      </c>
      <c r="C72" s="185">
        <f>基金残高に係る経年分析!G55</f>
        <v>1510</v>
      </c>
      <c r="D72" s="185">
        <f>基金残高に係る経年分析!H55</f>
        <v>1511</v>
      </c>
    </row>
    <row r="73" spans="1:16">
      <c r="A73" s="184" t="s">
        <v>78</v>
      </c>
      <c r="B73" s="185">
        <f>基金残高に係る経年分析!F56</f>
        <v>454</v>
      </c>
      <c r="C73" s="185">
        <f>基金残高に係る経年分析!G56</f>
        <v>455</v>
      </c>
      <c r="D73" s="185">
        <f>基金残高に係る経年分析!H56</f>
        <v>456</v>
      </c>
    </row>
    <row r="74" spans="1:16">
      <c r="A74" s="184" t="s">
        <v>79</v>
      </c>
      <c r="B74" s="185">
        <f>基金残高に係る経年分析!F57</f>
        <v>567</v>
      </c>
      <c r="C74" s="185">
        <f>基金残高に係る経年分析!G57</f>
        <v>829</v>
      </c>
      <c r="D74" s="185">
        <f>基金残高に係る経年分析!H57</f>
        <v>805</v>
      </c>
    </row>
  </sheetData>
  <sheetProtection algorithmName="SHA-512" hashValue="IW+X2dXw/1VclEJ5M/sjoy7DLRGQfEa4GvAaAqXmGhDJAlHIHvzMuat5K5sWTOePkIxP/UnfHmY/UUrkyq6aLw==" saltValue="cLUv8TlBsI+YCtRVazi0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223</v>
      </c>
      <c r="C5" s="670"/>
      <c r="D5" s="670"/>
      <c r="E5" s="670"/>
      <c r="F5" s="670"/>
      <c r="G5" s="670"/>
      <c r="H5" s="670"/>
      <c r="I5" s="670"/>
      <c r="J5" s="670"/>
      <c r="K5" s="670"/>
      <c r="L5" s="670"/>
      <c r="M5" s="670"/>
      <c r="N5" s="670"/>
      <c r="O5" s="670"/>
      <c r="P5" s="670"/>
      <c r="Q5" s="671"/>
      <c r="R5" s="672">
        <v>3293008</v>
      </c>
      <c r="S5" s="673"/>
      <c r="T5" s="673"/>
      <c r="U5" s="673"/>
      <c r="V5" s="673"/>
      <c r="W5" s="673"/>
      <c r="X5" s="673"/>
      <c r="Y5" s="674"/>
      <c r="Z5" s="675">
        <v>26.3</v>
      </c>
      <c r="AA5" s="675"/>
      <c r="AB5" s="675"/>
      <c r="AC5" s="675"/>
      <c r="AD5" s="676">
        <v>3293008</v>
      </c>
      <c r="AE5" s="676"/>
      <c r="AF5" s="676"/>
      <c r="AG5" s="676"/>
      <c r="AH5" s="676"/>
      <c r="AI5" s="676"/>
      <c r="AJ5" s="676"/>
      <c r="AK5" s="676"/>
      <c r="AL5" s="677">
        <v>49.1</v>
      </c>
      <c r="AM5" s="678"/>
      <c r="AN5" s="678"/>
      <c r="AO5" s="679"/>
      <c r="AP5" s="669" t="s">
        <v>224</v>
      </c>
      <c r="AQ5" s="670"/>
      <c r="AR5" s="670"/>
      <c r="AS5" s="670"/>
      <c r="AT5" s="670"/>
      <c r="AU5" s="670"/>
      <c r="AV5" s="670"/>
      <c r="AW5" s="670"/>
      <c r="AX5" s="670"/>
      <c r="AY5" s="670"/>
      <c r="AZ5" s="670"/>
      <c r="BA5" s="670"/>
      <c r="BB5" s="670"/>
      <c r="BC5" s="670"/>
      <c r="BD5" s="670"/>
      <c r="BE5" s="670"/>
      <c r="BF5" s="671"/>
      <c r="BG5" s="683">
        <v>3293008</v>
      </c>
      <c r="BH5" s="684"/>
      <c r="BI5" s="684"/>
      <c r="BJ5" s="684"/>
      <c r="BK5" s="684"/>
      <c r="BL5" s="684"/>
      <c r="BM5" s="684"/>
      <c r="BN5" s="685"/>
      <c r="BO5" s="686">
        <v>100</v>
      </c>
      <c r="BP5" s="686"/>
      <c r="BQ5" s="686"/>
      <c r="BR5" s="686"/>
      <c r="BS5" s="687">
        <v>162930</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c r="B6" s="680" t="s">
        <v>228</v>
      </c>
      <c r="C6" s="681"/>
      <c r="D6" s="681"/>
      <c r="E6" s="681"/>
      <c r="F6" s="681"/>
      <c r="G6" s="681"/>
      <c r="H6" s="681"/>
      <c r="I6" s="681"/>
      <c r="J6" s="681"/>
      <c r="K6" s="681"/>
      <c r="L6" s="681"/>
      <c r="M6" s="681"/>
      <c r="N6" s="681"/>
      <c r="O6" s="681"/>
      <c r="P6" s="681"/>
      <c r="Q6" s="682"/>
      <c r="R6" s="683">
        <v>112045</v>
      </c>
      <c r="S6" s="684"/>
      <c r="T6" s="684"/>
      <c r="U6" s="684"/>
      <c r="V6" s="684"/>
      <c r="W6" s="684"/>
      <c r="X6" s="684"/>
      <c r="Y6" s="685"/>
      <c r="Z6" s="686">
        <v>0.9</v>
      </c>
      <c r="AA6" s="686"/>
      <c r="AB6" s="686"/>
      <c r="AC6" s="686"/>
      <c r="AD6" s="687">
        <v>112045</v>
      </c>
      <c r="AE6" s="687"/>
      <c r="AF6" s="687"/>
      <c r="AG6" s="687"/>
      <c r="AH6" s="687"/>
      <c r="AI6" s="687"/>
      <c r="AJ6" s="687"/>
      <c r="AK6" s="687"/>
      <c r="AL6" s="688">
        <v>1.7</v>
      </c>
      <c r="AM6" s="689"/>
      <c r="AN6" s="689"/>
      <c r="AO6" s="690"/>
      <c r="AP6" s="680" t="s">
        <v>229</v>
      </c>
      <c r="AQ6" s="681"/>
      <c r="AR6" s="681"/>
      <c r="AS6" s="681"/>
      <c r="AT6" s="681"/>
      <c r="AU6" s="681"/>
      <c r="AV6" s="681"/>
      <c r="AW6" s="681"/>
      <c r="AX6" s="681"/>
      <c r="AY6" s="681"/>
      <c r="AZ6" s="681"/>
      <c r="BA6" s="681"/>
      <c r="BB6" s="681"/>
      <c r="BC6" s="681"/>
      <c r="BD6" s="681"/>
      <c r="BE6" s="681"/>
      <c r="BF6" s="682"/>
      <c r="BG6" s="683">
        <v>3293008</v>
      </c>
      <c r="BH6" s="684"/>
      <c r="BI6" s="684"/>
      <c r="BJ6" s="684"/>
      <c r="BK6" s="684"/>
      <c r="BL6" s="684"/>
      <c r="BM6" s="684"/>
      <c r="BN6" s="685"/>
      <c r="BO6" s="686">
        <v>100</v>
      </c>
      <c r="BP6" s="686"/>
      <c r="BQ6" s="686"/>
      <c r="BR6" s="686"/>
      <c r="BS6" s="687">
        <v>162930</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138510</v>
      </c>
      <c r="CS6" s="684"/>
      <c r="CT6" s="684"/>
      <c r="CU6" s="684"/>
      <c r="CV6" s="684"/>
      <c r="CW6" s="684"/>
      <c r="CX6" s="684"/>
      <c r="CY6" s="685"/>
      <c r="CZ6" s="677">
        <v>1.1000000000000001</v>
      </c>
      <c r="DA6" s="678"/>
      <c r="DB6" s="678"/>
      <c r="DC6" s="697"/>
      <c r="DD6" s="692" t="s">
        <v>231</v>
      </c>
      <c r="DE6" s="684"/>
      <c r="DF6" s="684"/>
      <c r="DG6" s="684"/>
      <c r="DH6" s="684"/>
      <c r="DI6" s="684"/>
      <c r="DJ6" s="684"/>
      <c r="DK6" s="684"/>
      <c r="DL6" s="684"/>
      <c r="DM6" s="684"/>
      <c r="DN6" s="684"/>
      <c r="DO6" s="684"/>
      <c r="DP6" s="685"/>
      <c r="DQ6" s="692">
        <v>138510</v>
      </c>
      <c r="DR6" s="684"/>
      <c r="DS6" s="684"/>
      <c r="DT6" s="684"/>
      <c r="DU6" s="684"/>
      <c r="DV6" s="684"/>
      <c r="DW6" s="684"/>
      <c r="DX6" s="684"/>
      <c r="DY6" s="684"/>
      <c r="DZ6" s="684"/>
      <c r="EA6" s="684"/>
      <c r="EB6" s="684"/>
      <c r="EC6" s="693"/>
    </row>
    <row r="7" spans="2:143" ht="11.25" customHeight="1">
      <c r="B7" s="680" t="s">
        <v>232</v>
      </c>
      <c r="C7" s="681"/>
      <c r="D7" s="681"/>
      <c r="E7" s="681"/>
      <c r="F7" s="681"/>
      <c r="G7" s="681"/>
      <c r="H7" s="681"/>
      <c r="I7" s="681"/>
      <c r="J7" s="681"/>
      <c r="K7" s="681"/>
      <c r="L7" s="681"/>
      <c r="M7" s="681"/>
      <c r="N7" s="681"/>
      <c r="O7" s="681"/>
      <c r="P7" s="681"/>
      <c r="Q7" s="682"/>
      <c r="R7" s="683">
        <v>1763</v>
      </c>
      <c r="S7" s="684"/>
      <c r="T7" s="684"/>
      <c r="U7" s="684"/>
      <c r="V7" s="684"/>
      <c r="W7" s="684"/>
      <c r="X7" s="684"/>
      <c r="Y7" s="685"/>
      <c r="Z7" s="686">
        <v>0</v>
      </c>
      <c r="AA7" s="686"/>
      <c r="AB7" s="686"/>
      <c r="AC7" s="686"/>
      <c r="AD7" s="687">
        <v>1763</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1237962</v>
      </c>
      <c r="BH7" s="684"/>
      <c r="BI7" s="684"/>
      <c r="BJ7" s="684"/>
      <c r="BK7" s="684"/>
      <c r="BL7" s="684"/>
      <c r="BM7" s="684"/>
      <c r="BN7" s="685"/>
      <c r="BO7" s="686">
        <v>37.6</v>
      </c>
      <c r="BP7" s="686"/>
      <c r="BQ7" s="686"/>
      <c r="BR7" s="686"/>
      <c r="BS7" s="687">
        <v>46771</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1776535</v>
      </c>
      <c r="CS7" s="684"/>
      <c r="CT7" s="684"/>
      <c r="CU7" s="684"/>
      <c r="CV7" s="684"/>
      <c r="CW7" s="684"/>
      <c r="CX7" s="684"/>
      <c r="CY7" s="685"/>
      <c r="CZ7" s="686">
        <v>14.3</v>
      </c>
      <c r="DA7" s="686"/>
      <c r="DB7" s="686"/>
      <c r="DC7" s="686"/>
      <c r="DD7" s="692">
        <v>41556</v>
      </c>
      <c r="DE7" s="684"/>
      <c r="DF7" s="684"/>
      <c r="DG7" s="684"/>
      <c r="DH7" s="684"/>
      <c r="DI7" s="684"/>
      <c r="DJ7" s="684"/>
      <c r="DK7" s="684"/>
      <c r="DL7" s="684"/>
      <c r="DM7" s="684"/>
      <c r="DN7" s="684"/>
      <c r="DO7" s="684"/>
      <c r="DP7" s="685"/>
      <c r="DQ7" s="692">
        <v>1426198</v>
      </c>
      <c r="DR7" s="684"/>
      <c r="DS7" s="684"/>
      <c r="DT7" s="684"/>
      <c r="DU7" s="684"/>
      <c r="DV7" s="684"/>
      <c r="DW7" s="684"/>
      <c r="DX7" s="684"/>
      <c r="DY7" s="684"/>
      <c r="DZ7" s="684"/>
      <c r="EA7" s="684"/>
      <c r="EB7" s="684"/>
      <c r="EC7" s="693"/>
    </row>
    <row r="8" spans="2:143" ht="11.25" customHeight="1">
      <c r="B8" s="680" t="s">
        <v>235</v>
      </c>
      <c r="C8" s="681"/>
      <c r="D8" s="681"/>
      <c r="E8" s="681"/>
      <c r="F8" s="681"/>
      <c r="G8" s="681"/>
      <c r="H8" s="681"/>
      <c r="I8" s="681"/>
      <c r="J8" s="681"/>
      <c r="K8" s="681"/>
      <c r="L8" s="681"/>
      <c r="M8" s="681"/>
      <c r="N8" s="681"/>
      <c r="O8" s="681"/>
      <c r="P8" s="681"/>
      <c r="Q8" s="682"/>
      <c r="R8" s="683">
        <v>10048</v>
      </c>
      <c r="S8" s="684"/>
      <c r="T8" s="684"/>
      <c r="U8" s="684"/>
      <c r="V8" s="684"/>
      <c r="W8" s="684"/>
      <c r="X8" s="684"/>
      <c r="Y8" s="685"/>
      <c r="Z8" s="686">
        <v>0.1</v>
      </c>
      <c r="AA8" s="686"/>
      <c r="AB8" s="686"/>
      <c r="AC8" s="686"/>
      <c r="AD8" s="687">
        <v>10048</v>
      </c>
      <c r="AE8" s="687"/>
      <c r="AF8" s="687"/>
      <c r="AG8" s="687"/>
      <c r="AH8" s="687"/>
      <c r="AI8" s="687"/>
      <c r="AJ8" s="687"/>
      <c r="AK8" s="687"/>
      <c r="AL8" s="688">
        <v>0.1</v>
      </c>
      <c r="AM8" s="689"/>
      <c r="AN8" s="689"/>
      <c r="AO8" s="690"/>
      <c r="AP8" s="680" t="s">
        <v>236</v>
      </c>
      <c r="AQ8" s="681"/>
      <c r="AR8" s="681"/>
      <c r="AS8" s="681"/>
      <c r="AT8" s="681"/>
      <c r="AU8" s="681"/>
      <c r="AV8" s="681"/>
      <c r="AW8" s="681"/>
      <c r="AX8" s="681"/>
      <c r="AY8" s="681"/>
      <c r="AZ8" s="681"/>
      <c r="BA8" s="681"/>
      <c r="BB8" s="681"/>
      <c r="BC8" s="681"/>
      <c r="BD8" s="681"/>
      <c r="BE8" s="681"/>
      <c r="BF8" s="682"/>
      <c r="BG8" s="683">
        <v>41732</v>
      </c>
      <c r="BH8" s="684"/>
      <c r="BI8" s="684"/>
      <c r="BJ8" s="684"/>
      <c r="BK8" s="684"/>
      <c r="BL8" s="684"/>
      <c r="BM8" s="684"/>
      <c r="BN8" s="685"/>
      <c r="BO8" s="686">
        <v>1.3</v>
      </c>
      <c r="BP8" s="686"/>
      <c r="BQ8" s="686"/>
      <c r="BR8" s="686"/>
      <c r="BS8" s="692" t="s">
        <v>231</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4683783</v>
      </c>
      <c r="CS8" s="684"/>
      <c r="CT8" s="684"/>
      <c r="CU8" s="684"/>
      <c r="CV8" s="684"/>
      <c r="CW8" s="684"/>
      <c r="CX8" s="684"/>
      <c r="CY8" s="685"/>
      <c r="CZ8" s="686">
        <v>37.700000000000003</v>
      </c>
      <c r="DA8" s="686"/>
      <c r="DB8" s="686"/>
      <c r="DC8" s="686"/>
      <c r="DD8" s="692" t="s">
        <v>135</v>
      </c>
      <c r="DE8" s="684"/>
      <c r="DF8" s="684"/>
      <c r="DG8" s="684"/>
      <c r="DH8" s="684"/>
      <c r="DI8" s="684"/>
      <c r="DJ8" s="684"/>
      <c r="DK8" s="684"/>
      <c r="DL8" s="684"/>
      <c r="DM8" s="684"/>
      <c r="DN8" s="684"/>
      <c r="DO8" s="684"/>
      <c r="DP8" s="685"/>
      <c r="DQ8" s="692">
        <v>2255639</v>
      </c>
      <c r="DR8" s="684"/>
      <c r="DS8" s="684"/>
      <c r="DT8" s="684"/>
      <c r="DU8" s="684"/>
      <c r="DV8" s="684"/>
      <c r="DW8" s="684"/>
      <c r="DX8" s="684"/>
      <c r="DY8" s="684"/>
      <c r="DZ8" s="684"/>
      <c r="EA8" s="684"/>
      <c r="EB8" s="684"/>
      <c r="EC8" s="693"/>
    </row>
    <row r="9" spans="2:143" ht="11.25" customHeight="1">
      <c r="B9" s="680" t="s">
        <v>238</v>
      </c>
      <c r="C9" s="681"/>
      <c r="D9" s="681"/>
      <c r="E9" s="681"/>
      <c r="F9" s="681"/>
      <c r="G9" s="681"/>
      <c r="H9" s="681"/>
      <c r="I9" s="681"/>
      <c r="J9" s="681"/>
      <c r="K9" s="681"/>
      <c r="L9" s="681"/>
      <c r="M9" s="681"/>
      <c r="N9" s="681"/>
      <c r="O9" s="681"/>
      <c r="P9" s="681"/>
      <c r="Q9" s="682"/>
      <c r="R9" s="683">
        <v>6098</v>
      </c>
      <c r="S9" s="684"/>
      <c r="T9" s="684"/>
      <c r="U9" s="684"/>
      <c r="V9" s="684"/>
      <c r="W9" s="684"/>
      <c r="X9" s="684"/>
      <c r="Y9" s="685"/>
      <c r="Z9" s="686">
        <v>0</v>
      </c>
      <c r="AA9" s="686"/>
      <c r="AB9" s="686"/>
      <c r="AC9" s="686"/>
      <c r="AD9" s="687">
        <v>6098</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946581</v>
      </c>
      <c r="BH9" s="684"/>
      <c r="BI9" s="684"/>
      <c r="BJ9" s="684"/>
      <c r="BK9" s="684"/>
      <c r="BL9" s="684"/>
      <c r="BM9" s="684"/>
      <c r="BN9" s="685"/>
      <c r="BO9" s="686">
        <v>28.7</v>
      </c>
      <c r="BP9" s="686"/>
      <c r="BQ9" s="686"/>
      <c r="BR9" s="686"/>
      <c r="BS9" s="692" t="s">
        <v>240</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1052147</v>
      </c>
      <c r="CS9" s="684"/>
      <c r="CT9" s="684"/>
      <c r="CU9" s="684"/>
      <c r="CV9" s="684"/>
      <c r="CW9" s="684"/>
      <c r="CX9" s="684"/>
      <c r="CY9" s="685"/>
      <c r="CZ9" s="686">
        <v>8.5</v>
      </c>
      <c r="DA9" s="686"/>
      <c r="DB9" s="686"/>
      <c r="DC9" s="686"/>
      <c r="DD9" s="692">
        <v>233170</v>
      </c>
      <c r="DE9" s="684"/>
      <c r="DF9" s="684"/>
      <c r="DG9" s="684"/>
      <c r="DH9" s="684"/>
      <c r="DI9" s="684"/>
      <c r="DJ9" s="684"/>
      <c r="DK9" s="684"/>
      <c r="DL9" s="684"/>
      <c r="DM9" s="684"/>
      <c r="DN9" s="684"/>
      <c r="DO9" s="684"/>
      <c r="DP9" s="685"/>
      <c r="DQ9" s="692">
        <v>833114</v>
      </c>
      <c r="DR9" s="684"/>
      <c r="DS9" s="684"/>
      <c r="DT9" s="684"/>
      <c r="DU9" s="684"/>
      <c r="DV9" s="684"/>
      <c r="DW9" s="684"/>
      <c r="DX9" s="684"/>
      <c r="DY9" s="684"/>
      <c r="DZ9" s="684"/>
      <c r="EA9" s="684"/>
      <c r="EB9" s="684"/>
      <c r="EC9" s="693"/>
    </row>
    <row r="10" spans="2:143" ht="11.25" customHeight="1">
      <c r="B10" s="680" t="s">
        <v>242</v>
      </c>
      <c r="C10" s="681"/>
      <c r="D10" s="681"/>
      <c r="E10" s="681"/>
      <c r="F10" s="681"/>
      <c r="G10" s="681"/>
      <c r="H10" s="681"/>
      <c r="I10" s="681"/>
      <c r="J10" s="681"/>
      <c r="K10" s="681"/>
      <c r="L10" s="681"/>
      <c r="M10" s="681"/>
      <c r="N10" s="681"/>
      <c r="O10" s="681"/>
      <c r="P10" s="681"/>
      <c r="Q10" s="682"/>
      <c r="R10" s="683" t="s">
        <v>231</v>
      </c>
      <c r="S10" s="684"/>
      <c r="T10" s="684"/>
      <c r="U10" s="684"/>
      <c r="V10" s="684"/>
      <c r="W10" s="684"/>
      <c r="X10" s="684"/>
      <c r="Y10" s="685"/>
      <c r="Z10" s="686" t="s">
        <v>231</v>
      </c>
      <c r="AA10" s="686"/>
      <c r="AB10" s="686"/>
      <c r="AC10" s="686"/>
      <c r="AD10" s="687" t="s">
        <v>231</v>
      </c>
      <c r="AE10" s="687"/>
      <c r="AF10" s="687"/>
      <c r="AG10" s="687"/>
      <c r="AH10" s="687"/>
      <c r="AI10" s="687"/>
      <c r="AJ10" s="687"/>
      <c r="AK10" s="687"/>
      <c r="AL10" s="688" t="s">
        <v>231</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83569</v>
      </c>
      <c r="BH10" s="684"/>
      <c r="BI10" s="684"/>
      <c r="BJ10" s="684"/>
      <c r="BK10" s="684"/>
      <c r="BL10" s="684"/>
      <c r="BM10" s="684"/>
      <c r="BN10" s="685"/>
      <c r="BO10" s="686">
        <v>2.5</v>
      </c>
      <c r="BP10" s="686"/>
      <c r="BQ10" s="686"/>
      <c r="BR10" s="686"/>
      <c r="BS10" s="692">
        <v>13864</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26278</v>
      </c>
      <c r="CS10" s="684"/>
      <c r="CT10" s="684"/>
      <c r="CU10" s="684"/>
      <c r="CV10" s="684"/>
      <c r="CW10" s="684"/>
      <c r="CX10" s="684"/>
      <c r="CY10" s="685"/>
      <c r="CZ10" s="686">
        <v>0.2</v>
      </c>
      <c r="DA10" s="686"/>
      <c r="DB10" s="686"/>
      <c r="DC10" s="686"/>
      <c r="DD10" s="692" t="s">
        <v>231</v>
      </c>
      <c r="DE10" s="684"/>
      <c r="DF10" s="684"/>
      <c r="DG10" s="684"/>
      <c r="DH10" s="684"/>
      <c r="DI10" s="684"/>
      <c r="DJ10" s="684"/>
      <c r="DK10" s="684"/>
      <c r="DL10" s="684"/>
      <c r="DM10" s="684"/>
      <c r="DN10" s="684"/>
      <c r="DO10" s="684"/>
      <c r="DP10" s="685"/>
      <c r="DQ10" s="692">
        <v>24990</v>
      </c>
      <c r="DR10" s="684"/>
      <c r="DS10" s="684"/>
      <c r="DT10" s="684"/>
      <c r="DU10" s="684"/>
      <c r="DV10" s="684"/>
      <c r="DW10" s="684"/>
      <c r="DX10" s="684"/>
      <c r="DY10" s="684"/>
      <c r="DZ10" s="684"/>
      <c r="EA10" s="684"/>
      <c r="EB10" s="684"/>
      <c r="EC10" s="693"/>
    </row>
    <row r="11" spans="2:143" ht="11.25" customHeight="1">
      <c r="B11" s="680" t="s">
        <v>245</v>
      </c>
      <c r="C11" s="681"/>
      <c r="D11" s="681"/>
      <c r="E11" s="681"/>
      <c r="F11" s="681"/>
      <c r="G11" s="681"/>
      <c r="H11" s="681"/>
      <c r="I11" s="681"/>
      <c r="J11" s="681"/>
      <c r="K11" s="681"/>
      <c r="L11" s="681"/>
      <c r="M11" s="681"/>
      <c r="N11" s="681"/>
      <c r="O11" s="681"/>
      <c r="P11" s="681"/>
      <c r="Q11" s="682"/>
      <c r="R11" s="683">
        <v>460424</v>
      </c>
      <c r="S11" s="684"/>
      <c r="T11" s="684"/>
      <c r="U11" s="684"/>
      <c r="V11" s="684"/>
      <c r="W11" s="684"/>
      <c r="X11" s="684"/>
      <c r="Y11" s="685"/>
      <c r="Z11" s="688">
        <v>3.7</v>
      </c>
      <c r="AA11" s="689"/>
      <c r="AB11" s="689"/>
      <c r="AC11" s="701"/>
      <c r="AD11" s="692">
        <v>460424</v>
      </c>
      <c r="AE11" s="684"/>
      <c r="AF11" s="684"/>
      <c r="AG11" s="684"/>
      <c r="AH11" s="684"/>
      <c r="AI11" s="684"/>
      <c r="AJ11" s="684"/>
      <c r="AK11" s="685"/>
      <c r="AL11" s="688">
        <v>6.9</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166080</v>
      </c>
      <c r="BH11" s="684"/>
      <c r="BI11" s="684"/>
      <c r="BJ11" s="684"/>
      <c r="BK11" s="684"/>
      <c r="BL11" s="684"/>
      <c r="BM11" s="684"/>
      <c r="BN11" s="685"/>
      <c r="BO11" s="686">
        <v>5</v>
      </c>
      <c r="BP11" s="686"/>
      <c r="BQ11" s="686"/>
      <c r="BR11" s="686"/>
      <c r="BS11" s="692">
        <v>32907</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718827</v>
      </c>
      <c r="CS11" s="684"/>
      <c r="CT11" s="684"/>
      <c r="CU11" s="684"/>
      <c r="CV11" s="684"/>
      <c r="CW11" s="684"/>
      <c r="CX11" s="684"/>
      <c r="CY11" s="685"/>
      <c r="CZ11" s="686">
        <v>5.8</v>
      </c>
      <c r="DA11" s="686"/>
      <c r="DB11" s="686"/>
      <c r="DC11" s="686"/>
      <c r="DD11" s="692">
        <v>402686</v>
      </c>
      <c r="DE11" s="684"/>
      <c r="DF11" s="684"/>
      <c r="DG11" s="684"/>
      <c r="DH11" s="684"/>
      <c r="DI11" s="684"/>
      <c r="DJ11" s="684"/>
      <c r="DK11" s="684"/>
      <c r="DL11" s="684"/>
      <c r="DM11" s="684"/>
      <c r="DN11" s="684"/>
      <c r="DO11" s="684"/>
      <c r="DP11" s="685"/>
      <c r="DQ11" s="692">
        <v>295738</v>
      </c>
      <c r="DR11" s="684"/>
      <c r="DS11" s="684"/>
      <c r="DT11" s="684"/>
      <c r="DU11" s="684"/>
      <c r="DV11" s="684"/>
      <c r="DW11" s="684"/>
      <c r="DX11" s="684"/>
      <c r="DY11" s="684"/>
      <c r="DZ11" s="684"/>
      <c r="EA11" s="684"/>
      <c r="EB11" s="684"/>
      <c r="EC11" s="693"/>
    </row>
    <row r="12" spans="2:143" ht="11.25" customHeight="1">
      <c r="B12" s="680" t="s">
        <v>248</v>
      </c>
      <c r="C12" s="681"/>
      <c r="D12" s="681"/>
      <c r="E12" s="681"/>
      <c r="F12" s="681"/>
      <c r="G12" s="681"/>
      <c r="H12" s="681"/>
      <c r="I12" s="681"/>
      <c r="J12" s="681"/>
      <c r="K12" s="681"/>
      <c r="L12" s="681"/>
      <c r="M12" s="681"/>
      <c r="N12" s="681"/>
      <c r="O12" s="681"/>
      <c r="P12" s="681"/>
      <c r="Q12" s="682"/>
      <c r="R12" s="683" t="s">
        <v>231</v>
      </c>
      <c r="S12" s="684"/>
      <c r="T12" s="684"/>
      <c r="U12" s="684"/>
      <c r="V12" s="684"/>
      <c r="W12" s="684"/>
      <c r="X12" s="684"/>
      <c r="Y12" s="685"/>
      <c r="Z12" s="686" t="s">
        <v>231</v>
      </c>
      <c r="AA12" s="686"/>
      <c r="AB12" s="686"/>
      <c r="AC12" s="686"/>
      <c r="AD12" s="687" t="s">
        <v>135</v>
      </c>
      <c r="AE12" s="687"/>
      <c r="AF12" s="687"/>
      <c r="AG12" s="687"/>
      <c r="AH12" s="687"/>
      <c r="AI12" s="687"/>
      <c r="AJ12" s="687"/>
      <c r="AK12" s="687"/>
      <c r="AL12" s="688" t="s">
        <v>231</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1782323</v>
      </c>
      <c r="BH12" s="684"/>
      <c r="BI12" s="684"/>
      <c r="BJ12" s="684"/>
      <c r="BK12" s="684"/>
      <c r="BL12" s="684"/>
      <c r="BM12" s="684"/>
      <c r="BN12" s="685"/>
      <c r="BO12" s="686">
        <v>54.1</v>
      </c>
      <c r="BP12" s="686"/>
      <c r="BQ12" s="686"/>
      <c r="BR12" s="686"/>
      <c r="BS12" s="692">
        <v>116159</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209248</v>
      </c>
      <c r="CS12" s="684"/>
      <c r="CT12" s="684"/>
      <c r="CU12" s="684"/>
      <c r="CV12" s="684"/>
      <c r="CW12" s="684"/>
      <c r="CX12" s="684"/>
      <c r="CY12" s="685"/>
      <c r="CZ12" s="686">
        <v>1.7</v>
      </c>
      <c r="DA12" s="686"/>
      <c r="DB12" s="686"/>
      <c r="DC12" s="686"/>
      <c r="DD12" s="692">
        <v>5557</v>
      </c>
      <c r="DE12" s="684"/>
      <c r="DF12" s="684"/>
      <c r="DG12" s="684"/>
      <c r="DH12" s="684"/>
      <c r="DI12" s="684"/>
      <c r="DJ12" s="684"/>
      <c r="DK12" s="684"/>
      <c r="DL12" s="684"/>
      <c r="DM12" s="684"/>
      <c r="DN12" s="684"/>
      <c r="DO12" s="684"/>
      <c r="DP12" s="685"/>
      <c r="DQ12" s="692">
        <v>170538</v>
      </c>
      <c r="DR12" s="684"/>
      <c r="DS12" s="684"/>
      <c r="DT12" s="684"/>
      <c r="DU12" s="684"/>
      <c r="DV12" s="684"/>
      <c r="DW12" s="684"/>
      <c r="DX12" s="684"/>
      <c r="DY12" s="684"/>
      <c r="DZ12" s="684"/>
      <c r="EA12" s="684"/>
      <c r="EB12" s="684"/>
      <c r="EC12" s="693"/>
    </row>
    <row r="13" spans="2:143" ht="11.25" customHeight="1">
      <c r="B13" s="680" t="s">
        <v>251</v>
      </c>
      <c r="C13" s="681"/>
      <c r="D13" s="681"/>
      <c r="E13" s="681"/>
      <c r="F13" s="681"/>
      <c r="G13" s="681"/>
      <c r="H13" s="681"/>
      <c r="I13" s="681"/>
      <c r="J13" s="681"/>
      <c r="K13" s="681"/>
      <c r="L13" s="681"/>
      <c r="M13" s="681"/>
      <c r="N13" s="681"/>
      <c r="O13" s="681"/>
      <c r="P13" s="681"/>
      <c r="Q13" s="682"/>
      <c r="R13" s="683" t="s">
        <v>240</v>
      </c>
      <c r="S13" s="684"/>
      <c r="T13" s="684"/>
      <c r="U13" s="684"/>
      <c r="V13" s="684"/>
      <c r="W13" s="684"/>
      <c r="X13" s="684"/>
      <c r="Y13" s="685"/>
      <c r="Z13" s="686" t="s">
        <v>231</v>
      </c>
      <c r="AA13" s="686"/>
      <c r="AB13" s="686"/>
      <c r="AC13" s="686"/>
      <c r="AD13" s="687" t="s">
        <v>231</v>
      </c>
      <c r="AE13" s="687"/>
      <c r="AF13" s="687"/>
      <c r="AG13" s="687"/>
      <c r="AH13" s="687"/>
      <c r="AI13" s="687"/>
      <c r="AJ13" s="687"/>
      <c r="AK13" s="687"/>
      <c r="AL13" s="688" t="s">
        <v>135</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1765565</v>
      </c>
      <c r="BH13" s="684"/>
      <c r="BI13" s="684"/>
      <c r="BJ13" s="684"/>
      <c r="BK13" s="684"/>
      <c r="BL13" s="684"/>
      <c r="BM13" s="684"/>
      <c r="BN13" s="685"/>
      <c r="BO13" s="686">
        <v>53.6</v>
      </c>
      <c r="BP13" s="686"/>
      <c r="BQ13" s="686"/>
      <c r="BR13" s="686"/>
      <c r="BS13" s="692">
        <v>116159</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829221</v>
      </c>
      <c r="CS13" s="684"/>
      <c r="CT13" s="684"/>
      <c r="CU13" s="684"/>
      <c r="CV13" s="684"/>
      <c r="CW13" s="684"/>
      <c r="CX13" s="684"/>
      <c r="CY13" s="685"/>
      <c r="CZ13" s="686">
        <v>6.7</v>
      </c>
      <c r="DA13" s="686"/>
      <c r="DB13" s="686"/>
      <c r="DC13" s="686"/>
      <c r="DD13" s="692">
        <v>326172</v>
      </c>
      <c r="DE13" s="684"/>
      <c r="DF13" s="684"/>
      <c r="DG13" s="684"/>
      <c r="DH13" s="684"/>
      <c r="DI13" s="684"/>
      <c r="DJ13" s="684"/>
      <c r="DK13" s="684"/>
      <c r="DL13" s="684"/>
      <c r="DM13" s="684"/>
      <c r="DN13" s="684"/>
      <c r="DO13" s="684"/>
      <c r="DP13" s="685"/>
      <c r="DQ13" s="692">
        <v>595950</v>
      </c>
      <c r="DR13" s="684"/>
      <c r="DS13" s="684"/>
      <c r="DT13" s="684"/>
      <c r="DU13" s="684"/>
      <c r="DV13" s="684"/>
      <c r="DW13" s="684"/>
      <c r="DX13" s="684"/>
      <c r="DY13" s="684"/>
      <c r="DZ13" s="684"/>
      <c r="EA13" s="684"/>
      <c r="EB13" s="684"/>
      <c r="EC13" s="693"/>
    </row>
    <row r="14" spans="2:143" ht="11.25" customHeight="1">
      <c r="B14" s="680" t="s">
        <v>254</v>
      </c>
      <c r="C14" s="681"/>
      <c r="D14" s="681"/>
      <c r="E14" s="681"/>
      <c r="F14" s="681"/>
      <c r="G14" s="681"/>
      <c r="H14" s="681"/>
      <c r="I14" s="681"/>
      <c r="J14" s="681"/>
      <c r="K14" s="681"/>
      <c r="L14" s="681"/>
      <c r="M14" s="681"/>
      <c r="N14" s="681"/>
      <c r="O14" s="681"/>
      <c r="P14" s="681"/>
      <c r="Q14" s="682"/>
      <c r="R14" s="683">
        <v>20771</v>
      </c>
      <c r="S14" s="684"/>
      <c r="T14" s="684"/>
      <c r="U14" s="684"/>
      <c r="V14" s="684"/>
      <c r="W14" s="684"/>
      <c r="X14" s="684"/>
      <c r="Y14" s="685"/>
      <c r="Z14" s="686">
        <v>0.2</v>
      </c>
      <c r="AA14" s="686"/>
      <c r="AB14" s="686"/>
      <c r="AC14" s="686"/>
      <c r="AD14" s="687">
        <v>20771</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91414</v>
      </c>
      <c r="BH14" s="684"/>
      <c r="BI14" s="684"/>
      <c r="BJ14" s="684"/>
      <c r="BK14" s="684"/>
      <c r="BL14" s="684"/>
      <c r="BM14" s="684"/>
      <c r="BN14" s="685"/>
      <c r="BO14" s="686">
        <v>2.8</v>
      </c>
      <c r="BP14" s="686"/>
      <c r="BQ14" s="686"/>
      <c r="BR14" s="686"/>
      <c r="BS14" s="692" t="s">
        <v>231</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794256</v>
      </c>
      <c r="CS14" s="684"/>
      <c r="CT14" s="684"/>
      <c r="CU14" s="684"/>
      <c r="CV14" s="684"/>
      <c r="CW14" s="684"/>
      <c r="CX14" s="684"/>
      <c r="CY14" s="685"/>
      <c r="CZ14" s="686">
        <v>6.4</v>
      </c>
      <c r="DA14" s="686"/>
      <c r="DB14" s="686"/>
      <c r="DC14" s="686"/>
      <c r="DD14" s="692">
        <v>383988</v>
      </c>
      <c r="DE14" s="684"/>
      <c r="DF14" s="684"/>
      <c r="DG14" s="684"/>
      <c r="DH14" s="684"/>
      <c r="DI14" s="684"/>
      <c r="DJ14" s="684"/>
      <c r="DK14" s="684"/>
      <c r="DL14" s="684"/>
      <c r="DM14" s="684"/>
      <c r="DN14" s="684"/>
      <c r="DO14" s="684"/>
      <c r="DP14" s="685"/>
      <c r="DQ14" s="692">
        <v>410456</v>
      </c>
      <c r="DR14" s="684"/>
      <c r="DS14" s="684"/>
      <c r="DT14" s="684"/>
      <c r="DU14" s="684"/>
      <c r="DV14" s="684"/>
      <c r="DW14" s="684"/>
      <c r="DX14" s="684"/>
      <c r="DY14" s="684"/>
      <c r="DZ14" s="684"/>
      <c r="EA14" s="684"/>
      <c r="EB14" s="684"/>
      <c r="EC14" s="693"/>
    </row>
    <row r="15" spans="2:143" ht="11.25" customHeight="1">
      <c r="B15" s="680" t="s">
        <v>257</v>
      </c>
      <c r="C15" s="681"/>
      <c r="D15" s="681"/>
      <c r="E15" s="681"/>
      <c r="F15" s="681"/>
      <c r="G15" s="681"/>
      <c r="H15" s="681"/>
      <c r="I15" s="681"/>
      <c r="J15" s="681"/>
      <c r="K15" s="681"/>
      <c r="L15" s="681"/>
      <c r="M15" s="681"/>
      <c r="N15" s="681"/>
      <c r="O15" s="681"/>
      <c r="P15" s="681"/>
      <c r="Q15" s="682"/>
      <c r="R15" s="683" t="s">
        <v>135</v>
      </c>
      <c r="S15" s="684"/>
      <c r="T15" s="684"/>
      <c r="U15" s="684"/>
      <c r="V15" s="684"/>
      <c r="W15" s="684"/>
      <c r="X15" s="684"/>
      <c r="Y15" s="685"/>
      <c r="Z15" s="686" t="s">
        <v>231</v>
      </c>
      <c r="AA15" s="686"/>
      <c r="AB15" s="686"/>
      <c r="AC15" s="686"/>
      <c r="AD15" s="687" t="s">
        <v>231</v>
      </c>
      <c r="AE15" s="687"/>
      <c r="AF15" s="687"/>
      <c r="AG15" s="687"/>
      <c r="AH15" s="687"/>
      <c r="AI15" s="687"/>
      <c r="AJ15" s="687"/>
      <c r="AK15" s="687"/>
      <c r="AL15" s="688" t="s">
        <v>231</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181309</v>
      </c>
      <c r="BH15" s="684"/>
      <c r="BI15" s="684"/>
      <c r="BJ15" s="684"/>
      <c r="BK15" s="684"/>
      <c r="BL15" s="684"/>
      <c r="BM15" s="684"/>
      <c r="BN15" s="685"/>
      <c r="BO15" s="686">
        <v>5.5</v>
      </c>
      <c r="BP15" s="686"/>
      <c r="BQ15" s="686"/>
      <c r="BR15" s="686"/>
      <c r="BS15" s="692" t="s">
        <v>231</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956988</v>
      </c>
      <c r="CS15" s="684"/>
      <c r="CT15" s="684"/>
      <c r="CU15" s="684"/>
      <c r="CV15" s="684"/>
      <c r="CW15" s="684"/>
      <c r="CX15" s="684"/>
      <c r="CY15" s="685"/>
      <c r="CZ15" s="686">
        <v>7.7</v>
      </c>
      <c r="DA15" s="686"/>
      <c r="DB15" s="686"/>
      <c r="DC15" s="686"/>
      <c r="DD15" s="692">
        <v>134527</v>
      </c>
      <c r="DE15" s="684"/>
      <c r="DF15" s="684"/>
      <c r="DG15" s="684"/>
      <c r="DH15" s="684"/>
      <c r="DI15" s="684"/>
      <c r="DJ15" s="684"/>
      <c r="DK15" s="684"/>
      <c r="DL15" s="684"/>
      <c r="DM15" s="684"/>
      <c r="DN15" s="684"/>
      <c r="DO15" s="684"/>
      <c r="DP15" s="685"/>
      <c r="DQ15" s="692">
        <v>798037</v>
      </c>
      <c r="DR15" s="684"/>
      <c r="DS15" s="684"/>
      <c r="DT15" s="684"/>
      <c r="DU15" s="684"/>
      <c r="DV15" s="684"/>
      <c r="DW15" s="684"/>
      <c r="DX15" s="684"/>
      <c r="DY15" s="684"/>
      <c r="DZ15" s="684"/>
      <c r="EA15" s="684"/>
      <c r="EB15" s="684"/>
      <c r="EC15" s="693"/>
    </row>
    <row r="16" spans="2:143" ht="11.25" customHeight="1">
      <c r="B16" s="680" t="s">
        <v>260</v>
      </c>
      <c r="C16" s="681"/>
      <c r="D16" s="681"/>
      <c r="E16" s="681"/>
      <c r="F16" s="681"/>
      <c r="G16" s="681"/>
      <c r="H16" s="681"/>
      <c r="I16" s="681"/>
      <c r="J16" s="681"/>
      <c r="K16" s="681"/>
      <c r="L16" s="681"/>
      <c r="M16" s="681"/>
      <c r="N16" s="681"/>
      <c r="O16" s="681"/>
      <c r="P16" s="681"/>
      <c r="Q16" s="682"/>
      <c r="R16" s="683">
        <v>6377</v>
      </c>
      <c r="S16" s="684"/>
      <c r="T16" s="684"/>
      <c r="U16" s="684"/>
      <c r="V16" s="684"/>
      <c r="W16" s="684"/>
      <c r="X16" s="684"/>
      <c r="Y16" s="685"/>
      <c r="Z16" s="686">
        <v>0.1</v>
      </c>
      <c r="AA16" s="686"/>
      <c r="AB16" s="686"/>
      <c r="AC16" s="686"/>
      <c r="AD16" s="687">
        <v>6377</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231</v>
      </c>
      <c r="BH16" s="684"/>
      <c r="BI16" s="684"/>
      <c r="BJ16" s="684"/>
      <c r="BK16" s="684"/>
      <c r="BL16" s="684"/>
      <c r="BM16" s="684"/>
      <c r="BN16" s="685"/>
      <c r="BO16" s="686" t="s">
        <v>231</v>
      </c>
      <c r="BP16" s="686"/>
      <c r="BQ16" s="686"/>
      <c r="BR16" s="686"/>
      <c r="BS16" s="692" t="s">
        <v>231</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45003</v>
      </c>
      <c r="CS16" s="684"/>
      <c r="CT16" s="684"/>
      <c r="CU16" s="684"/>
      <c r="CV16" s="684"/>
      <c r="CW16" s="684"/>
      <c r="CX16" s="684"/>
      <c r="CY16" s="685"/>
      <c r="CZ16" s="686">
        <v>0.4</v>
      </c>
      <c r="DA16" s="686"/>
      <c r="DB16" s="686"/>
      <c r="DC16" s="686"/>
      <c r="DD16" s="692" t="s">
        <v>231</v>
      </c>
      <c r="DE16" s="684"/>
      <c r="DF16" s="684"/>
      <c r="DG16" s="684"/>
      <c r="DH16" s="684"/>
      <c r="DI16" s="684"/>
      <c r="DJ16" s="684"/>
      <c r="DK16" s="684"/>
      <c r="DL16" s="684"/>
      <c r="DM16" s="684"/>
      <c r="DN16" s="684"/>
      <c r="DO16" s="684"/>
      <c r="DP16" s="685"/>
      <c r="DQ16" s="692">
        <v>3378</v>
      </c>
      <c r="DR16" s="684"/>
      <c r="DS16" s="684"/>
      <c r="DT16" s="684"/>
      <c r="DU16" s="684"/>
      <c r="DV16" s="684"/>
      <c r="DW16" s="684"/>
      <c r="DX16" s="684"/>
      <c r="DY16" s="684"/>
      <c r="DZ16" s="684"/>
      <c r="EA16" s="684"/>
      <c r="EB16" s="684"/>
      <c r="EC16" s="693"/>
    </row>
    <row r="17" spans="2:133" ht="11.25" customHeight="1">
      <c r="B17" s="680" t="s">
        <v>263</v>
      </c>
      <c r="C17" s="681"/>
      <c r="D17" s="681"/>
      <c r="E17" s="681"/>
      <c r="F17" s="681"/>
      <c r="G17" s="681"/>
      <c r="H17" s="681"/>
      <c r="I17" s="681"/>
      <c r="J17" s="681"/>
      <c r="K17" s="681"/>
      <c r="L17" s="681"/>
      <c r="M17" s="681"/>
      <c r="N17" s="681"/>
      <c r="O17" s="681"/>
      <c r="P17" s="681"/>
      <c r="Q17" s="682"/>
      <c r="R17" s="683">
        <v>49348</v>
      </c>
      <c r="S17" s="684"/>
      <c r="T17" s="684"/>
      <c r="U17" s="684"/>
      <c r="V17" s="684"/>
      <c r="W17" s="684"/>
      <c r="X17" s="684"/>
      <c r="Y17" s="685"/>
      <c r="Z17" s="686">
        <v>0.4</v>
      </c>
      <c r="AA17" s="686"/>
      <c r="AB17" s="686"/>
      <c r="AC17" s="686"/>
      <c r="AD17" s="687">
        <v>49348</v>
      </c>
      <c r="AE17" s="687"/>
      <c r="AF17" s="687"/>
      <c r="AG17" s="687"/>
      <c r="AH17" s="687"/>
      <c r="AI17" s="687"/>
      <c r="AJ17" s="687"/>
      <c r="AK17" s="687"/>
      <c r="AL17" s="688">
        <v>0.7</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231</v>
      </c>
      <c r="BH17" s="684"/>
      <c r="BI17" s="684"/>
      <c r="BJ17" s="684"/>
      <c r="BK17" s="684"/>
      <c r="BL17" s="684"/>
      <c r="BM17" s="684"/>
      <c r="BN17" s="685"/>
      <c r="BO17" s="686" t="s">
        <v>231</v>
      </c>
      <c r="BP17" s="686"/>
      <c r="BQ17" s="686"/>
      <c r="BR17" s="686"/>
      <c r="BS17" s="692" t="s">
        <v>135</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1182015</v>
      </c>
      <c r="CS17" s="684"/>
      <c r="CT17" s="684"/>
      <c r="CU17" s="684"/>
      <c r="CV17" s="684"/>
      <c r="CW17" s="684"/>
      <c r="CX17" s="684"/>
      <c r="CY17" s="685"/>
      <c r="CZ17" s="686">
        <v>9.5</v>
      </c>
      <c r="DA17" s="686"/>
      <c r="DB17" s="686"/>
      <c r="DC17" s="686"/>
      <c r="DD17" s="692" t="s">
        <v>231</v>
      </c>
      <c r="DE17" s="684"/>
      <c r="DF17" s="684"/>
      <c r="DG17" s="684"/>
      <c r="DH17" s="684"/>
      <c r="DI17" s="684"/>
      <c r="DJ17" s="684"/>
      <c r="DK17" s="684"/>
      <c r="DL17" s="684"/>
      <c r="DM17" s="684"/>
      <c r="DN17" s="684"/>
      <c r="DO17" s="684"/>
      <c r="DP17" s="685"/>
      <c r="DQ17" s="692">
        <v>1109922</v>
      </c>
      <c r="DR17" s="684"/>
      <c r="DS17" s="684"/>
      <c r="DT17" s="684"/>
      <c r="DU17" s="684"/>
      <c r="DV17" s="684"/>
      <c r="DW17" s="684"/>
      <c r="DX17" s="684"/>
      <c r="DY17" s="684"/>
      <c r="DZ17" s="684"/>
      <c r="EA17" s="684"/>
      <c r="EB17" s="684"/>
      <c r="EC17" s="693"/>
    </row>
    <row r="18" spans="2:133" ht="11.25" customHeight="1">
      <c r="B18" s="680" t="s">
        <v>266</v>
      </c>
      <c r="C18" s="681"/>
      <c r="D18" s="681"/>
      <c r="E18" s="681"/>
      <c r="F18" s="681"/>
      <c r="G18" s="681"/>
      <c r="H18" s="681"/>
      <c r="I18" s="681"/>
      <c r="J18" s="681"/>
      <c r="K18" s="681"/>
      <c r="L18" s="681"/>
      <c r="M18" s="681"/>
      <c r="N18" s="681"/>
      <c r="O18" s="681"/>
      <c r="P18" s="681"/>
      <c r="Q18" s="682"/>
      <c r="R18" s="683">
        <v>17179</v>
      </c>
      <c r="S18" s="684"/>
      <c r="T18" s="684"/>
      <c r="U18" s="684"/>
      <c r="V18" s="684"/>
      <c r="W18" s="684"/>
      <c r="X18" s="684"/>
      <c r="Y18" s="685"/>
      <c r="Z18" s="686">
        <v>0.1</v>
      </c>
      <c r="AA18" s="686"/>
      <c r="AB18" s="686"/>
      <c r="AC18" s="686"/>
      <c r="AD18" s="687">
        <v>17179</v>
      </c>
      <c r="AE18" s="687"/>
      <c r="AF18" s="687"/>
      <c r="AG18" s="687"/>
      <c r="AH18" s="687"/>
      <c r="AI18" s="687"/>
      <c r="AJ18" s="687"/>
      <c r="AK18" s="687"/>
      <c r="AL18" s="688">
        <v>0.3</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231</v>
      </c>
      <c r="BH18" s="684"/>
      <c r="BI18" s="684"/>
      <c r="BJ18" s="684"/>
      <c r="BK18" s="684"/>
      <c r="BL18" s="684"/>
      <c r="BM18" s="684"/>
      <c r="BN18" s="685"/>
      <c r="BO18" s="686" t="s">
        <v>231</v>
      </c>
      <c r="BP18" s="686"/>
      <c r="BQ18" s="686"/>
      <c r="BR18" s="686"/>
      <c r="BS18" s="692" t="s">
        <v>231</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135</v>
      </c>
      <c r="CS18" s="684"/>
      <c r="CT18" s="684"/>
      <c r="CU18" s="684"/>
      <c r="CV18" s="684"/>
      <c r="CW18" s="684"/>
      <c r="CX18" s="684"/>
      <c r="CY18" s="685"/>
      <c r="CZ18" s="686" t="s">
        <v>240</v>
      </c>
      <c r="DA18" s="686"/>
      <c r="DB18" s="686"/>
      <c r="DC18" s="686"/>
      <c r="DD18" s="692" t="s">
        <v>135</v>
      </c>
      <c r="DE18" s="684"/>
      <c r="DF18" s="684"/>
      <c r="DG18" s="684"/>
      <c r="DH18" s="684"/>
      <c r="DI18" s="684"/>
      <c r="DJ18" s="684"/>
      <c r="DK18" s="684"/>
      <c r="DL18" s="684"/>
      <c r="DM18" s="684"/>
      <c r="DN18" s="684"/>
      <c r="DO18" s="684"/>
      <c r="DP18" s="685"/>
      <c r="DQ18" s="692" t="s">
        <v>231</v>
      </c>
      <c r="DR18" s="684"/>
      <c r="DS18" s="684"/>
      <c r="DT18" s="684"/>
      <c r="DU18" s="684"/>
      <c r="DV18" s="684"/>
      <c r="DW18" s="684"/>
      <c r="DX18" s="684"/>
      <c r="DY18" s="684"/>
      <c r="DZ18" s="684"/>
      <c r="EA18" s="684"/>
      <c r="EB18" s="684"/>
      <c r="EC18" s="693"/>
    </row>
    <row r="19" spans="2:133" ht="11.25" customHeight="1">
      <c r="B19" s="680" t="s">
        <v>269</v>
      </c>
      <c r="C19" s="681"/>
      <c r="D19" s="681"/>
      <c r="E19" s="681"/>
      <c r="F19" s="681"/>
      <c r="G19" s="681"/>
      <c r="H19" s="681"/>
      <c r="I19" s="681"/>
      <c r="J19" s="681"/>
      <c r="K19" s="681"/>
      <c r="L19" s="681"/>
      <c r="M19" s="681"/>
      <c r="N19" s="681"/>
      <c r="O19" s="681"/>
      <c r="P19" s="681"/>
      <c r="Q19" s="682"/>
      <c r="R19" s="683">
        <v>3069</v>
      </c>
      <c r="S19" s="684"/>
      <c r="T19" s="684"/>
      <c r="U19" s="684"/>
      <c r="V19" s="684"/>
      <c r="W19" s="684"/>
      <c r="X19" s="684"/>
      <c r="Y19" s="685"/>
      <c r="Z19" s="686">
        <v>0</v>
      </c>
      <c r="AA19" s="686"/>
      <c r="AB19" s="686"/>
      <c r="AC19" s="686"/>
      <c r="AD19" s="687">
        <v>3069</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231</v>
      </c>
      <c r="BH19" s="684"/>
      <c r="BI19" s="684"/>
      <c r="BJ19" s="684"/>
      <c r="BK19" s="684"/>
      <c r="BL19" s="684"/>
      <c r="BM19" s="684"/>
      <c r="BN19" s="685"/>
      <c r="BO19" s="686" t="s">
        <v>135</v>
      </c>
      <c r="BP19" s="686"/>
      <c r="BQ19" s="686"/>
      <c r="BR19" s="686"/>
      <c r="BS19" s="692" t="s">
        <v>231</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231</v>
      </c>
      <c r="CS19" s="684"/>
      <c r="CT19" s="684"/>
      <c r="CU19" s="684"/>
      <c r="CV19" s="684"/>
      <c r="CW19" s="684"/>
      <c r="CX19" s="684"/>
      <c r="CY19" s="685"/>
      <c r="CZ19" s="686" t="s">
        <v>231</v>
      </c>
      <c r="DA19" s="686"/>
      <c r="DB19" s="686"/>
      <c r="DC19" s="686"/>
      <c r="DD19" s="692" t="s">
        <v>231</v>
      </c>
      <c r="DE19" s="684"/>
      <c r="DF19" s="684"/>
      <c r="DG19" s="684"/>
      <c r="DH19" s="684"/>
      <c r="DI19" s="684"/>
      <c r="DJ19" s="684"/>
      <c r="DK19" s="684"/>
      <c r="DL19" s="684"/>
      <c r="DM19" s="684"/>
      <c r="DN19" s="684"/>
      <c r="DO19" s="684"/>
      <c r="DP19" s="685"/>
      <c r="DQ19" s="692" t="s">
        <v>240</v>
      </c>
      <c r="DR19" s="684"/>
      <c r="DS19" s="684"/>
      <c r="DT19" s="684"/>
      <c r="DU19" s="684"/>
      <c r="DV19" s="684"/>
      <c r="DW19" s="684"/>
      <c r="DX19" s="684"/>
      <c r="DY19" s="684"/>
      <c r="DZ19" s="684"/>
      <c r="EA19" s="684"/>
      <c r="EB19" s="684"/>
      <c r="EC19" s="693"/>
    </row>
    <row r="20" spans="2:133" ht="11.25" customHeight="1">
      <c r="B20" s="680" t="s">
        <v>272</v>
      </c>
      <c r="C20" s="681"/>
      <c r="D20" s="681"/>
      <c r="E20" s="681"/>
      <c r="F20" s="681"/>
      <c r="G20" s="681"/>
      <c r="H20" s="681"/>
      <c r="I20" s="681"/>
      <c r="J20" s="681"/>
      <c r="K20" s="681"/>
      <c r="L20" s="681"/>
      <c r="M20" s="681"/>
      <c r="N20" s="681"/>
      <c r="O20" s="681"/>
      <c r="P20" s="681"/>
      <c r="Q20" s="682"/>
      <c r="R20" s="683">
        <v>693</v>
      </c>
      <c r="S20" s="684"/>
      <c r="T20" s="684"/>
      <c r="U20" s="684"/>
      <c r="V20" s="684"/>
      <c r="W20" s="684"/>
      <c r="X20" s="684"/>
      <c r="Y20" s="685"/>
      <c r="Z20" s="686">
        <v>0</v>
      </c>
      <c r="AA20" s="686"/>
      <c r="AB20" s="686"/>
      <c r="AC20" s="686"/>
      <c r="AD20" s="687">
        <v>693</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231</v>
      </c>
      <c r="BH20" s="684"/>
      <c r="BI20" s="684"/>
      <c r="BJ20" s="684"/>
      <c r="BK20" s="684"/>
      <c r="BL20" s="684"/>
      <c r="BM20" s="684"/>
      <c r="BN20" s="685"/>
      <c r="BO20" s="686" t="s">
        <v>231</v>
      </c>
      <c r="BP20" s="686"/>
      <c r="BQ20" s="686"/>
      <c r="BR20" s="686"/>
      <c r="BS20" s="692" t="s">
        <v>135</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12412811</v>
      </c>
      <c r="CS20" s="684"/>
      <c r="CT20" s="684"/>
      <c r="CU20" s="684"/>
      <c r="CV20" s="684"/>
      <c r="CW20" s="684"/>
      <c r="CX20" s="684"/>
      <c r="CY20" s="685"/>
      <c r="CZ20" s="686">
        <v>100</v>
      </c>
      <c r="DA20" s="686"/>
      <c r="DB20" s="686"/>
      <c r="DC20" s="686"/>
      <c r="DD20" s="692">
        <v>1527656</v>
      </c>
      <c r="DE20" s="684"/>
      <c r="DF20" s="684"/>
      <c r="DG20" s="684"/>
      <c r="DH20" s="684"/>
      <c r="DI20" s="684"/>
      <c r="DJ20" s="684"/>
      <c r="DK20" s="684"/>
      <c r="DL20" s="684"/>
      <c r="DM20" s="684"/>
      <c r="DN20" s="684"/>
      <c r="DO20" s="684"/>
      <c r="DP20" s="685"/>
      <c r="DQ20" s="692">
        <v>8062470</v>
      </c>
      <c r="DR20" s="684"/>
      <c r="DS20" s="684"/>
      <c r="DT20" s="684"/>
      <c r="DU20" s="684"/>
      <c r="DV20" s="684"/>
      <c r="DW20" s="684"/>
      <c r="DX20" s="684"/>
      <c r="DY20" s="684"/>
      <c r="DZ20" s="684"/>
      <c r="EA20" s="684"/>
      <c r="EB20" s="684"/>
      <c r="EC20" s="693"/>
    </row>
    <row r="21" spans="2:133" ht="11.25" customHeight="1">
      <c r="B21" s="680" t="s">
        <v>275</v>
      </c>
      <c r="C21" s="681"/>
      <c r="D21" s="681"/>
      <c r="E21" s="681"/>
      <c r="F21" s="681"/>
      <c r="G21" s="681"/>
      <c r="H21" s="681"/>
      <c r="I21" s="681"/>
      <c r="J21" s="681"/>
      <c r="K21" s="681"/>
      <c r="L21" s="681"/>
      <c r="M21" s="681"/>
      <c r="N21" s="681"/>
      <c r="O21" s="681"/>
      <c r="P21" s="681"/>
      <c r="Q21" s="682"/>
      <c r="R21" s="683">
        <v>28407</v>
      </c>
      <c r="S21" s="684"/>
      <c r="T21" s="684"/>
      <c r="U21" s="684"/>
      <c r="V21" s="684"/>
      <c r="W21" s="684"/>
      <c r="X21" s="684"/>
      <c r="Y21" s="685"/>
      <c r="Z21" s="686">
        <v>0.2</v>
      </c>
      <c r="AA21" s="686"/>
      <c r="AB21" s="686"/>
      <c r="AC21" s="686"/>
      <c r="AD21" s="687">
        <v>28407</v>
      </c>
      <c r="AE21" s="687"/>
      <c r="AF21" s="687"/>
      <c r="AG21" s="687"/>
      <c r="AH21" s="687"/>
      <c r="AI21" s="687"/>
      <c r="AJ21" s="687"/>
      <c r="AK21" s="687"/>
      <c r="AL21" s="688">
        <v>0.4</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135</v>
      </c>
      <c r="BH21" s="684"/>
      <c r="BI21" s="684"/>
      <c r="BJ21" s="684"/>
      <c r="BK21" s="684"/>
      <c r="BL21" s="684"/>
      <c r="BM21" s="684"/>
      <c r="BN21" s="685"/>
      <c r="BO21" s="686" t="s">
        <v>231</v>
      </c>
      <c r="BP21" s="686"/>
      <c r="BQ21" s="686"/>
      <c r="BR21" s="686"/>
      <c r="BS21" s="692" t="s">
        <v>231</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277</v>
      </c>
      <c r="C22" s="681"/>
      <c r="D22" s="681"/>
      <c r="E22" s="681"/>
      <c r="F22" s="681"/>
      <c r="G22" s="681"/>
      <c r="H22" s="681"/>
      <c r="I22" s="681"/>
      <c r="J22" s="681"/>
      <c r="K22" s="681"/>
      <c r="L22" s="681"/>
      <c r="M22" s="681"/>
      <c r="N22" s="681"/>
      <c r="O22" s="681"/>
      <c r="P22" s="681"/>
      <c r="Q22" s="682"/>
      <c r="R22" s="683">
        <v>3278750</v>
      </c>
      <c r="S22" s="684"/>
      <c r="T22" s="684"/>
      <c r="U22" s="684"/>
      <c r="V22" s="684"/>
      <c r="W22" s="684"/>
      <c r="X22" s="684"/>
      <c r="Y22" s="685"/>
      <c r="Z22" s="686">
        <v>26.1</v>
      </c>
      <c r="AA22" s="686"/>
      <c r="AB22" s="686"/>
      <c r="AC22" s="686"/>
      <c r="AD22" s="687">
        <v>2711854</v>
      </c>
      <c r="AE22" s="687"/>
      <c r="AF22" s="687"/>
      <c r="AG22" s="687"/>
      <c r="AH22" s="687"/>
      <c r="AI22" s="687"/>
      <c r="AJ22" s="687"/>
      <c r="AK22" s="687"/>
      <c r="AL22" s="688">
        <v>40.4</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135</v>
      </c>
      <c r="BH22" s="684"/>
      <c r="BI22" s="684"/>
      <c r="BJ22" s="684"/>
      <c r="BK22" s="684"/>
      <c r="BL22" s="684"/>
      <c r="BM22" s="684"/>
      <c r="BN22" s="685"/>
      <c r="BO22" s="686" t="s">
        <v>231</v>
      </c>
      <c r="BP22" s="686"/>
      <c r="BQ22" s="686"/>
      <c r="BR22" s="686"/>
      <c r="BS22" s="692" t="s">
        <v>240</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280</v>
      </c>
      <c r="C23" s="681"/>
      <c r="D23" s="681"/>
      <c r="E23" s="681"/>
      <c r="F23" s="681"/>
      <c r="G23" s="681"/>
      <c r="H23" s="681"/>
      <c r="I23" s="681"/>
      <c r="J23" s="681"/>
      <c r="K23" s="681"/>
      <c r="L23" s="681"/>
      <c r="M23" s="681"/>
      <c r="N23" s="681"/>
      <c r="O23" s="681"/>
      <c r="P23" s="681"/>
      <c r="Q23" s="682"/>
      <c r="R23" s="683">
        <v>2711854</v>
      </c>
      <c r="S23" s="684"/>
      <c r="T23" s="684"/>
      <c r="U23" s="684"/>
      <c r="V23" s="684"/>
      <c r="W23" s="684"/>
      <c r="X23" s="684"/>
      <c r="Y23" s="685"/>
      <c r="Z23" s="686">
        <v>21.6</v>
      </c>
      <c r="AA23" s="686"/>
      <c r="AB23" s="686"/>
      <c r="AC23" s="686"/>
      <c r="AD23" s="687">
        <v>2711854</v>
      </c>
      <c r="AE23" s="687"/>
      <c r="AF23" s="687"/>
      <c r="AG23" s="687"/>
      <c r="AH23" s="687"/>
      <c r="AI23" s="687"/>
      <c r="AJ23" s="687"/>
      <c r="AK23" s="687"/>
      <c r="AL23" s="688">
        <v>40.4</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231</v>
      </c>
      <c r="BH23" s="684"/>
      <c r="BI23" s="684"/>
      <c r="BJ23" s="684"/>
      <c r="BK23" s="684"/>
      <c r="BL23" s="684"/>
      <c r="BM23" s="684"/>
      <c r="BN23" s="685"/>
      <c r="BO23" s="686" t="s">
        <v>231</v>
      </c>
      <c r="BP23" s="686"/>
      <c r="BQ23" s="686"/>
      <c r="BR23" s="686"/>
      <c r="BS23" s="692" t="s">
        <v>231</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c r="B24" s="680" t="s">
        <v>287</v>
      </c>
      <c r="C24" s="681"/>
      <c r="D24" s="681"/>
      <c r="E24" s="681"/>
      <c r="F24" s="681"/>
      <c r="G24" s="681"/>
      <c r="H24" s="681"/>
      <c r="I24" s="681"/>
      <c r="J24" s="681"/>
      <c r="K24" s="681"/>
      <c r="L24" s="681"/>
      <c r="M24" s="681"/>
      <c r="N24" s="681"/>
      <c r="O24" s="681"/>
      <c r="P24" s="681"/>
      <c r="Q24" s="682"/>
      <c r="R24" s="683">
        <v>566896</v>
      </c>
      <c r="S24" s="684"/>
      <c r="T24" s="684"/>
      <c r="U24" s="684"/>
      <c r="V24" s="684"/>
      <c r="W24" s="684"/>
      <c r="X24" s="684"/>
      <c r="Y24" s="685"/>
      <c r="Z24" s="686">
        <v>4.5</v>
      </c>
      <c r="AA24" s="686"/>
      <c r="AB24" s="686"/>
      <c r="AC24" s="686"/>
      <c r="AD24" s="687" t="s">
        <v>240</v>
      </c>
      <c r="AE24" s="687"/>
      <c r="AF24" s="687"/>
      <c r="AG24" s="687"/>
      <c r="AH24" s="687"/>
      <c r="AI24" s="687"/>
      <c r="AJ24" s="687"/>
      <c r="AK24" s="687"/>
      <c r="AL24" s="688" t="s">
        <v>231</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231</v>
      </c>
      <c r="BH24" s="684"/>
      <c r="BI24" s="684"/>
      <c r="BJ24" s="684"/>
      <c r="BK24" s="684"/>
      <c r="BL24" s="684"/>
      <c r="BM24" s="684"/>
      <c r="BN24" s="685"/>
      <c r="BO24" s="686" t="s">
        <v>231</v>
      </c>
      <c r="BP24" s="686"/>
      <c r="BQ24" s="686"/>
      <c r="BR24" s="686"/>
      <c r="BS24" s="692" t="s">
        <v>231</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5982774</v>
      </c>
      <c r="CS24" s="673"/>
      <c r="CT24" s="673"/>
      <c r="CU24" s="673"/>
      <c r="CV24" s="673"/>
      <c r="CW24" s="673"/>
      <c r="CX24" s="673"/>
      <c r="CY24" s="674"/>
      <c r="CZ24" s="677">
        <v>48.2</v>
      </c>
      <c r="DA24" s="678"/>
      <c r="DB24" s="678"/>
      <c r="DC24" s="697"/>
      <c r="DD24" s="722">
        <v>3749470</v>
      </c>
      <c r="DE24" s="673"/>
      <c r="DF24" s="673"/>
      <c r="DG24" s="673"/>
      <c r="DH24" s="673"/>
      <c r="DI24" s="673"/>
      <c r="DJ24" s="673"/>
      <c r="DK24" s="674"/>
      <c r="DL24" s="722">
        <v>3666332</v>
      </c>
      <c r="DM24" s="673"/>
      <c r="DN24" s="673"/>
      <c r="DO24" s="673"/>
      <c r="DP24" s="673"/>
      <c r="DQ24" s="673"/>
      <c r="DR24" s="673"/>
      <c r="DS24" s="673"/>
      <c r="DT24" s="673"/>
      <c r="DU24" s="673"/>
      <c r="DV24" s="674"/>
      <c r="DW24" s="677">
        <v>52.2</v>
      </c>
      <c r="DX24" s="678"/>
      <c r="DY24" s="678"/>
      <c r="DZ24" s="678"/>
      <c r="EA24" s="678"/>
      <c r="EB24" s="678"/>
      <c r="EC24" s="679"/>
    </row>
    <row r="25" spans="2:133" ht="11.25" customHeight="1">
      <c r="B25" s="680" t="s">
        <v>290</v>
      </c>
      <c r="C25" s="681"/>
      <c r="D25" s="681"/>
      <c r="E25" s="681"/>
      <c r="F25" s="681"/>
      <c r="G25" s="681"/>
      <c r="H25" s="681"/>
      <c r="I25" s="681"/>
      <c r="J25" s="681"/>
      <c r="K25" s="681"/>
      <c r="L25" s="681"/>
      <c r="M25" s="681"/>
      <c r="N25" s="681"/>
      <c r="O25" s="681"/>
      <c r="P25" s="681"/>
      <c r="Q25" s="682"/>
      <c r="R25" s="683" t="s">
        <v>135</v>
      </c>
      <c r="S25" s="684"/>
      <c r="T25" s="684"/>
      <c r="U25" s="684"/>
      <c r="V25" s="684"/>
      <c r="W25" s="684"/>
      <c r="X25" s="684"/>
      <c r="Y25" s="685"/>
      <c r="Z25" s="686" t="s">
        <v>231</v>
      </c>
      <c r="AA25" s="686"/>
      <c r="AB25" s="686"/>
      <c r="AC25" s="686"/>
      <c r="AD25" s="687" t="s">
        <v>135</v>
      </c>
      <c r="AE25" s="687"/>
      <c r="AF25" s="687"/>
      <c r="AG25" s="687"/>
      <c r="AH25" s="687"/>
      <c r="AI25" s="687"/>
      <c r="AJ25" s="687"/>
      <c r="AK25" s="687"/>
      <c r="AL25" s="688" t="s">
        <v>231</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231</v>
      </c>
      <c r="BH25" s="684"/>
      <c r="BI25" s="684"/>
      <c r="BJ25" s="684"/>
      <c r="BK25" s="684"/>
      <c r="BL25" s="684"/>
      <c r="BM25" s="684"/>
      <c r="BN25" s="685"/>
      <c r="BO25" s="686" t="s">
        <v>231</v>
      </c>
      <c r="BP25" s="686"/>
      <c r="BQ25" s="686"/>
      <c r="BR25" s="686"/>
      <c r="BS25" s="692" t="s">
        <v>231</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1906314</v>
      </c>
      <c r="CS25" s="719"/>
      <c r="CT25" s="719"/>
      <c r="CU25" s="719"/>
      <c r="CV25" s="719"/>
      <c r="CW25" s="719"/>
      <c r="CX25" s="719"/>
      <c r="CY25" s="720"/>
      <c r="CZ25" s="688">
        <v>15.4</v>
      </c>
      <c r="DA25" s="717"/>
      <c r="DB25" s="717"/>
      <c r="DC25" s="721"/>
      <c r="DD25" s="692">
        <v>1778102</v>
      </c>
      <c r="DE25" s="719"/>
      <c r="DF25" s="719"/>
      <c r="DG25" s="719"/>
      <c r="DH25" s="719"/>
      <c r="DI25" s="719"/>
      <c r="DJ25" s="719"/>
      <c r="DK25" s="720"/>
      <c r="DL25" s="692">
        <v>1703806</v>
      </c>
      <c r="DM25" s="719"/>
      <c r="DN25" s="719"/>
      <c r="DO25" s="719"/>
      <c r="DP25" s="719"/>
      <c r="DQ25" s="719"/>
      <c r="DR25" s="719"/>
      <c r="DS25" s="719"/>
      <c r="DT25" s="719"/>
      <c r="DU25" s="719"/>
      <c r="DV25" s="720"/>
      <c r="DW25" s="688">
        <v>24.3</v>
      </c>
      <c r="DX25" s="717"/>
      <c r="DY25" s="717"/>
      <c r="DZ25" s="717"/>
      <c r="EA25" s="717"/>
      <c r="EB25" s="717"/>
      <c r="EC25" s="718"/>
    </row>
    <row r="26" spans="2:133" ht="11.25" customHeight="1">
      <c r="B26" s="680" t="s">
        <v>293</v>
      </c>
      <c r="C26" s="681"/>
      <c r="D26" s="681"/>
      <c r="E26" s="681"/>
      <c r="F26" s="681"/>
      <c r="G26" s="681"/>
      <c r="H26" s="681"/>
      <c r="I26" s="681"/>
      <c r="J26" s="681"/>
      <c r="K26" s="681"/>
      <c r="L26" s="681"/>
      <c r="M26" s="681"/>
      <c r="N26" s="681"/>
      <c r="O26" s="681"/>
      <c r="P26" s="681"/>
      <c r="Q26" s="682"/>
      <c r="R26" s="683">
        <v>7238632</v>
      </c>
      <c r="S26" s="684"/>
      <c r="T26" s="684"/>
      <c r="U26" s="684"/>
      <c r="V26" s="684"/>
      <c r="W26" s="684"/>
      <c r="X26" s="684"/>
      <c r="Y26" s="685"/>
      <c r="Z26" s="686">
        <v>57.7</v>
      </c>
      <c r="AA26" s="686"/>
      <c r="AB26" s="686"/>
      <c r="AC26" s="686"/>
      <c r="AD26" s="687">
        <v>6671736</v>
      </c>
      <c r="AE26" s="687"/>
      <c r="AF26" s="687"/>
      <c r="AG26" s="687"/>
      <c r="AH26" s="687"/>
      <c r="AI26" s="687"/>
      <c r="AJ26" s="687"/>
      <c r="AK26" s="687"/>
      <c r="AL26" s="688">
        <v>99.4</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135</v>
      </c>
      <c r="BH26" s="684"/>
      <c r="BI26" s="684"/>
      <c r="BJ26" s="684"/>
      <c r="BK26" s="684"/>
      <c r="BL26" s="684"/>
      <c r="BM26" s="684"/>
      <c r="BN26" s="685"/>
      <c r="BO26" s="686" t="s">
        <v>135</v>
      </c>
      <c r="BP26" s="686"/>
      <c r="BQ26" s="686"/>
      <c r="BR26" s="686"/>
      <c r="BS26" s="692" t="s">
        <v>231</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1169847</v>
      </c>
      <c r="CS26" s="684"/>
      <c r="CT26" s="684"/>
      <c r="CU26" s="684"/>
      <c r="CV26" s="684"/>
      <c r="CW26" s="684"/>
      <c r="CX26" s="684"/>
      <c r="CY26" s="685"/>
      <c r="CZ26" s="688">
        <v>9.4</v>
      </c>
      <c r="DA26" s="717"/>
      <c r="DB26" s="717"/>
      <c r="DC26" s="721"/>
      <c r="DD26" s="692">
        <v>1060157</v>
      </c>
      <c r="DE26" s="684"/>
      <c r="DF26" s="684"/>
      <c r="DG26" s="684"/>
      <c r="DH26" s="684"/>
      <c r="DI26" s="684"/>
      <c r="DJ26" s="684"/>
      <c r="DK26" s="685"/>
      <c r="DL26" s="692" t="s">
        <v>231</v>
      </c>
      <c r="DM26" s="684"/>
      <c r="DN26" s="684"/>
      <c r="DO26" s="684"/>
      <c r="DP26" s="684"/>
      <c r="DQ26" s="684"/>
      <c r="DR26" s="684"/>
      <c r="DS26" s="684"/>
      <c r="DT26" s="684"/>
      <c r="DU26" s="684"/>
      <c r="DV26" s="685"/>
      <c r="DW26" s="688" t="s">
        <v>135</v>
      </c>
      <c r="DX26" s="717"/>
      <c r="DY26" s="717"/>
      <c r="DZ26" s="717"/>
      <c r="EA26" s="717"/>
      <c r="EB26" s="717"/>
      <c r="EC26" s="718"/>
    </row>
    <row r="27" spans="2:133" ht="11.25" customHeight="1">
      <c r="B27" s="680" t="s">
        <v>296</v>
      </c>
      <c r="C27" s="681"/>
      <c r="D27" s="681"/>
      <c r="E27" s="681"/>
      <c r="F27" s="681"/>
      <c r="G27" s="681"/>
      <c r="H27" s="681"/>
      <c r="I27" s="681"/>
      <c r="J27" s="681"/>
      <c r="K27" s="681"/>
      <c r="L27" s="681"/>
      <c r="M27" s="681"/>
      <c r="N27" s="681"/>
      <c r="O27" s="681"/>
      <c r="P27" s="681"/>
      <c r="Q27" s="682"/>
      <c r="R27" s="683">
        <v>3702</v>
      </c>
      <c r="S27" s="684"/>
      <c r="T27" s="684"/>
      <c r="U27" s="684"/>
      <c r="V27" s="684"/>
      <c r="W27" s="684"/>
      <c r="X27" s="684"/>
      <c r="Y27" s="685"/>
      <c r="Z27" s="686">
        <v>0</v>
      </c>
      <c r="AA27" s="686"/>
      <c r="AB27" s="686"/>
      <c r="AC27" s="686"/>
      <c r="AD27" s="687">
        <v>3702</v>
      </c>
      <c r="AE27" s="687"/>
      <c r="AF27" s="687"/>
      <c r="AG27" s="687"/>
      <c r="AH27" s="687"/>
      <c r="AI27" s="687"/>
      <c r="AJ27" s="687"/>
      <c r="AK27" s="687"/>
      <c r="AL27" s="688">
        <v>0.1</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3293008</v>
      </c>
      <c r="BH27" s="684"/>
      <c r="BI27" s="684"/>
      <c r="BJ27" s="684"/>
      <c r="BK27" s="684"/>
      <c r="BL27" s="684"/>
      <c r="BM27" s="684"/>
      <c r="BN27" s="685"/>
      <c r="BO27" s="686">
        <v>100</v>
      </c>
      <c r="BP27" s="686"/>
      <c r="BQ27" s="686"/>
      <c r="BR27" s="686"/>
      <c r="BS27" s="692">
        <v>162930</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2894445</v>
      </c>
      <c r="CS27" s="719"/>
      <c r="CT27" s="719"/>
      <c r="CU27" s="719"/>
      <c r="CV27" s="719"/>
      <c r="CW27" s="719"/>
      <c r="CX27" s="719"/>
      <c r="CY27" s="720"/>
      <c r="CZ27" s="688">
        <v>23.3</v>
      </c>
      <c r="DA27" s="717"/>
      <c r="DB27" s="717"/>
      <c r="DC27" s="721"/>
      <c r="DD27" s="692">
        <v>861446</v>
      </c>
      <c r="DE27" s="719"/>
      <c r="DF27" s="719"/>
      <c r="DG27" s="719"/>
      <c r="DH27" s="719"/>
      <c r="DI27" s="719"/>
      <c r="DJ27" s="719"/>
      <c r="DK27" s="720"/>
      <c r="DL27" s="692">
        <v>858230</v>
      </c>
      <c r="DM27" s="719"/>
      <c r="DN27" s="719"/>
      <c r="DO27" s="719"/>
      <c r="DP27" s="719"/>
      <c r="DQ27" s="719"/>
      <c r="DR27" s="719"/>
      <c r="DS27" s="719"/>
      <c r="DT27" s="719"/>
      <c r="DU27" s="719"/>
      <c r="DV27" s="720"/>
      <c r="DW27" s="688">
        <v>12.2</v>
      </c>
      <c r="DX27" s="717"/>
      <c r="DY27" s="717"/>
      <c r="DZ27" s="717"/>
      <c r="EA27" s="717"/>
      <c r="EB27" s="717"/>
      <c r="EC27" s="718"/>
    </row>
    <row r="28" spans="2:133" ht="11.25" customHeight="1">
      <c r="B28" s="680" t="s">
        <v>299</v>
      </c>
      <c r="C28" s="681"/>
      <c r="D28" s="681"/>
      <c r="E28" s="681"/>
      <c r="F28" s="681"/>
      <c r="G28" s="681"/>
      <c r="H28" s="681"/>
      <c r="I28" s="681"/>
      <c r="J28" s="681"/>
      <c r="K28" s="681"/>
      <c r="L28" s="681"/>
      <c r="M28" s="681"/>
      <c r="N28" s="681"/>
      <c r="O28" s="681"/>
      <c r="P28" s="681"/>
      <c r="Q28" s="682"/>
      <c r="R28" s="683">
        <v>143987</v>
      </c>
      <c r="S28" s="684"/>
      <c r="T28" s="684"/>
      <c r="U28" s="684"/>
      <c r="V28" s="684"/>
      <c r="W28" s="684"/>
      <c r="X28" s="684"/>
      <c r="Y28" s="685"/>
      <c r="Z28" s="686">
        <v>1.1000000000000001</v>
      </c>
      <c r="AA28" s="686"/>
      <c r="AB28" s="686"/>
      <c r="AC28" s="686"/>
      <c r="AD28" s="687">
        <v>10429</v>
      </c>
      <c r="AE28" s="687"/>
      <c r="AF28" s="687"/>
      <c r="AG28" s="687"/>
      <c r="AH28" s="687"/>
      <c r="AI28" s="687"/>
      <c r="AJ28" s="687"/>
      <c r="AK28" s="687"/>
      <c r="AL28" s="688">
        <v>0.2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1182015</v>
      </c>
      <c r="CS28" s="684"/>
      <c r="CT28" s="684"/>
      <c r="CU28" s="684"/>
      <c r="CV28" s="684"/>
      <c r="CW28" s="684"/>
      <c r="CX28" s="684"/>
      <c r="CY28" s="685"/>
      <c r="CZ28" s="688">
        <v>9.5</v>
      </c>
      <c r="DA28" s="717"/>
      <c r="DB28" s="717"/>
      <c r="DC28" s="721"/>
      <c r="DD28" s="692">
        <v>1109922</v>
      </c>
      <c r="DE28" s="684"/>
      <c r="DF28" s="684"/>
      <c r="DG28" s="684"/>
      <c r="DH28" s="684"/>
      <c r="DI28" s="684"/>
      <c r="DJ28" s="684"/>
      <c r="DK28" s="685"/>
      <c r="DL28" s="692">
        <v>1104296</v>
      </c>
      <c r="DM28" s="684"/>
      <c r="DN28" s="684"/>
      <c r="DO28" s="684"/>
      <c r="DP28" s="684"/>
      <c r="DQ28" s="684"/>
      <c r="DR28" s="684"/>
      <c r="DS28" s="684"/>
      <c r="DT28" s="684"/>
      <c r="DU28" s="684"/>
      <c r="DV28" s="685"/>
      <c r="DW28" s="688">
        <v>15.7</v>
      </c>
      <c r="DX28" s="717"/>
      <c r="DY28" s="717"/>
      <c r="DZ28" s="717"/>
      <c r="EA28" s="717"/>
      <c r="EB28" s="717"/>
      <c r="EC28" s="718"/>
    </row>
    <row r="29" spans="2:133" ht="11.25" customHeight="1">
      <c r="B29" s="680" t="s">
        <v>301</v>
      </c>
      <c r="C29" s="681"/>
      <c r="D29" s="681"/>
      <c r="E29" s="681"/>
      <c r="F29" s="681"/>
      <c r="G29" s="681"/>
      <c r="H29" s="681"/>
      <c r="I29" s="681"/>
      <c r="J29" s="681"/>
      <c r="K29" s="681"/>
      <c r="L29" s="681"/>
      <c r="M29" s="681"/>
      <c r="N29" s="681"/>
      <c r="O29" s="681"/>
      <c r="P29" s="681"/>
      <c r="Q29" s="682"/>
      <c r="R29" s="683">
        <v>174055</v>
      </c>
      <c r="S29" s="684"/>
      <c r="T29" s="684"/>
      <c r="U29" s="684"/>
      <c r="V29" s="684"/>
      <c r="W29" s="684"/>
      <c r="X29" s="684"/>
      <c r="Y29" s="685"/>
      <c r="Z29" s="686">
        <v>1.4</v>
      </c>
      <c r="AA29" s="686"/>
      <c r="AB29" s="686"/>
      <c r="AC29" s="686"/>
      <c r="AD29" s="687">
        <v>3680</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70</v>
      </c>
      <c r="CG29" s="699"/>
      <c r="CH29" s="699"/>
      <c r="CI29" s="699"/>
      <c r="CJ29" s="699"/>
      <c r="CK29" s="699"/>
      <c r="CL29" s="699"/>
      <c r="CM29" s="699"/>
      <c r="CN29" s="699"/>
      <c r="CO29" s="699"/>
      <c r="CP29" s="699"/>
      <c r="CQ29" s="700"/>
      <c r="CR29" s="683">
        <v>1182015</v>
      </c>
      <c r="CS29" s="719"/>
      <c r="CT29" s="719"/>
      <c r="CU29" s="719"/>
      <c r="CV29" s="719"/>
      <c r="CW29" s="719"/>
      <c r="CX29" s="719"/>
      <c r="CY29" s="720"/>
      <c r="CZ29" s="688">
        <v>9.5</v>
      </c>
      <c r="DA29" s="717"/>
      <c r="DB29" s="717"/>
      <c r="DC29" s="721"/>
      <c r="DD29" s="692">
        <v>1109922</v>
      </c>
      <c r="DE29" s="719"/>
      <c r="DF29" s="719"/>
      <c r="DG29" s="719"/>
      <c r="DH29" s="719"/>
      <c r="DI29" s="719"/>
      <c r="DJ29" s="719"/>
      <c r="DK29" s="720"/>
      <c r="DL29" s="692">
        <v>1104296</v>
      </c>
      <c r="DM29" s="719"/>
      <c r="DN29" s="719"/>
      <c r="DO29" s="719"/>
      <c r="DP29" s="719"/>
      <c r="DQ29" s="719"/>
      <c r="DR29" s="719"/>
      <c r="DS29" s="719"/>
      <c r="DT29" s="719"/>
      <c r="DU29" s="719"/>
      <c r="DV29" s="720"/>
      <c r="DW29" s="688">
        <v>15.7</v>
      </c>
      <c r="DX29" s="717"/>
      <c r="DY29" s="717"/>
      <c r="DZ29" s="717"/>
      <c r="EA29" s="717"/>
      <c r="EB29" s="717"/>
      <c r="EC29" s="718"/>
    </row>
    <row r="30" spans="2:133" ht="11.25" customHeight="1">
      <c r="B30" s="680" t="s">
        <v>303</v>
      </c>
      <c r="C30" s="681"/>
      <c r="D30" s="681"/>
      <c r="E30" s="681"/>
      <c r="F30" s="681"/>
      <c r="G30" s="681"/>
      <c r="H30" s="681"/>
      <c r="I30" s="681"/>
      <c r="J30" s="681"/>
      <c r="K30" s="681"/>
      <c r="L30" s="681"/>
      <c r="M30" s="681"/>
      <c r="N30" s="681"/>
      <c r="O30" s="681"/>
      <c r="P30" s="681"/>
      <c r="Q30" s="682"/>
      <c r="R30" s="683">
        <v>13699</v>
      </c>
      <c r="S30" s="684"/>
      <c r="T30" s="684"/>
      <c r="U30" s="684"/>
      <c r="V30" s="684"/>
      <c r="W30" s="684"/>
      <c r="X30" s="684"/>
      <c r="Y30" s="685"/>
      <c r="Z30" s="686">
        <v>0.1</v>
      </c>
      <c r="AA30" s="686"/>
      <c r="AB30" s="686"/>
      <c r="AC30" s="686"/>
      <c r="AD30" s="687" t="s">
        <v>231</v>
      </c>
      <c r="AE30" s="687"/>
      <c r="AF30" s="687"/>
      <c r="AG30" s="687"/>
      <c r="AH30" s="687"/>
      <c r="AI30" s="687"/>
      <c r="AJ30" s="687"/>
      <c r="AK30" s="687"/>
      <c r="AL30" s="688" t="s">
        <v>231</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1102667</v>
      </c>
      <c r="CS30" s="684"/>
      <c r="CT30" s="684"/>
      <c r="CU30" s="684"/>
      <c r="CV30" s="684"/>
      <c r="CW30" s="684"/>
      <c r="CX30" s="684"/>
      <c r="CY30" s="685"/>
      <c r="CZ30" s="688">
        <v>8.9</v>
      </c>
      <c r="DA30" s="717"/>
      <c r="DB30" s="717"/>
      <c r="DC30" s="721"/>
      <c r="DD30" s="692">
        <v>1031757</v>
      </c>
      <c r="DE30" s="684"/>
      <c r="DF30" s="684"/>
      <c r="DG30" s="684"/>
      <c r="DH30" s="684"/>
      <c r="DI30" s="684"/>
      <c r="DJ30" s="684"/>
      <c r="DK30" s="685"/>
      <c r="DL30" s="692">
        <v>1026131</v>
      </c>
      <c r="DM30" s="684"/>
      <c r="DN30" s="684"/>
      <c r="DO30" s="684"/>
      <c r="DP30" s="684"/>
      <c r="DQ30" s="684"/>
      <c r="DR30" s="684"/>
      <c r="DS30" s="684"/>
      <c r="DT30" s="684"/>
      <c r="DU30" s="684"/>
      <c r="DV30" s="685"/>
      <c r="DW30" s="688">
        <v>14.6</v>
      </c>
      <c r="DX30" s="717"/>
      <c r="DY30" s="717"/>
      <c r="DZ30" s="717"/>
      <c r="EA30" s="717"/>
      <c r="EB30" s="717"/>
      <c r="EC30" s="718"/>
    </row>
    <row r="31" spans="2:133" ht="11.25" customHeight="1">
      <c r="B31" s="680" t="s">
        <v>307</v>
      </c>
      <c r="C31" s="681"/>
      <c r="D31" s="681"/>
      <c r="E31" s="681"/>
      <c r="F31" s="681"/>
      <c r="G31" s="681"/>
      <c r="H31" s="681"/>
      <c r="I31" s="681"/>
      <c r="J31" s="681"/>
      <c r="K31" s="681"/>
      <c r="L31" s="681"/>
      <c r="M31" s="681"/>
      <c r="N31" s="681"/>
      <c r="O31" s="681"/>
      <c r="P31" s="681"/>
      <c r="Q31" s="682"/>
      <c r="R31" s="683">
        <v>1688240</v>
      </c>
      <c r="S31" s="684"/>
      <c r="T31" s="684"/>
      <c r="U31" s="684"/>
      <c r="V31" s="684"/>
      <c r="W31" s="684"/>
      <c r="X31" s="684"/>
      <c r="Y31" s="685"/>
      <c r="Z31" s="686">
        <v>13.5</v>
      </c>
      <c r="AA31" s="686"/>
      <c r="AB31" s="686"/>
      <c r="AC31" s="686"/>
      <c r="AD31" s="687" t="s">
        <v>231</v>
      </c>
      <c r="AE31" s="687"/>
      <c r="AF31" s="687"/>
      <c r="AG31" s="687"/>
      <c r="AH31" s="687"/>
      <c r="AI31" s="687"/>
      <c r="AJ31" s="687"/>
      <c r="AK31" s="687"/>
      <c r="AL31" s="688" t="s">
        <v>231</v>
      </c>
      <c r="AM31" s="689"/>
      <c r="AN31" s="689"/>
      <c r="AO31" s="690"/>
      <c r="AP31" s="740" t="s">
        <v>308</v>
      </c>
      <c r="AQ31" s="741"/>
      <c r="AR31" s="741"/>
      <c r="AS31" s="741"/>
      <c r="AT31" s="746" t="s">
        <v>309</v>
      </c>
      <c r="AU31" s="231"/>
      <c r="AV31" s="231"/>
      <c r="AW31" s="231"/>
      <c r="AX31" s="669" t="s">
        <v>184</v>
      </c>
      <c r="AY31" s="670"/>
      <c r="AZ31" s="670"/>
      <c r="BA31" s="670"/>
      <c r="BB31" s="670"/>
      <c r="BC31" s="670"/>
      <c r="BD31" s="670"/>
      <c r="BE31" s="670"/>
      <c r="BF31" s="671"/>
      <c r="BG31" s="751">
        <v>98.2</v>
      </c>
      <c r="BH31" s="738"/>
      <c r="BI31" s="738"/>
      <c r="BJ31" s="738"/>
      <c r="BK31" s="738"/>
      <c r="BL31" s="738"/>
      <c r="BM31" s="678">
        <v>92</v>
      </c>
      <c r="BN31" s="738"/>
      <c r="BO31" s="738"/>
      <c r="BP31" s="738"/>
      <c r="BQ31" s="739"/>
      <c r="BR31" s="751">
        <v>98.6</v>
      </c>
      <c r="BS31" s="738"/>
      <c r="BT31" s="738"/>
      <c r="BU31" s="738"/>
      <c r="BV31" s="738"/>
      <c r="BW31" s="738"/>
      <c r="BX31" s="678">
        <v>92.5</v>
      </c>
      <c r="BY31" s="738"/>
      <c r="BZ31" s="738"/>
      <c r="CA31" s="738"/>
      <c r="CB31" s="739"/>
      <c r="CD31" s="725"/>
      <c r="CE31" s="726"/>
      <c r="CF31" s="698" t="s">
        <v>310</v>
      </c>
      <c r="CG31" s="699"/>
      <c r="CH31" s="699"/>
      <c r="CI31" s="699"/>
      <c r="CJ31" s="699"/>
      <c r="CK31" s="699"/>
      <c r="CL31" s="699"/>
      <c r="CM31" s="699"/>
      <c r="CN31" s="699"/>
      <c r="CO31" s="699"/>
      <c r="CP31" s="699"/>
      <c r="CQ31" s="700"/>
      <c r="CR31" s="683">
        <v>79348</v>
      </c>
      <c r="CS31" s="719"/>
      <c r="CT31" s="719"/>
      <c r="CU31" s="719"/>
      <c r="CV31" s="719"/>
      <c r="CW31" s="719"/>
      <c r="CX31" s="719"/>
      <c r="CY31" s="720"/>
      <c r="CZ31" s="688">
        <v>0.6</v>
      </c>
      <c r="DA31" s="717"/>
      <c r="DB31" s="717"/>
      <c r="DC31" s="721"/>
      <c r="DD31" s="692">
        <v>78165</v>
      </c>
      <c r="DE31" s="719"/>
      <c r="DF31" s="719"/>
      <c r="DG31" s="719"/>
      <c r="DH31" s="719"/>
      <c r="DI31" s="719"/>
      <c r="DJ31" s="719"/>
      <c r="DK31" s="720"/>
      <c r="DL31" s="692">
        <v>78165</v>
      </c>
      <c r="DM31" s="719"/>
      <c r="DN31" s="719"/>
      <c r="DO31" s="719"/>
      <c r="DP31" s="719"/>
      <c r="DQ31" s="719"/>
      <c r="DR31" s="719"/>
      <c r="DS31" s="719"/>
      <c r="DT31" s="719"/>
      <c r="DU31" s="719"/>
      <c r="DV31" s="720"/>
      <c r="DW31" s="688">
        <v>1.1000000000000001</v>
      </c>
      <c r="DX31" s="717"/>
      <c r="DY31" s="717"/>
      <c r="DZ31" s="717"/>
      <c r="EA31" s="717"/>
      <c r="EB31" s="717"/>
      <c r="EC31" s="718"/>
    </row>
    <row r="32" spans="2:133" ht="11.25" customHeight="1">
      <c r="B32" s="729" t="s">
        <v>311</v>
      </c>
      <c r="C32" s="730"/>
      <c r="D32" s="730"/>
      <c r="E32" s="730"/>
      <c r="F32" s="730"/>
      <c r="G32" s="730"/>
      <c r="H32" s="730"/>
      <c r="I32" s="730"/>
      <c r="J32" s="730"/>
      <c r="K32" s="730"/>
      <c r="L32" s="730"/>
      <c r="M32" s="730"/>
      <c r="N32" s="730"/>
      <c r="O32" s="730"/>
      <c r="P32" s="730"/>
      <c r="Q32" s="731"/>
      <c r="R32" s="683" t="s">
        <v>231</v>
      </c>
      <c r="S32" s="684"/>
      <c r="T32" s="684"/>
      <c r="U32" s="684"/>
      <c r="V32" s="684"/>
      <c r="W32" s="684"/>
      <c r="X32" s="684"/>
      <c r="Y32" s="685"/>
      <c r="Z32" s="686" t="s">
        <v>231</v>
      </c>
      <c r="AA32" s="686"/>
      <c r="AB32" s="686"/>
      <c r="AC32" s="686"/>
      <c r="AD32" s="687" t="s">
        <v>231</v>
      </c>
      <c r="AE32" s="687"/>
      <c r="AF32" s="687"/>
      <c r="AG32" s="687"/>
      <c r="AH32" s="687"/>
      <c r="AI32" s="687"/>
      <c r="AJ32" s="687"/>
      <c r="AK32" s="687"/>
      <c r="AL32" s="688" t="s">
        <v>135</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98.8</v>
      </c>
      <c r="BH32" s="719"/>
      <c r="BI32" s="719"/>
      <c r="BJ32" s="719"/>
      <c r="BK32" s="719"/>
      <c r="BL32" s="719"/>
      <c r="BM32" s="689">
        <v>93.9</v>
      </c>
      <c r="BN32" s="749"/>
      <c r="BO32" s="749"/>
      <c r="BP32" s="749"/>
      <c r="BQ32" s="750"/>
      <c r="BR32" s="752">
        <v>98.9</v>
      </c>
      <c r="BS32" s="719"/>
      <c r="BT32" s="719"/>
      <c r="BU32" s="719"/>
      <c r="BV32" s="719"/>
      <c r="BW32" s="719"/>
      <c r="BX32" s="689">
        <v>94.3</v>
      </c>
      <c r="BY32" s="749"/>
      <c r="BZ32" s="749"/>
      <c r="CA32" s="749"/>
      <c r="CB32" s="750"/>
      <c r="CD32" s="727"/>
      <c r="CE32" s="728"/>
      <c r="CF32" s="698" t="s">
        <v>314</v>
      </c>
      <c r="CG32" s="699"/>
      <c r="CH32" s="699"/>
      <c r="CI32" s="699"/>
      <c r="CJ32" s="699"/>
      <c r="CK32" s="699"/>
      <c r="CL32" s="699"/>
      <c r="CM32" s="699"/>
      <c r="CN32" s="699"/>
      <c r="CO32" s="699"/>
      <c r="CP32" s="699"/>
      <c r="CQ32" s="700"/>
      <c r="CR32" s="683" t="s">
        <v>240</v>
      </c>
      <c r="CS32" s="684"/>
      <c r="CT32" s="684"/>
      <c r="CU32" s="684"/>
      <c r="CV32" s="684"/>
      <c r="CW32" s="684"/>
      <c r="CX32" s="684"/>
      <c r="CY32" s="685"/>
      <c r="CZ32" s="688" t="s">
        <v>231</v>
      </c>
      <c r="DA32" s="717"/>
      <c r="DB32" s="717"/>
      <c r="DC32" s="721"/>
      <c r="DD32" s="692" t="s">
        <v>135</v>
      </c>
      <c r="DE32" s="684"/>
      <c r="DF32" s="684"/>
      <c r="DG32" s="684"/>
      <c r="DH32" s="684"/>
      <c r="DI32" s="684"/>
      <c r="DJ32" s="684"/>
      <c r="DK32" s="685"/>
      <c r="DL32" s="692" t="s">
        <v>231</v>
      </c>
      <c r="DM32" s="684"/>
      <c r="DN32" s="684"/>
      <c r="DO32" s="684"/>
      <c r="DP32" s="684"/>
      <c r="DQ32" s="684"/>
      <c r="DR32" s="684"/>
      <c r="DS32" s="684"/>
      <c r="DT32" s="684"/>
      <c r="DU32" s="684"/>
      <c r="DV32" s="685"/>
      <c r="DW32" s="688" t="s">
        <v>231</v>
      </c>
      <c r="DX32" s="717"/>
      <c r="DY32" s="717"/>
      <c r="DZ32" s="717"/>
      <c r="EA32" s="717"/>
      <c r="EB32" s="717"/>
      <c r="EC32" s="718"/>
    </row>
    <row r="33" spans="2:133" ht="11.25" customHeight="1">
      <c r="B33" s="680" t="s">
        <v>315</v>
      </c>
      <c r="C33" s="681"/>
      <c r="D33" s="681"/>
      <c r="E33" s="681"/>
      <c r="F33" s="681"/>
      <c r="G33" s="681"/>
      <c r="H33" s="681"/>
      <c r="I33" s="681"/>
      <c r="J33" s="681"/>
      <c r="K33" s="681"/>
      <c r="L33" s="681"/>
      <c r="M33" s="681"/>
      <c r="N33" s="681"/>
      <c r="O33" s="681"/>
      <c r="P33" s="681"/>
      <c r="Q33" s="682"/>
      <c r="R33" s="683">
        <v>1226358</v>
      </c>
      <c r="S33" s="684"/>
      <c r="T33" s="684"/>
      <c r="U33" s="684"/>
      <c r="V33" s="684"/>
      <c r="W33" s="684"/>
      <c r="X33" s="684"/>
      <c r="Y33" s="685"/>
      <c r="Z33" s="686">
        <v>9.8000000000000007</v>
      </c>
      <c r="AA33" s="686"/>
      <c r="AB33" s="686"/>
      <c r="AC33" s="686"/>
      <c r="AD33" s="687" t="s">
        <v>231</v>
      </c>
      <c r="AE33" s="687"/>
      <c r="AF33" s="687"/>
      <c r="AG33" s="687"/>
      <c r="AH33" s="687"/>
      <c r="AI33" s="687"/>
      <c r="AJ33" s="687"/>
      <c r="AK33" s="687"/>
      <c r="AL33" s="688" t="s">
        <v>231</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97.7</v>
      </c>
      <c r="BH33" s="754"/>
      <c r="BI33" s="754"/>
      <c r="BJ33" s="754"/>
      <c r="BK33" s="754"/>
      <c r="BL33" s="754"/>
      <c r="BM33" s="755">
        <v>90</v>
      </c>
      <c r="BN33" s="754"/>
      <c r="BO33" s="754"/>
      <c r="BP33" s="754"/>
      <c r="BQ33" s="756"/>
      <c r="BR33" s="753">
        <v>98.4</v>
      </c>
      <c r="BS33" s="754"/>
      <c r="BT33" s="754"/>
      <c r="BU33" s="754"/>
      <c r="BV33" s="754"/>
      <c r="BW33" s="754"/>
      <c r="BX33" s="755">
        <v>90.7</v>
      </c>
      <c r="BY33" s="754"/>
      <c r="BZ33" s="754"/>
      <c r="CA33" s="754"/>
      <c r="CB33" s="756"/>
      <c r="CD33" s="698" t="s">
        <v>317</v>
      </c>
      <c r="CE33" s="699"/>
      <c r="CF33" s="699"/>
      <c r="CG33" s="699"/>
      <c r="CH33" s="699"/>
      <c r="CI33" s="699"/>
      <c r="CJ33" s="699"/>
      <c r="CK33" s="699"/>
      <c r="CL33" s="699"/>
      <c r="CM33" s="699"/>
      <c r="CN33" s="699"/>
      <c r="CO33" s="699"/>
      <c r="CP33" s="699"/>
      <c r="CQ33" s="700"/>
      <c r="CR33" s="683">
        <v>4857378</v>
      </c>
      <c r="CS33" s="719"/>
      <c r="CT33" s="719"/>
      <c r="CU33" s="719"/>
      <c r="CV33" s="719"/>
      <c r="CW33" s="719"/>
      <c r="CX33" s="719"/>
      <c r="CY33" s="720"/>
      <c r="CZ33" s="688">
        <v>39.1</v>
      </c>
      <c r="DA33" s="717"/>
      <c r="DB33" s="717"/>
      <c r="DC33" s="721"/>
      <c r="DD33" s="692">
        <v>4008162</v>
      </c>
      <c r="DE33" s="719"/>
      <c r="DF33" s="719"/>
      <c r="DG33" s="719"/>
      <c r="DH33" s="719"/>
      <c r="DI33" s="719"/>
      <c r="DJ33" s="719"/>
      <c r="DK33" s="720"/>
      <c r="DL33" s="692">
        <v>3302553</v>
      </c>
      <c r="DM33" s="719"/>
      <c r="DN33" s="719"/>
      <c r="DO33" s="719"/>
      <c r="DP33" s="719"/>
      <c r="DQ33" s="719"/>
      <c r="DR33" s="719"/>
      <c r="DS33" s="719"/>
      <c r="DT33" s="719"/>
      <c r="DU33" s="719"/>
      <c r="DV33" s="720"/>
      <c r="DW33" s="688">
        <v>47</v>
      </c>
      <c r="DX33" s="717"/>
      <c r="DY33" s="717"/>
      <c r="DZ33" s="717"/>
      <c r="EA33" s="717"/>
      <c r="EB33" s="717"/>
      <c r="EC33" s="718"/>
    </row>
    <row r="34" spans="2:133" ht="11.25" customHeight="1">
      <c r="B34" s="680" t="s">
        <v>318</v>
      </c>
      <c r="C34" s="681"/>
      <c r="D34" s="681"/>
      <c r="E34" s="681"/>
      <c r="F34" s="681"/>
      <c r="G34" s="681"/>
      <c r="H34" s="681"/>
      <c r="I34" s="681"/>
      <c r="J34" s="681"/>
      <c r="K34" s="681"/>
      <c r="L34" s="681"/>
      <c r="M34" s="681"/>
      <c r="N34" s="681"/>
      <c r="O34" s="681"/>
      <c r="P34" s="681"/>
      <c r="Q34" s="682"/>
      <c r="R34" s="683">
        <v>62469</v>
      </c>
      <c r="S34" s="684"/>
      <c r="T34" s="684"/>
      <c r="U34" s="684"/>
      <c r="V34" s="684"/>
      <c r="W34" s="684"/>
      <c r="X34" s="684"/>
      <c r="Y34" s="685"/>
      <c r="Z34" s="686">
        <v>0.5</v>
      </c>
      <c r="AA34" s="686"/>
      <c r="AB34" s="686"/>
      <c r="AC34" s="686"/>
      <c r="AD34" s="687">
        <v>21729</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1732587</v>
      </c>
      <c r="CS34" s="684"/>
      <c r="CT34" s="684"/>
      <c r="CU34" s="684"/>
      <c r="CV34" s="684"/>
      <c r="CW34" s="684"/>
      <c r="CX34" s="684"/>
      <c r="CY34" s="685"/>
      <c r="CZ34" s="688">
        <v>14</v>
      </c>
      <c r="DA34" s="717"/>
      <c r="DB34" s="717"/>
      <c r="DC34" s="721"/>
      <c r="DD34" s="692">
        <v>1318801</v>
      </c>
      <c r="DE34" s="684"/>
      <c r="DF34" s="684"/>
      <c r="DG34" s="684"/>
      <c r="DH34" s="684"/>
      <c r="DI34" s="684"/>
      <c r="DJ34" s="684"/>
      <c r="DK34" s="685"/>
      <c r="DL34" s="692">
        <v>1185861</v>
      </c>
      <c r="DM34" s="684"/>
      <c r="DN34" s="684"/>
      <c r="DO34" s="684"/>
      <c r="DP34" s="684"/>
      <c r="DQ34" s="684"/>
      <c r="DR34" s="684"/>
      <c r="DS34" s="684"/>
      <c r="DT34" s="684"/>
      <c r="DU34" s="684"/>
      <c r="DV34" s="685"/>
      <c r="DW34" s="688">
        <v>16.899999999999999</v>
      </c>
      <c r="DX34" s="717"/>
      <c r="DY34" s="717"/>
      <c r="DZ34" s="717"/>
      <c r="EA34" s="717"/>
      <c r="EB34" s="717"/>
      <c r="EC34" s="718"/>
    </row>
    <row r="35" spans="2:133" ht="11.25" customHeight="1">
      <c r="B35" s="680" t="s">
        <v>320</v>
      </c>
      <c r="C35" s="681"/>
      <c r="D35" s="681"/>
      <c r="E35" s="681"/>
      <c r="F35" s="681"/>
      <c r="G35" s="681"/>
      <c r="H35" s="681"/>
      <c r="I35" s="681"/>
      <c r="J35" s="681"/>
      <c r="K35" s="681"/>
      <c r="L35" s="681"/>
      <c r="M35" s="681"/>
      <c r="N35" s="681"/>
      <c r="O35" s="681"/>
      <c r="P35" s="681"/>
      <c r="Q35" s="682"/>
      <c r="R35" s="683">
        <v>224678</v>
      </c>
      <c r="S35" s="684"/>
      <c r="T35" s="684"/>
      <c r="U35" s="684"/>
      <c r="V35" s="684"/>
      <c r="W35" s="684"/>
      <c r="X35" s="684"/>
      <c r="Y35" s="685"/>
      <c r="Z35" s="686">
        <v>1.8</v>
      </c>
      <c r="AA35" s="686"/>
      <c r="AB35" s="686"/>
      <c r="AC35" s="686"/>
      <c r="AD35" s="687" t="s">
        <v>231</v>
      </c>
      <c r="AE35" s="687"/>
      <c r="AF35" s="687"/>
      <c r="AG35" s="687"/>
      <c r="AH35" s="687"/>
      <c r="AI35" s="687"/>
      <c r="AJ35" s="687"/>
      <c r="AK35" s="687"/>
      <c r="AL35" s="688" t="s">
        <v>231</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64493</v>
      </c>
      <c r="CS35" s="719"/>
      <c r="CT35" s="719"/>
      <c r="CU35" s="719"/>
      <c r="CV35" s="719"/>
      <c r="CW35" s="719"/>
      <c r="CX35" s="719"/>
      <c r="CY35" s="720"/>
      <c r="CZ35" s="688">
        <v>0.5</v>
      </c>
      <c r="DA35" s="717"/>
      <c r="DB35" s="717"/>
      <c r="DC35" s="721"/>
      <c r="DD35" s="692">
        <v>42487</v>
      </c>
      <c r="DE35" s="719"/>
      <c r="DF35" s="719"/>
      <c r="DG35" s="719"/>
      <c r="DH35" s="719"/>
      <c r="DI35" s="719"/>
      <c r="DJ35" s="719"/>
      <c r="DK35" s="720"/>
      <c r="DL35" s="692">
        <v>42487</v>
      </c>
      <c r="DM35" s="719"/>
      <c r="DN35" s="719"/>
      <c r="DO35" s="719"/>
      <c r="DP35" s="719"/>
      <c r="DQ35" s="719"/>
      <c r="DR35" s="719"/>
      <c r="DS35" s="719"/>
      <c r="DT35" s="719"/>
      <c r="DU35" s="719"/>
      <c r="DV35" s="720"/>
      <c r="DW35" s="688">
        <v>0.6</v>
      </c>
      <c r="DX35" s="717"/>
      <c r="DY35" s="717"/>
      <c r="DZ35" s="717"/>
      <c r="EA35" s="717"/>
      <c r="EB35" s="717"/>
      <c r="EC35" s="718"/>
    </row>
    <row r="36" spans="2:133" ht="11.25" customHeight="1">
      <c r="B36" s="680" t="s">
        <v>324</v>
      </c>
      <c r="C36" s="681"/>
      <c r="D36" s="681"/>
      <c r="E36" s="681"/>
      <c r="F36" s="681"/>
      <c r="G36" s="681"/>
      <c r="H36" s="681"/>
      <c r="I36" s="681"/>
      <c r="J36" s="681"/>
      <c r="K36" s="681"/>
      <c r="L36" s="681"/>
      <c r="M36" s="681"/>
      <c r="N36" s="681"/>
      <c r="O36" s="681"/>
      <c r="P36" s="681"/>
      <c r="Q36" s="682"/>
      <c r="R36" s="683">
        <v>402695</v>
      </c>
      <c r="S36" s="684"/>
      <c r="T36" s="684"/>
      <c r="U36" s="684"/>
      <c r="V36" s="684"/>
      <c r="W36" s="684"/>
      <c r="X36" s="684"/>
      <c r="Y36" s="685"/>
      <c r="Z36" s="686">
        <v>3.2</v>
      </c>
      <c r="AA36" s="686"/>
      <c r="AB36" s="686"/>
      <c r="AC36" s="686"/>
      <c r="AD36" s="687" t="s">
        <v>135</v>
      </c>
      <c r="AE36" s="687"/>
      <c r="AF36" s="687"/>
      <c r="AG36" s="687"/>
      <c r="AH36" s="687"/>
      <c r="AI36" s="687"/>
      <c r="AJ36" s="687"/>
      <c r="AK36" s="687"/>
      <c r="AL36" s="688" t="s">
        <v>231</v>
      </c>
      <c r="AM36" s="689"/>
      <c r="AN36" s="689"/>
      <c r="AO36" s="690"/>
      <c r="AP36" s="235"/>
      <c r="AQ36" s="757" t="s">
        <v>325</v>
      </c>
      <c r="AR36" s="758"/>
      <c r="AS36" s="758"/>
      <c r="AT36" s="758"/>
      <c r="AU36" s="758"/>
      <c r="AV36" s="758"/>
      <c r="AW36" s="758"/>
      <c r="AX36" s="758"/>
      <c r="AY36" s="759"/>
      <c r="AZ36" s="672">
        <v>1655397</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36081</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1388992</v>
      </c>
      <c r="CS36" s="684"/>
      <c r="CT36" s="684"/>
      <c r="CU36" s="684"/>
      <c r="CV36" s="684"/>
      <c r="CW36" s="684"/>
      <c r="CX36" s="684"/>
      <c r="CY36" s="685"/>
      <c r="CZ36" s="688">
        <v>11.2</v>
      </c>
      <c r="DA36" s="717"/>
      <c r="DB36" s="717"/>
      <c r="DC36" s="721"/>
      <c r="DD36" s="692">
        <v>1225764</v>
      </c>
      <c r="DE36" s="684"/>
      <c r="DF36" s="684"/>
      <c r="DG36" s="684"/>
      <c r="DH36" s="684"/>
      <c r="DI36" s="684"/>
      <c r="DJ36" s="684"/>
      <c r="DK36" s="685"/>
      <c r="DL36" s="692">
        <v>1077938</v>
      </c>
      <c r="DM36" s="684"/>
      <c r="DN36" s="684"/>
      <c r="DO36" s="684"/>
      <c r="DP36" s="684"/>
      <c r="DQ36" s="684"/>
      <c r="DR36" s="684"/>
      <c r="DS36" s="684"/>
      <c r="DT36" s="684"/>
      <c r="DU36" s="684"/>
      <c r="DV36" s="685"/>
      <c r="DW36" s="688">
        <v>15.3</v>
      </c>
      <c r="DX36" s="717"/>
      <c r="DY36" s="717"/>
      <c r="DZ36" s="717"/>
      <c r="EA36" s="717"/>
      <c r="EB36" s="717"/>
      <c r="EC36" s="718"/>
    </row>
    <row r="37" spans="2:133" ht="11.25" customHeight="1">
      <c r="B37" s="680" t="s">
        <v>328</v>
      </c>
      <c r="C37" s="681"/>
      <c r="D37" s="681"/>
      <c r="E37" s="681"/>
      <c r="F37" s="681"/>
      <c r="G37" s="681"/>
      <c r="H37" s="681"/>
      <c r="I37" s="681"/>
      <c r="J37" s="681"/>
      <c r="K37" s="681"/>
      <c r="L37" s="681"/>
      <c r="M37" s="681"/>
      <c r="N37" s="681"/>
      <c r="O37" s="681"/>
      <c r="P37" s="681"/>
      <c r="Q37" s="682"/>
      <c r="R37" s="683">
        <v>65024</v>
      </c>
      <c r="S37" s="684"/>
      <c r="T37" s="684"/>
      <c r="U37" s="684"/>
      <c r="V37" s="684"/>
      <c r="W37" s="684"/>
      <c r="X37" s="684"/>
      <c r="Y37" s="685"/>
      <c r="Z37" s="686">
        <v>0.5</v>
      </c>
      <c r="AA37" s="686"/>
      <c r="AB37" s="686"/>
      <c r="AC37" s="686"/>
      <c r="AD37" s="687" t="s">
        <v>231</v>
      </c>
      <c r="AE37" s="687"/>
      <c r="AF37" s="687"/>
      <c r="AG37" s="687"/>
      <c r="AH37" s="687"/>
      <c r="AI37" s="687"/>
      <c r="AJ37" s="687"/>
      <c r="AK37" s="687"/>
      <c r="AL37" s="688" t="s">
        <v>231</v>
      </c>
      <c r="AM37" s="689"/>
      <c r="AN37" s="689"/>
      <c r="AO37" s="690"/>
      <c r="AQ37" s="761" t="s">
        <v>329</v>
      </c>
      <c r="AR37" s="762"/>
      <c r="AS37" s="762"/>
      <c r="AT37" s="762"/>
      <c r="AU37" s="762"/>
      <c r="AV37" s="762"/>
      <c r="AW37" s="762"/>
      <c r="AX37" s="762"/>
      <c r="AY37" s="763"/>
      <c r="AZ37" s="683">
        <v>257301</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-179</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629560</v>
      </c>
      <c r="CS37" s="719"/>
      <c r="CT37" s="719"/>
      <c r="CU37" s="719"/>
      <c r="CV37" s="719"/>
      <c r="CW37" s="719"/>
      <c r="CX37" s="719"/>
      <c r="CY37" s="720"/>
      <c r="CZ37" s="688">
        <v>5.0999999999999996</v>
      </c>
      <c r="DA37" s="717"/>
      <c r="DB37" s="717"/>
      <c r="DC37" s="721"/>
      <c r="DD37" s="692">
        <v>628261</v>
      </c>
      <c r="DE37" s="719"/>
      <c r="DF37" s="719"/>
      <c r="DG37" s="719"/>
      <c r="DH37" s="719"/>
      <c r="DI37" s="719"/>
      <c r="DJ37" s="719"/>
      <c r="DK37" s="720"/>
      <c r="DL37" s="692">
        <v>583573</v>
      </c>
      <c r="DM37" s="719"/>
      <c r="DN37" s="719"/>
      <c r="DO37" s="719"/>
      <c r="DP37" s="719"/>
      <c r="DQ37" s="719"/>
      <c r="DR37" s="719"/>
      <c r="DS37" s="719"/>
      <c r="DT37" s="719"/>
      <c r="DU37" s="719"/>
      <c r="DV37" s="720"/>
      <c r="DW37" s="688">
        <v>8.3000000000000007</v>
      </c>
      <c r="DX37" s="717"/>
      <c r="DY37" s="717"/>
      <c r="DZ37" s="717"/>
      <c r="EA37" s="717"/>
      <c r="EB37" s="717"/>
      <c r="EC37" s="718"/>
    </row>
    <row r="38" spans="2:133" ht="11.25" customHeight="1">
      <c r="B38" s="680" t="s">
        <v>332</v>
      </c>
      <c r="C38" s="681"/>
      <c r="D38" s="681"/>
      <c r="E38" s="681"/>
      <c r="F38" s="681"/>
      <c r="G38" s="681"/>
      <c r="H38" s="681"/>
      <c r="I38" s="681"/>
      <c r="J38" s="681"/>
      <c r="K38" s="681"/>
      <c r="L38" s="681"/>
      <c r="M38" s="681"/>
      <c r="N38" s="681"/>
      <c r="O38" s="681"/>
      <c r="P38" s="681"/>
      <c r="Q38" s="682"/>
      <c r="R38" s="683">
        <v>218294</v>
      </c>
      <c r="S38" s="684"/>
      <c r="T38" s="684"/>
      <c r="U38" s="684"/>
      <c r="V38" s="684"/>
      <c r="W38" s="684"/>
      <c r="X38" s="684"/>
      <c r="Y38" s="685"/>
      <c r="Z38" s="686">
        <v>1.7</v>
      </c>
      <c r="AA38" s="686"/>
      <c r="AB38" s="686"/>
      <c r="AC38" s="686"/>
      <c r="AD38" s="687">
        <v>1229</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140938</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3624</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1252381</v>
      </c>
      <c r="CS38" s="684"/>
      <c r="CT38" s="684"/>
      <c r="CU38" s="684"/>
      <c r="CV38" s="684"/>
      <c r="CW38" s="684"/>
      <c r="CX38" s="684"/>
      <c r="CY38" s="685"/>
      <c r="CZ38" s="688">
        <v>10.1</v>
      </c>
      <c r="DA38" s="717"/>
      <c r="DB38" s="717"/>
      <c r="DC38" s="721"/>
      <c r="DD38" s="692">
        <v>1039166</v>
      </c>
      <c r="DE38" s="684"/>
      <c r="DF38" s="684"/>
      <c r="DG38" s="684"/>
      <c r="DH38" s="684"/>
      <c r="DI38" s="684"/>
      <c r="DJ38" s="684"/>
      <c r="DK38" s="685"/>
      <c r="DL38" s="692">
        <v>996267</v>
      </c>
      <c r="DM38" s="684"/>
      <c r="DN38" s="684"/>
      <c r="DO38" s="684"/>
      <c r="DP38" s="684"/>
      <c r="DQ38" s="684"/>
      <c r="DR38" s="684"/>
      <c r="DS38" s="684"/>
      <c r="DT38" s="684"/>
      <c r="DU38" s="684"/>
      <c r="DV38" s="685"/>
      <c r="DW38" s="688">
        <v>14.2</v>
      </c>
      <c r="DX38" s="717"/>
      <c r="DY38" s="717"/>
      <c r="DZ38" s="717"/>
      <c r="EA38" s="717"/>
      <c r="EB38" s="717"/>
      <c r="EC38" s="718"/>
    </row>
    <row r="39" spans="2:133" ht="11.25" customHeight="1">
      <c r="B39" s="680" t="s">
        <v>336</v>
      </c>
      <c r="C39" s="681"/>
      <c r="D39" s="681"/>
      <c r="E39" s="681"/>
      <c r="F39" s="681"/>
      <c r="G39" s="681"/>
      <c r="H39" s="681"/>
      <c r="I39" s="681"/>
      <c r="J39" s="681"/>
      <c r="K39" s="681"/>
      <c r="L39" s="681"/>
      <c r="M39" s="681"/>
      <c r="N39" s="681"/>
      <c r="O39" s="681"/>
      <c r="P39" s="681"/>
      <c r="Q39" s="682"/>
      <c r="R39" s="683">
        <v>1076976</v>
      </c>
      <c r="S39" s="684"/>
      <c r="T39" s="684"/>
      <c r="U39" s="684"/>
      <c r="V39" s="684"/>
      <c r="W39" s="684"/>
      <c r="X39" s="684"/>
      <c r="Y39" s="685"/>
      <c r="Z39" s="686">
        <v>8.6</v>
      </c>
      <c r="AA39" s="686"/>
      <c r="AB39" s="686"/>
      <c r="AC39" s="686"/>
      <c r="AD39" s="687" t="s">
        <v>231</v>
      </c>
      <c r="AE39" s="687"/>
      <c r="AF39" s="687"/>
      <c r="AG39" s="687"/>
      <c r="AH39" s="687"/>
      <c r="AI39" s="687"/>
      <c r="AJ39" s="687"/>
      <c r="AK39" s="687"/>
      <c r="AL39" s="688" t="s">
        <v>135</v>
      </c>
      <c r="AM39" s="689"/>
      <c r="AN39" s="689"/>
      <c r="AO39" s="690"/>
      <c r="AQ39" s="761" t="s">
        <v>337</v>
      </c>
      <c r="AR39" s="762"/>
      <c r="AS39" s="762"/>
      <c r="AT39" s="762"/>
      <c r="AU39" s="762"/>
      <c r="AV39" s="762"/>
      <c r="AW39" s="762"/>
      <c r="AX39" s="762"/>
      <c r="AY39" s="763"/>
      <c r="AZ39" s="683">
        <v>4777</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5640</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279548</v>
      </c>
      <c r="CS39" s="719"/>
      <c r="CT39" s="719"/>
      <c r="CU39" s="719"/>
      <c r="CV39" s="719"/>
      <c r="CW39" s="719"/>
      <c r="CX39" s="719"/>
      <c r="CY39" s="720"/>
      <c r="CZ39" s="688">
        <v>2.2999999999999998</v>
      </c>
      <c r="DA39" s="717"/>
      <c r="DB39" s="717"/>
      <c r="DC39" s="721"/>
      <c r="DD39" s="692">
        <v>277167</v>
      </c>
      <c r="DE39" s="719"/>
      <c r="DF39" s="719"/>
      <c r="DG39" s="719"/>
      <c r="DH39" s="719"/>
      <c r="DI39" s="719"/>
      <c r="DJ39" s="719"/>
      <c r="DK39" s="720"/>
      <c r="DL39" s="692" t="s">
        <v>231</v>
      </c>
      <c r="DM39" s="719"/>
      <c r="DN39" s="719"/>
      <c r="DO39" s="719"/>
      <c r="DP39" s="719"/>
      <c r="DQ39" s="719"/>
      <c r="DR39" s="719"/>
      <c r="DS39" s="719"/>
      <c r="DT39" s="719"/>
      <c r="DU39" s="719"/>
      <c r="DV39" s="720"/>
      <c r="DW39" s="688" t="s">
        <v>231</v>
      </c>
      <c r="DX39" s="717"/>
      <c r="DY39" s="717"/>
      <c r="DZ39" s="717"/>
      <c r="EA39" s="717"/>
      <c r="EB39" s="717"/>
      <c r="EC39" s="718"/>
    </row>
    <row r="40" spans="2:133" ht="11.25" customHeight="1">
      <c r="B40" s="680" t="s">
        <v>340</v>
      </c>
      <c r="C40" s="681"/>
      <c r="D40" s="681"/>
      <c r="E40" s="681"/>
      <c r="F40" s="681"/>
      <c r="G40" s="681"/>
      <c r="H40" s="681"/>
      <c r="I40" s="681"/>
      <c r="J40" s="681"/>
      <c r="K40" s="681"/>
      <c r="L40" s="681"/>
      <c r="M40" s="681"/>
      <c r="N40" s="681"/>
      <c r="O40" s="681"/>
      <c r="P40" s="681"/>
      <c r="Q40" s="682"/>
      <c r="R40" s="683" t="s">
        <v>231</v>
      </c>
      <c r="S40" s="684"/>
      <c r="T40" s="684"/>
      <c r="U40" s="684"/>
      <c r="V40" s="684"/>
      <c r="W40" s="684"/>
      <c r="X40" s="684"/>
      <c r="Y40" s="685"/>
      <c r="Z40" s="686" t="s">
        <v>231</v>
      </c>
      <c r="AA40" s="686"/>
      <c r="AB40" s="686"/>
      <c r="AC40" s="686"/>
      <c r="AD40" s="687" t="s">
        <v>135</v>
      </c>
      <c r="AE40" s="687"/>
      <c r="AF40" s="687"/>
      <c r="AG40" s="687"/>
      <c r="AH40" s="687"/>
      <c r="AI40" s="687"/>
      <c r="AJ40" s="687"/>
      <c r="AK40" s="687"/>
      <c r="AL40" s="688" t="s">
        <v>231</v>
      </c>
      <c r="AM40" s="689"/>
      <c r="AN40" s="689"/>
      <c r="AO40" s="690"/>
      <c r="AQ40" s="761" t="s">
        <v>341</v>
      </c>
      <c r="AR40" s="762"/>
      <c r="AS40" s="762"/>
      <c r="AT40" s="762"/>
      <c r="AU40" s="762"/>
      <c r="AV40" s="762"/>
      <c r="AW40" s="762"/>
      <c r="AX40" s="762"/>
      <c r="AY40" s="763"/>
      <c r="AZ40" s="683" t="s">
        <v>135</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80</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139377</v>
      </c>
      <c r="CS40" s="684"/>
      <c r="CT40" s="684"/>
      <c r="CU40" s="684"/>
      <c r="CV40" s="684"/>
      <c r="CW40" s="684"/>
      <c r="CX40" s="684"/>
      <c r="CY40" s="685"/>
      <c r="CZ40" s="688">
        <v>1.1000000000000001</v>
      </c>
      <c r="DA40" s="717"/>
      <c r="DB40" s="717"/>
      <c r="DC40" s="721"/>
      <c r="DD40" s="692">
        <v>104777</v>
      </c>
      <c r="DE40" s="684"/>
      <c r="DF40" s="684"/>
      <c r="DG40" s="684"/>
      <c r="DH40" s="684"/>
      <c r="DI40" s="684"/>
      <c r="DJ40" s="684"/>
      <c r="DK40" s="685"/>
      <c r="DL40" s="692" t="s">
        <v>231</v>
      </c>
      <c r="DM40" s="684"/>
      <c r="DN40" s="684"/>
      <c r="DO40" s="684"/>
      <c r="DP40" s="684"/>
      <c r="DQ40" s="684"/>
      <c r="DR40" s="684"/>
      <c r="DS40" s="684"/>
      <c r="DT40" s="684"/>
      <c r="DU40" s="684"/>
      <c r="DV40" s="685"/>
      <c r="DW40" s="688" t="s">
        <v>231</v>
      </c>
      <c r="DX40" s="717"/>
      <c r="DY40" s="717"/>
      <c r="DZ40" s="717"/>
      <c r="EA40" s="717"/>
      <c r="EB40" s="717"/>
      <c r="EC40" s="718"/>
    </row>
    <row r="41" spans="2:133" ht="11.25" customHeight="1">
      <c r="B41" s="680" t="s">
        <v>345</v>
      </c>
      <c r="C41" s="681"/>
      <c r="D41" s="681"/>
      <c r="E41" s="681"/>
      <c r="F41" s="681"/>
      <c r="G41" s="681"/>
      <c r="H41" s="681"/>
      <c r="I41" s="681"/>
      <c r="J41" s="681"/>
      <c r="K41" s="681"/>
      <c r="L41" s="681"/>
      <c r="M41" s="681"/>
      <c r="N41" s="681"/>
      <c r="O41" s="681"/>
      <c r="P41" s="681"/>
      <c r="Q41" s="682"/>
      <c r="R41" s="683">
        <v>309976</v>
      </c>
      <c r="S41" s="684"/>
      <c r="T41" s="684"/>
      <c r="U41" s="684"/>
      <c r="V41" s="684"/>
      <c r="W41" s="684"/>
      <c r="X41" s="684"/>
      <c r="Y41" s="685"/>
      <c r="Z41" s="686">
        <v>2.5</v>
      </c>
      <c r="AA41" s="686"/>
      <c r="AB41" s="686"/>
      <c r="AC41" s="686"/>
      <c r="AD41" s="687" t="s">
        <v>135</v>
      </c>
      <c r="AE41" s="687"/>
      <c r="AF41" s="687"/>
      <c r="AG41" s="687"/>
      <c r="AH41" s="687"/>
      <c r="AI41" s="687"/>
      <c r="AJ41" s="687"/>
      <c r="AK41" s="687"/>
      <c r="AL41" s="688" t="s">
        <v>135</v>
      </c>
      <c r="AM41" s="689"/>
      <c r="AN41" s="689"/>
      <c r="AO41" s="690"/>
      <c r="AQ41" s="761" t="s">
        <v>346</v>
      </c>
      <c r="AR41" s="762"/>
      <c r="AS41" s="762"/>
      <c r="AT41" s="762"/>
      <c r="AU41" s="762"/>
      <c r="AV41" s="762"/>
      <c r="AW41" s="762"/>
      <c r="AX41" s="762"/>
      <c r="AY41" s="763"/>
      <c r="AZ41" s="683">
        <v>267571</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135</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135</v>
      </c>
      <c r="CS41" s="719"/>
      <c r="CT41" s="719"/>
      <c r="CU41" s="719"/>
      <c r="CV41" s="719"/>
      <c r="CW41" s="719"/>
      <c r="CX41" s="719"/>
      <c r="CY41" s="720"/>
      <c r="CZ41" s="688" t="s">
        <v>135</v>
      </c>
      <c r="DA41" s="717"/>
      <c r="DB41" s="717"/>
      <c r="DC41" s="721"/>
      <c r="DD41" s="692" t="s">
        <v>135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349</v>
      </c>
      <c r="C42" s="734"/>
      <c r="D42" s="734"/>
      <c r="E42" s="734"/>
      <c r="F42" s="734"/>
      <c r="G42" s="734"/>
      <c r="H42" s="734"/>
      <c r="I42" s="734"/>
      <c r="J42" s="734"/>
      <c r="K42" s="734"/>
      <c r="L42" s="734"/>
      <c r="M42" s="734"/>
      <c r="N42" s="734"/>
      <c r="O42" s="734"/>
      <c r="P42" s="734"/>
      <c r="Q42" s="735"/>
      <c r="R42" s="768">
        <v>12538809</v>
      </c>
      <c r="S42" s="769"/>
      <c r="T42" s="769"/>
      <c r="U42" s="769"/>
      <c r="V42" s="769"/>
      <c r="W42" s="769"/>
      <c r="X42" s="769"/>
      <c r="Y42" s="777"/>
      <c r="Z42" s="778">
        <v>100</v>
      </c>
      <c r="AA42" s="778"/>
      <c r="AB42" s="778"/>
      <c r="AC42" s="778"/>
      <c r="AD42" s="779">
        <v>6712505</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984810</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407</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1572659</v>
      </c>
      <c r="CS42" s="684"/>
      <c r="CT42" s="684"/>
      <c r="CU42" s="684"/>
      <c r="CV42" s="684"/>
      <c r="CW42" s="684"/>
      <c r="CX42" s="684"/>
      <c r="CY42" s="685"/>
      <c r="CZ42" s="688">
        <v>12.7</v>
      </c>
      <c r="DA42" s="689"/>
      <c r="DB42" s="689"/>
      <c r="DC42" s="701"/>
      <c r="DD42" s="692">
        <v>304838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27989</v>
      </c>
      <c r="CS43" s="719"/>
      <c r="CT43" s="719"/>
      <c r="CU43" s="719"/>
      <c r="CV43" s="719"/>
      <c r="CW43" s="719"/>
      <c r="CX43" s="719"/>
      <c r="CY43" s="720"/>
      <c r="CZ43" s="688">
        <v>0.2</v>
      </c>
      <c r="DA43" s="717"/>
      <c r="DB43" s="717"/>
      <c r="DC43" s="721"/>
      <c r="DD43" s="692">
        <v>25493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302</v>
      </c>
      <c r="CE44" s="796"/>
      <c r="CF44" s="680" t="s">
        <v>354</v>
      </c>
      <c r="CG44" s="681"/>
      <c r="CH44" s="681"/>
      <c r="CI44" s="681"/>
      <c r="CJ44" s="681"/>
      <c r="CK44" s="681"/>
      <c r="CL44" s="681"/>
      <c r="CM44" s="681"/>
      <c r="CN44" s="681"/>
      <c r="CO44" s="681"/>
      <c r="CP44" s="681"/>
      <c r="CQ44" s="682"/>
      <c r="CR44" s="683">
        <v>1527656</v>
      </c>
      <c r="CS44" s="684"/>
      <c r="CT44" s="684"/>
      <c r="CU44" s="684"/>
      <c r="CV44" s="684"/>
      <c r="CW44" s="684"/>
      <c r="CX44" s="684"/>
      <c r="CY44" s="685"/>
      <c r="CZ44" s="688">
        <v>12.3</v>
      </c>
      <c r="DA44" s="689"/>
      <c r="DB44" s="689"/>
      <c r="DC44" s="701"/>
      <c r="DD44" s="692">
        <v>301460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355</v>
      </c>
      <c r="CG45" s="681"/>
      <c r="CH45" s="681"/>
      <c r="CI45" s="681"/>
      <c r="CJ45" s="681"/>
      <c r="CK45" s="681"/>
      <c r="CL45" s="681"/>
      <c r="CM45" s="681"/>
      <c r="CN45" s="681"/>
      <c r="CO45" s="681"/>
      <c r="CP45" s="681"/>
      <c r="CQ45" s="682"/>
      <c r="CR45" s="683">
        <v>552340</v>
      </c>
      <c r="CS45" s="719"/>
      <c r="CT45" s="719"/>
      <c r="CU45" s="719"/>
      <c r="CV45" s="719"/>
      <c r="CW45" s="719"/>
      <c r="CX45" s="719"/>
      <c r="CY45" s="720"/>
      <c r="CZ45" s="688">
        <v>4.4000000000000004</v>
      </c>
      <c r="DA45" s="717"/>
      <c r="DB45" s="717"/>
      <c r="DC45" s="721"/>
      <c r="DD45" s="692">
        <v>39725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931797</v>
      </c>
      <c r="CS46" s="684"/>
      <c r="CT46" s="684"/>
      <c r="CU46" s="684"/>
      <c r="CV46" s="684"/>
      <c r="CW46" s="684"/>
      <c r="CX46" s="684"/>
      <c r="CY46" s="685"/>
      <c r="CZ46" s="688">
        <v>7.5</v>
      </c>
      <c r="DA46" s="689"/>
      <c r="DB46" s="689"/>
      <c r="DC46" s="701"/>
      <c r="DD46" s="692">
        <v>236116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45003</v>
      </c>
      <c r="CS47" s="719"/>
      <c r="CT47" s="719"/>
      <c r="CU47" s="719"/>
      <c r="CV47" s="719"/>
      <c r="CW47" s="719"/>
      <c r="CX47" s="719"/>
      <c r="CY47" s="720"/>
      <c r="CZ47" s="688">
        <v>0.4</v>
      </c>
      <c r="DA47" s="717"/>
      <c r="DB47" s="717"/>
      <c r="DC47" s="721"/>
      <c r="DD47" s="692">
        <v>3378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360</v>
      </c>
      <c r="CD48" s="799"/>
      <c r="CE48" s="800"/>
      <c r="CF48" s="680" t="s">
        <v>361</v>
      </c>
      <c r="CG48" s="681"/>
      <c r="CH48" s="681"/>
      <c r="CI48" s="681"/>
      <c r="CJ48" s="681"/>
      <c r="CK48" s="681"/>
      <c r="CL48" s="681"/>
      <c r="CM48" s="681"/>
      <c r="CN48" s="681"/>
      <c r="CO48" s="681"/>
      <c r="CP48" s="681"/>
      <c r="CQ48" s="682"/>
      <c r="CR48" s="683" t="s">
        <v>240</v>
      </c>
      <c r="CS48" s="684"/>
      <c r="CT48" s="684"/>
      <c r="CU48" s="684"/>
      <c r="CV48" s="684"/>
      <c r="CW48" s="684"/>
      <c r="CX48" s="684"/>
      <c r="CY48" s="685"/>
      <c r="CZ48" s="688" t="s">
        <v>240</v>
      </c>
      <c r="DA48" s="689"/>
      <c r="DB48" s="689"/>
      <c r="DC48" s="701"/>
      <c r="DD48" s="692" t="s">
        <v>240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362</v>
      </c>
      <c r="CE49" s="734"/>
      <c r="CF49" s="734"/>
      <c r="CG49" s="734"/>
      <c r="CH49" s="734"/>
      <c r="CI49" s="734"/>
      <c r="CJ49" s="734"/>
      <c r="CK49" s="734"/>
      <c r="CL49" s="734"/>
      <c r="CM49" s="734"/>
      <c r="CN49" s="734"/>
      <c r="CO49" s="734"/>
      <c r="CP49" s="734"/>
      <c r="CQ49" s="735"/>
      <c r="CR49" s="768">
        <v>12412811</v>
      </c>
      <c r="CS49" s="754"/>
      <c r="CT49" s="754"/>
      <c r="CU49" s="754"/>
      <c r="CV49" s="754"/>
      <c r="CW49" s="754"/>
      <c r="CX49" s="754"/>
      <c r="CY49" s="785"/>
      <c r="CZ49" s="780">
        <v>100</v>
      </c>
      <c r="DA49" s="786"/>
      <c r="DB49" s="786"/>
      <c r="DC49" s="787"/>
      <c r="DD49" s="788">
        <v>8062470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8wuJce++9sw7mORgolEtRcHsnNu/+Iu6E8anats75wzBHbdTf1wMxeyrkoxbO+kF1dGwz3IkBZLDWGNwvjpF2Q==" saltValue="+Q1mUXBbugb23H1VKhoVa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385</v>
      </c>
      <c r="C7" s="816"/>
      <c r="D7" s="816"/>
      <c r="E7" s="816"/>
      <c r="F7" s="816"/>
      <c r="G7" s="816"/>
      <c r="H7" s="816"/>
      <c r="I7" s="816"/>
      <c r="J7" s="816"/>
      <c r="K7" s="816"/>
      <c r="L7" s="816"/>
      <c r="M7" s="816"/>
      <c r="N7" s="816"/>
      <c r="O7" s="816"/>
      <c r="P7" s="817"/>
      <c r="Q7" s="818">
        <v>12522</v>
      </c>
      <c r="R7" s="819"/>
      <c r="S7" s="819"/>
      <c r="T7" s="819"/>
      <c r="U7" s="819"/>
      <c r="V7" s="819">
        <v>12392</v>
      </c>
      <c r="W7" s="819"/>
      <c r="X7" s="819"/>
      <c r="Y7" s="819"/>
      <c r="Z7" s="819"/>
      <c r="AA7" s="819">
        <v>130</v>
      </c>
      <c r="AB7" s="819"/>
      <c r="AC7" s="819"/>
      <c r="AD7" s="819"/>
      <c r="AE7" s="820"/>
      <c r="AF7" s="821">
        <v>126</v>
      </c>
      <c r="AG7" s="822"/>
      <c r="AH7" s="822"/>
      <c r="AI7" s="822"/>
      <c r="AJ7" s="823"/>
      <c r="AK7" s="861">
        <v>409</v>
      </c>
      <c r="AL7" s="862"/>
      <c r="AM7" s="862"/>
      <c r="AN7" s="862"/>
      <c r="AO7" s="862"/>
      <c r="AP7" s="862">
        <v>10103</v>
      </c>
      <c r="AQ7" s="862"/>
      <c r="AR7" s="862"/>
      <c r="AS7" s="862"/>
      <c r="AT7" s="862"/>
      <c r="AU7" s="863"/>
      <c r="AV7" s="863"/>
      <c r="AW7" s="863"/>
      <c r="AX7" s="863"/>
      <c r="AY7" s="864"/>
      <c r="AZ7" s="253"/>
      <c r="BA7" s="253"/>
      <c r="BB7" s="253"/>
      <c r="BC7" s="253"/>
      <c r="BD7" s="253"/>
      <c r="BE7" s="254"/>
      <c r="BF7" s="254"/>
      <c r="BG7" s="254"/>
      <c r="BH7" s="254"/>
      <c r="BI7" s="254"/>
      <c r="BJ7" s="254"/>
      <c r="BK7" s="254"/>
      <c r="BL7" s="254"/>
      <c r="BM7" s="254"/>
      <c r="BN7" s="254"/>
      <c r="BO7" s="254"/>
      <c r="BP7" s="254"/>
      <c r="BQ7" s="260">
        <v>1</v>
      </c>
      <c r="BR7" s="261"/>
      <c r="BS7" s="865" t="s">
        <v>599</v>
      </c>
      <c r="BT7" s="866"/>
      <c r="BU7" s="866"/>
      <c r="BV7" s="866"/>
      <c r="BW7" s="866"/>
      <c r="BX7" s="866"/>
      <c r="BY7" s="866"/>
      <c r="BZ7" s="866"/>
      <c r="CA7" s="866"/>
      <c r="CB7" s="866"/>
      <c r="CC7" s="866"/>
      <c r="CD7" s="866"/>
      <c r="CE7" s="866"/>
      <c r="CF7" s="866"/>
      <c r="CG7" s="867"/>
      <c r="CH7" s="855">
        <v>-10</v>
      </c>
      <c r="CI7" s="856"/>
      <c r="CJ7" s="856"/>
      <c r="CK7" s="856"/>
      <c r="CL7" s="857"/>
      <c r="CM7" s="855">
        <v>223</v>
      </c>
      <c r="CN7" s="856"/>
      <c r="CO7" s="856"/>
      <c r="CP7" s="856"/>
      <c r="CQ7" s="857"/>
      <c r="CR7" s="855">
        <v>30</v>
      </c>
      <c r="CS7" s="856"/>
      <c r="CT7" s="856"/>
      <c r="CU7" s="856"/>
      <c r="CV7" s="857"/>
      <c r="CW7" s="855" t="s">
        <v>584</v>
      </c>
      <c r="CX7" s="856"/>
      <c r="CY7" s="856"/>
      <c r="CZ7" s="856"/>
      <c r="DA7" s="857"/>
      <c r="DB7" s="855" t="s">
        <v>584</v>
      </c>
      <c r="DC7" s="856"/>
      <c r="DD7" s="856"/>
      <c r="DE7" s="856"/>
      <c r="DF7" s="857"/>
      <c r="DG7" s="858" t="s">
        <v>584</v>
      </c>
      <c r="DH7" s="859"/>
      <c r="DI7" s="859"/>
      <c r="DJ7" s="859"/>
      <c r="DK7" s="860"/>
      <c r="DL7" s="858" t="s">
        <v>584</v>
      </c>
      <c r="DM7" s="859"/>
      <c r="DN7" s="859"/>
      <c r="DO7" s="859"/>
      <c r="DP7" s="860"/>
      <c r="DQ7" s="858" t="s">
        <v>584</v>
      </c>
      <c r="DR7" s="859"/>
      <c r="DS7" s="859"/>
      <c r="DT7" s="859"/>
      <c r="DU7" s="860"/>
      <c r="DV7" s="836"/>
      <c r="DW7" s="837"/>
      <c r="DX7" s="837"/>
      <c r="DY7" s="837"/>
      <c r="DZ7" s="838"/>
      <c r="EA7" s="255"/>
    </row>
    <row r="8" spans="1:131" s="256" customFormat="1" ht="26.25" customHeight="1">
      <c r="A8" s="262">
        <v>2</v>
      </c>
      <c r="B8" s="839" t="s">
        <v>386</v>
      </c>
      <c r="C8" s="840"/>
      <c r="D8" s="840"/>
      <c r="E8" s="840"/>
      <c r="F8" s="840"/>
      <c r="G8" s="840"/>
      <c r="H8" s="840"/>
      <c r="I8" s="840"/>
      <c r="J8" s="840"/>
      <c r="K8" s="840"/>
      <c r="L8" s="840"/>
      <c r="M8" s="840"/>
      <c r="N8" s="840"/>
      <c r="O8" s="840"/>
      <c r="P8" s="841"/>
      <c r="Q8" s="842">
        <v>11</v>
      </c>
      <c r="R8" s="843"/>
      <c r="S8" s="843"/>
      <c r="T8" s="843"/>
      <c r="U8" s="843"/>
      <c r="V8" s="843">
        <v>15</v>
      </c>
      <c r="W8" s="843"/>
      <c r="X8" s="843"/>
      <c r="Y8" s="843"/>
      <c r="Z8" s="843"/>
      <c r="AA8" s="843">
        <v>-4</v>
      </c>
      <c r="AB8" s="843"/>
      <c r="AC8" s="843"/>
      <c r="AD8" s="843"/>
      <c r="AE8" s="844"/>
      <c r="AF8" s="845">
        <v>-4</v>
      </c>
      <c r="AG8" s="846"/>
      <c r="AH8" s="846"/>
      <c r="AI8" s="846"/>
      <c r="AJ8" s="847"/>
      <c r="AK8" s="848" t="s">
        <v>584</v>
      </c>
      <c r="AL8" s="849"/>
      <c r="AM8" s="849"/>
      <c r="AN8" s="849"/>
      <c r="AO8" s="849"/>
      <c r="AP8" s="849" t="s">
        <v>584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602</v>
      </c>
      <c r="BS8" s="852" t="s">
        <v>600</v>
      </c>
      <c r="BT8" s="853"/>
      <c r="BU8" s="853"/>
      <c r="BV8" s="853"/>
      <c r="BW8" s="853"/>
      <c r="BX8" s="853"/>
      <c r="BY8" s="853"/>
      <c r="BZ8" s="853"/>
      <c r="CA8" s="853"/>
      <c r="CB8" s="853"/>
      <c r="CC8" s="853"/>
      <c r="CD8" s="853"/>
      <c r="CE8" s="853"/>
      <c r="CF8" s="853"/>
      <c r="CG8" s="854"/>
      <c r="CH8" s="858">
        <v>0</v>
      </c>
      <c r="CI8" s="859"/>
      <c r="CJ8" s="859"/>
      <c r="CK8" s="859"/>
      <c r="CL8" s="860"/>
      <c r="CM8" s="858">
        <v>91</v>
      </c>
      <c r="CN8" s="859"/>
      <c r="CO8" s="859"/>
      <c r="CP8" s="859"/>
      <c r="CQ8" s="860"/>
      <c r="CR8" s="858">
        <v>5</v>
      </c>
      <c r="CS8" s="859"/>
      <c r="CT8" s="859"/>
      <c r="CU8" s="859"/>
      <c r="CV8" s="860"/>
      <c r="CW8" s="858" t="s">
        <v>584</v>
      </c>
      <c r="CX8" s="859"/>
      <c r="CY8" s="859"/>
      <c r="CZ8" s="859"/>
      <c r="DA8" s="860"/>
      <c r="DB8" s="858">
        <v>60</v>
      </c>
      <c r="DC8" s="859"/>
      <c r="DD8" s="859"/>
      <c r="DE8" s="859"/>
      <c r="DF8" s="860"/>
      <c r="DG8" s="858" t="s">
        <v>584</v>
      </c>
      <c r="DH8" s="859"/>
      <c r="DI8" s="859"/>
      <c r="DJ8" s="859"/>
      <c r="DK8" s="860"/>
      <c r="DL8" s="858" t="s">
        <v>584</v>
      </c>
      <c r="DM8" s="859"/>
      <c r="DN8" s="859"/>
      <c r="DO8" s="859"/>
      <c r="DP8" s="860"/>
      <c r="DQ8" s="858" t="s">
        <v>584</v>
      </c>
      <c r="DR8" s="859"/>
      <c r="DS8" s="859"/>
      <c r="DT8" s="859"/>
      <c r="DU8" s="860"/>
      <c r="DV8" s="868"/>
      <c r="DW8" s="869"/>
      <c r="DX8" s="869"/>
      <c r="DY8" s="869"/>
      <c r="DZ8" s="870"/>
      <c r="EA8" s="255"/>
    </row>
    <row r="9" spans="1:131" s="256" customFormat="1" ht="26.25" customHeight="1">
      <c r="A9" s="262">
        <v>3</v>
      </c>
      <c r="B9" s="839" t="s">
        <v>387</v>
      </c>
      <c r="C9" s="840"/>
      <c r="D9" s="840"/>
      <c r="E9" s="840"/>
      <c r="F9" s="840"/>
      <c r="G9" s="840"/>
      <c r="H9" s="840"/>
      <c r="I9" s="840"/>
      <c r="J9" s="840"/>
      <c r="K9" s="840"/>
      <c r="L9" s="840"/>
      <c r="M9" s="840"/>
      <c r="N9" s="840"/>
      <c r="O9" s="840"/>
      <c r="P9" s="841"/>
      <c r="Q9" s="842">
        <v>16</v>
      </c>
      <c r="R9" s="843"/>
      <c r="S9" s="843"/>
      <c r="T9" s="843"/>
      <c r="U9" s="843"/>
      <c r="V9" s="843">
        <v>16</v>
      </c>
      <c r="W9" s="843"/>
      <c r="X9" s="843"/>
      <c r="Y9" s="843"/>
      <c r="Z9" s="843"/>
      <c r="AA9" s="843">
        <v>0</v>
      </c>
      <c r="AB9" s="843"/>
      <c r="AC9" s="843"/>
      <c r="AD9" s="843"/>
      <c r="AE9" s="844"/>
      <c r="AF9" s="845">
        <v>0</v>
      </c>
      <c r="AG9" s="846"/>
      <c r="AH9" s="846"/>
      <c r="AI9" s="846"/>
      <c r="AJ9" s="847"/>
      <c r="AK9" s="848" t="s">
        <v>584</v>
      </c>
      <c r="AL9" s="849"/>
      <c r="AM9" s="849"/>
      <c r="AN9" s="849"/>
      <c r="AO9" s="849"/>
      <c r="AP9" s="849" t="s">
        <v>584</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601</v>
      </c>
      <c r="BT9" s="853"/>
      <c r="BU9" s="853"/>
      <c r="BV9" s="853"/>
      <c r="BW9" s="853"/>
      <c r="BX9" s="853"/>
      <c r="BY9" s="853"/>
      <c r="BZ9" s="853"/>
      <c r="CA9" s="853"/>
      <c r="CB9" s="853"/>
      <c r="CC9" s="853"/>
      <c r="CD9" s="853"/>
      <c r="CE9" s="853"/>
      <c r="CF9" s="853"/>
      <c r="CG9" s="854"/>
      <c r="CH9" s="858">
        <v>-44</v>
      </c>
      <c r="CI9" s="859"/>
      <c r="CJ9" s="859"/>
      <c r="CK9" s="859"/>
      <c r="CL9" s="860"/>
      <c r="CM9" s="858">
        <v>-387</v>
      </c>
      <c r="CN9" s="859"/>
      <c r="CO9" s="859"/>
      <c r="CP9" s="859"/>
      <c r="CQ9" s="860"/>
      <c r="CR9" s="858">
        <v>5</v>
      </c>
      <c r="CS9" s="859"/>
      <c r="CT9" s="859"/>
      <c r="CU9" s="859"/>
      <c r="CV9" s="860"/>
      <c r="CW9" s="858" t="s">
        <v>584</v>
      </c>
      <c r="CX9" s="859"/>
      <c r="CY9" s="859"/>
      <c r="CZ9" s="859"/>
      <c r="DA9" s="860"/>
      <c r="DB9" s="858" t="s">
        <v>584</v>
      </c>
      <c r="DC9" s="859"/>
      <c r="DD9" s="859"/>
      <c r="DE9" s="859"/>
      <c r="DF9" s="860"/>
      <c r="DG9" s="858" t="s">
        <v>584</v>
      </c>
      <c r="DH9" s="859"/>
      <c r="DI9" s="859"/>
      <c r="DJ9" s="859"/>
      <c r="DK9" s="860"/>
      <c r="DL9" s="858" t="s">
        <v>584</v>
      </c>
      <c r="DM9" s="859"/>
      <c r="DN9" s="859"/>
      <c r="DO9" s="859"/>
      <c r="DP9" s="860"/>
      <c r="DQ9" s="858" t="s">
        <v>584</v>
      </c>
      <c r="DR9" s="859"/>
      <c r="DS9" s="859"/>
      <c r="DT9" s="859"/>
      <c r="DU9" s="860"/>
      <c r="DV9" s="868"/>
      <c r="DW9" s="869"/>
      <c r="DX9" s="869"/>
      <c r="DY9" s="869"/>
      <c r="DZ9" s="870"/>
      <c r="EA9" s="255"/>
    </row>
    <row r="10" spans="1:131" s="256" customFormat="1" ht="26.25" customHeight="1">
      <c r="A10" s="262">
        <v>4</v>
      </c>
      <c r="B10" s="839" t="s">
        <v>388</v>
      </c>
      <c r="C10" s="840"/>
      <c r="D10" s="840"/>
      <c r="E10" s="840"/>
      <c r="F10" s="840"/>
      <c r="G10" s="840"/>
      <c r="H10" s="840"/>
      <c r="I10" s="840"/>
      <c r="J10" s="840"/>
      <c r="K10" s="840"/>
      <c r="L10" s="840"/>
      <c r="M10" s="840"/>
      <c r="N10" s="840"/>
      <c r="O10" s="840"/>
      <c r="P10" s="841"/>
      <c r="Q10" s="842">
        <v>37</v>
      </c>
      <c r="R10" s="843"/>
      <c r="S10" s="843"/>
      <c r="T10" s="843"/>
      <c r="U10" s="843"/>
      <c r="V10" s="843">
        <v>37</v>
      </c>
      <c r="W10" s="843"/>
      <c r="X10" s="843"/>
      <c r="Y10" s="843"/>
      <c r="Z10" s="843"/>
      <c r="AA10" s="843" t="s">
        <v>584</v>
      </c>
      <c r="AB10" s="843"/>
      <c r="AC10" s="843"/>
      <c r="AD10" s="843"/>
      <c r="AE10" s="844"/>
      <c r="AF10" s="845" t="s">
        <v>231</v>
      </c>
      <c r="AG10" s="846"/>
      <c r="AH10" s="846"/>
      <c r="AI10" s="846"/>
      <c r="AJ10" s="847"/>
      <c r="AK10" s="848">
        <v>25</v>
      </c>
      <c r="AL10" s="849"/>
      <c r="AM10" s="849"/>
      <c r="AN10" s="849"/>
      <c r="AO10" s="849"/>
      <c r="AP10" s="849">
        <v>33</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58"/>
      <c r="CI10" s="859"/>
      <c r="CJ10" s="859"/>
      <c r="CK10" s="859"/>
      <c r="CL10" s="860"/>
      <c r="CM10" s="858"/>
      <c r="CN10" s="859"/>
      <c r="CO10" s="859"/>
      <c r="CP10" s="859"/>
      <c r="CQ10" s="860"/>
      <c r="CR10" s="858"/>
      <c r="CS10" s="859"/>
      <c r="CT10" s="859"/>
      <c r="CU10" s="859"/>
      <c r="CV10" s="860"/>
      <c r="CW10" s="858"/>
      <c r="CX10" s="859"/>
      <c r="CY10" s="859"/>
      <c r="CZ10" s="859"/>
      <c r="DA10" s="860"/>
      <c r="DB10" s="858"/>
      <c r="DC10" s="859"/>
      <c r="DD10" s="859"/>
      <c r="DE10" s="859"/>
      <c r="DF10" s="860"/>
      <c r="DG10" s="858"/>
      <c r="DH10" s="859"/>
      <c r="DI10" s="859"/>
      <c r="DJ10" s="859"/>
      <c r="DK10" s="860"/>
      <c r="DL10" s="858"/>
      <c r="DM10" s="859"/>
      <c r="DN10" s="859"/>
      <c r="DO10" s="859"/>
      <c r="DP10" s="860"/>
      <c r="DQ10" s="858"/>
      <c r="DR10" s="859"/>
      <c r="DS10" s="859"/>
      <c r="DT10" s="859"/>
      <c r="DU10" s="860"/>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58"/>
      <c r="CI11" s="859"/>
      <c r="CJ11" s="859"/>
      <c r="CK11" s="859"/>
      <c r="CL11" s="860"/>
      <c r="CM11" s="858"/>
      <c r="CN11" s="859"/>
      <c r="CO11" s="859"/>
      <c r="CP11" s="859"/>
      <c r="CQ11" s="860"/>
      <c r="CR11" s="858"/>
      <c r="CS11" s="859"/>
      <c r="CT11" s="859"/>
      <c r="CU11" s="859"/>
      <c r="CV11" s="860"/>
      <c r="CW11" s="858"/>
      <c r="CX11" s="859"/>
      <c r="CY11" s="859"/>
      <c r="CZ11" s="859"/>
      <c r="DA11" s="860"/>
      <c r="DB11" s="858"/>
      <c r="DC11" s="859"/>
      <c r="DD11" s="859"/>
      <c r="DE11" s="859"/>
      <c r="DF11" s="860"/>
      <c r="DG11" s="858"/>
      <c r="DH11" s="859"/>
      <c r="DI11" s="859"/>
      <c r="DJ11" s="859"/>
      <c r="DK11" s="860"/>
      <c r="DL11" s="858"/>
      <c r="DM11" s="859"/>
      <c r="DN11" s="859"/>
      <c r="DO11" s="859"/>
      <c r="DP11" s="860"/>
      <c r="DQ11" s="858"/>
      <c r="DR11" s="859"/>
      <c r="DS11" s="859"/>
      <c r="DT11" s="859"/>
      <c r="DU11" s="860"/>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58"/>
      <c r="CI12" s="859"/>
      <c r="CJ12" s="859"/>
      <c r="CK12" s="859"/>
      <c r="CL12" s="860"/>
      <c r="CM12" s="858"/>
      <c r="CN12" s="859"/>
      <c r="CO12" s="859"/>
      <c r="CP12" s="859"/>
      <c r="CQ12" s="860"/>
      <c r="CR12" s="858"/>
      <c r="CS12" s="859"/>
      <c r="CT12" s="859"/>
      <c r="CU12" s="859"/>
      <c r="CV12" s="860"/>
      <c r="CW12" s="858"/>
      <c r="CX12" s="859"/>
      <c r="CY12" s="859"/>
      <c r="CZ12" s="859"/>
      <c r="DA12" s="860"/>
      <c r="DB12" s="858"/>
      <c r="DC12" s="859"/>
      <c r="DD12" s="859"/>
      <c r="DE12" s="859"/>
      <c r="DF12" s="860"/>
      <c r="DG12" s="858"/>
      <c r="DH12" s="859"/>
      <c r="DI12" s="859"/>
      <c r="DJ12" s="859"/>
      <c r="DK12" s="860"/>
      <c r="DL12" s="858"/>
      <c r="DM12" s="859"/>
      <c r="DN12" s="859"/>
      <c r="DO12" s="859"/>
      <c r="DP12" s="860"/>
      <c r="DQ12" s="858"/>
      <c r="DR12" s="859"/>
      <c r="DS12" s="859"/>
      <c r="DT12" s="859"/>
      <c r="DU12" s="860"/>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58"/>
      <c r="CI13" s="859"/>
      <c r="CJ13" s="859"/>
      <c r="CK13" s="859"/>
      <c r="CL13" s="860"/>
      <c r="CM13" s="858"/>
      <c r="CN13" s="859"/>
      <c r="CO13" s="859"/>
      <c r="CP13" s="859"/>
      <c r="CQ13" s="860"/>
      <c r="CR13" s="858"/>
      <c r="CS13" s="859"/>
      <c r="CT13" s="859"/>
      <c r="CU13" s="859"/>
      <c r="CV13" s="860"/>
      <c r="CW13" s="858"/>
      <c r="CX13" s="859"/>
      <c r="CY13" s="859"/>
      <c r="CZ13" s="859"/>
      <c r="DA13" s="860"/>
      <c r="DB13" s="858"/>
      <c r="DC13" s="859"/>
      <c r="DD13" s="859"/>
      <c r="DE13" s="859"/>
      <c r="DF13" s="860"/>
      <c r="DG13" s="858"/>
      <c r="DH13" s="859"/>
      <c r="DI13" s="859"/>
      <c r="DJ13" s="859"/>
      <c r="DK13" s="860"/>
      <c r="DL13" s="858"/>
      <c r="DM13" s="859"/>
      <c r="DN13" s="859"/>
      <c r="DO13" s="859"/>
      <c r="DP13" s="860"/>
      <c r="DQ13" s="858"/>
      <c r="DR13" s="859"/>
      <c r="DS13" s="859"/>
      <c r="DT13" s="859"/>
      <c r="DU13" s="860"/>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58"/>
      <c r="CI14" s="859"/>
      <c r="CJ14" s="859"/>
      <c r="CK14" s="859"/>
      <c r="CL14" s="860"/>
      <c r="CM14" s="858"/>
      <c r="CN14" s="859"/>
      <c r="CO14" s="859"/>
      <c r="CP14" s="859"/>
      <c r="CQ14" s="860"/>
      <c r="CR14" s="858"/>
      <c r="CS14" s="859"/>
      <c r="CT14" s="859"/>
      <c r="CU14" s="859"/>
      <c r="CV14" s="860"/>
      <c r="CW14" s="858"/>
      <c r="CX14" s="859"/>
      <c r="CY14" s="859"/>
      <c r="CZ14" s="859"/>
      <c r="DA14" s="860"/>
      <c r="DB14" s="858"/>
      <c r="DC14" s="859"/>
      <c r="DD14" s="859"/>
      <c r="DE14" s="859"/>
      <c r="DF14" s="860"/>
      <c r="DG14" s="858"/>
      <c r="DH14" s="859"/>
      <c r="DI14" s="859"/>
      <c r="DJ14" s="859"/>
      <c r="DK14" s="860"/>
      <c r="DL14" s="858"/>
      <c r="DM14" s="859"/>
      <c r="DN14" s="859"/>
      <c r="DO14" s="859"/>
      <c r="DP14" s="860"/>
      <c r="DQ14" s="858"/>
      <c r="DR14" s="859"/>
      <c r="DS14" s="859"/>
      <c r="DT14" s="859"/>
      <c r="DU14" s="860"/>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58"/>
      <c r="CI15" s="859"/>
      <c r="CJ15" s="859"/>
      <c r="CK15" s="859"/>
      <c r="CL15" s="860"/>
      <c r="CM15" s="858"/>
      <c r="CN15" s="859"/>
      <c r="CO15" s="859"/>
      <c r="CP15" s="859"/>
      <c r="CQ15" s="860"/>
      <c r="CR15" s="858"/>
      <c r="CS15" s="859"/>
      <c r="CT15" s="859"/>
      <c r="CU15" s="859"/>
      <c r="CV15" s="860"/>
      <c r="CW15" s="858"/>
      <c r="CX15" s="859"/>
      <c r="CY15" s="859"/>
      <c r="CZ15" s="859"/>
      <c r="DA15" s="860"/>
      <c r="DB15" s="858"/>
      <c r="DC15" s="859"/>
      <c r="DD15" s="859"/>
      <c r="DE15" s="859"/>
      <c r="DF15" s="860"/>
      <c r="DG15" s="858"/>
      <c r="DH15" s="859"/>
      <c r="DI15" s="859"/>
      <c r="DJ15" s="859"/>
      <c r="DK15" s="860"/>
      <c r="DL15" s="858"/>
      <c r="DM15" s="859"/>
      <c r="DN15" s="859"/>
      <c r="DO15" s="859"/>
      <c r="DP15" s="860"/>
      <c r="DQ15" s="858"/>
      <c r="DR15" s="859"/>
      <c r="DS15" s="859"/>
      <c r="DT15" s="859"/>
      <c r="DU15" s="860"/>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58"/>
      <c r="CI16" s="859"/>
      <c r="CJ16" s="859"/>
      <c r="CK16" s="859"/>
      <c r="CL16" s="860"/>
      <c r="CM16" s="858"/>
      <c r="CN16" s="859"/>
      <c r="CO16" s="859"/>
      <c r="CP16" s="859"/>
      <c r="CQ16" s="860"/>
      <c r="CR16" s="858"/>
      <c r="CS16" s="859"/>
      <c r="CT16" s="859"/>
      <c r="CU16" s="859"/>
      <c r="CV16" s="860"/>
      <c r="CW16" s="858"/>
      <c r="CX16" s="859"/>
      <c r="CY16" s="859"/>
      <c r="CZ16" s="859"/>
      <c r="DA16" s="860"/>
      <c r="DB16" s="858"/>
      <c r="DC16" s="859"/>
      <c r="DD16" s="859"/>
      <c r="DE16" s="859"/>
      <c r="DF16" s="860"/>
      <c r="DG16" s="858"/>
      <c r="DH16" s="859"/>
      <c r="DI16" s="859"/>
      <c r="DJ16" s="859"/>
      <c r="DK16" s="860"/>
      <c r="DL16" s="858"/>
      <c r="DM16" s="859"/>
      <c r="DN16" s="859"/>
      <c r="DO16" s="859"/>
      <c r="DP16" s="860"/>
      <c r="DQ16" s="858"/>
      <c r="DR16" s="859"/>
      <c r="DS16" s="859"/>
      <c r="DT16" s="859"/>
      <c r="DU16" s="860"/>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58"/>
      <c r="CI17" s="859"/>
      <c r="CJ17" s="859"/>
      <c r="CK17" s="859"/>
      <c r="CL17" s="860"/>
      <c r="CM17" s="858"/>
      <c r="CN17" s="859"/>
      <c r="CO17" s="859"/>
      <c r="CP17" s="859"/>
      <c r="CQ17" s="860"/>
      <c r="CR17" s="858"/>
      <c r="CS17" s="859"/>
      <c r="CT17" s="859"/>
      <c r="CU17" s="859"/>
      <c r="CV17" s="860"/>
      <c r="CW17" s="858"/>
      <c r="CX17" s="859"/>
      <c r="CY17" s="859"/>
      <c r="CZ17" s="859"/>
      <c r="DA17" s="860"/>
      <c r="DB17" s="858"/>
      <c r="DC17" s="859"/>
      <c r="DD17" s="859"/>
      <c r="DE17" s="859"/>
      <c r="DF17" s="860"/>
      <c r="DG17" s="858"/>
      <c r="DH17" s="859"/>
      <c r="DI17" s="859"/>
      <c r="DJ17" s="859"/>
      <c r="DK17" s="860"/>
      <c r="DL17" s="858"/>
      <c r="DM17" s="859"/>
      <c r="DN17" s="859"/>
      <c r="DO17" s="859"/>
      <c r="DP17" s="860"/>
      <c r="DQ17" s="858"/>
      <c r="DR17" s="859"/>
      <c r="DS17" s="859"/>
      <c r="DT17" s="859"/>
      <c r="DU17" s="860"/>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58"/>
      <c r="CI18" s="859"/>
      <c r="CJ18" s="859"/>
      <c r="CK18" s="859"/>
      <c r="CL18" s="860"/>
      <c r="CM18" s="858"/>
      <c r="CN18" s="859"/>
      <c r="CO18" s="859"/>
      <c r="CP18" s="859"/>
      <c r="CQ18" s="860"/>
      <c r="CR18" s="858"/>
      <c r="CS18" s="859"/>
      <c r="CT18" s="859"/>
      <c r="CU18" s="859"/>
      <c r="CV18" s="860"/>
      <c r="CW18" s="858"/>
      <c r="CX18" s="859"/>
      <c r="CY18" s="859"/>
      <c r="CZ18" s="859"/>
      <c r="DA18" s="860"/>
      <c r="DB18" s="858"/>
      <c r="DC18" s="859"/>
      <c r="DD18" s="859"/>
      <c r="DE18" s="859"/>
      <c r="DF18" s="860"/>
      <c r="DG18" s="858"/>
      <c r="DH18" s="859"/>
      <c r="DI18" s="859"/>
      <c r="DJ18" s="859"/>
      <c r="DK18" s="860"/>
      <c r="DL18" s="858"/>
      <c r="DM18" s="859"/>
      <c r="DN18" s="859"/>
      <c r="DO18" s="859"/>
      <c r="DP18" s="860"/>
      <c r="DQ18" s="858"/>
      <c r="DR18" s="859"/>
      <c r="DS18" s="859"/>
      <c r="DT18" s="859"/>
      <c r="DU18" s="860"/>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58"/>
      <c r="CI19" s="859"/>
      <c r="CJ19" s="859"/>
      <c r="CK19" s="859"/>
      <c r="CL19" s="860"/>
      <c r="CM19" s="858"/>
      <c r="CN19" s="859"/>
      <c r="CO19" s="859"/>
      <c r="CP19" s="859"/>
      <c r="CQ19" s="860"/>
      <c r="CR19" s="858"/>
      <c r="CS19" s="859"/>
      <c r="CT19" s="859"/>
      <c r="CU19" s="859"/>
      <c r="CV19" s="860"/>
      <c r="CW19" s="858"/>
      <c r="CX19" s="859"/>
      <c r="CY19" s="859"/>
      <c r="CZ19" s="859"/>
      <c r="DA19" s="860"/>
      <c r="DB19" s="858"/>
      <c r="DC19" s="859"/>
      <c r="DD19" s="859"/>
      <c r="DE19" s="859"/>
      <c r="DF19" s="860"/>
      <c r="DG19" s="858"/>
      <c r="DH19" s="859"/>
      <c r="DI19" s="859"/>
      <c r="DJ19" s="859"/>
      <c r="DK19" s="860"/>
      <c r="DL19" s="858"/>
      <c r="DM19" s="859"/>
      <c r="DN19" s="859"/>
      <c r="DO19" s="859"/>
      <c r="DP19" s="860"/>
      <c r="DQ19" s="858"/>
      <c r="DR19" s="859"/>
      <c r="DS19" s="859"/>
      <c r="DT19" s="859"/>
      <c r="DU19" s="860"/>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58"/>
      <c r="CI20" s="859"/>
      <c r="CJ20" s="859"/>
      <c r="CK20" s="859"/>
      <c r="CL20" s="860"/>
      <c r="CM20" s="858"/>
      <c r="CN20" s="859"/>
      <c r="CO20" s="859"/>
      <c r="CP20" s="859"/>
      <c r="CQ20" s="860"/>
      <c r="CR20" s="858"/>
      <c r="CS20" s="859"/>
      <c r="CT20" s="859"/>
      <c r="CU20" s="859"/>
      <c r="CV20" s="860"/>
      <c r="CW20" s="858"/>
      <c r="CX20" s="859"/>
      <c r="CY20" s="859"/>
      <c r="CZ20" s="859"/>
      <c r="DA20" s="860"/>
      <c r="DB20" s="858"/>
      <c r="DC20" s="859"/>
      <c r="DD20" s="859"/>
      <c r="DE20" s="859"/>
      <c r="DF20" s="860"/>
      <c r="DG20" s="858"/>
      <c r="DH20" s="859"/>
      <c r="DI20" s="859"/>
      <c r="DJ20" s="859"/>
      <c r="DK20" s="860"/>
      <c r="DL20" s="858"/>
      <c r="DM20" s="859"/>
      <c r="DN20" s="859"/>
      <c r="DO20" s="859"/>
      <c r="DP20" s="860"/>
      <c r="DQ20" s="858"/>
      <c r="DR20" s="859"/>
      <c r="DS20" s="859"/>
      <c r="DT20" s="859"/>
      <c r="DU20" s="860"/>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58"/>
      <c r="CI21" s="859"/>
      <c r="CJ21" s="859"/>
      <c r="CK21" s="859"/>
      <c r="CL21" s="860"/>
      <c r="CM21" s="858"/>
      <c r="CN21" s="859"/>
      <c r="CO21" s="859"/>
      <c r="CP21" s="859"/>
      <c r="CQ21" s="860"/>
      <c r="CR21" s="858"/>
      <c r="CS21" s="859"/>
      <c r="CT21" s="859"/>
      <c r="CU21" s="859"/>
      <c r="CV21" s="860"/>
      <c r="CW21" s="858"/>
      <c r="CX21" s="859"/>
      <c r="CY21" s="859"/>
      <c r="CZ21" s="859"/>
      <c r="DA21" s="860"/>
      <c r="DB21" s="858"/>
      <c r="DC21" s="859"/>
      <c r="DD21" s="859"/>
      <c r="DE21" s="859"/>
      <c r="DF21" s="860"/>
      <c r="DG21" s="858"/>
      <c r="DH21" s="859"/>
      <c r="DI21" s="859"/>
      <c r="DJ21" s="859"/>
      <c r="DK21" s="860"/>
      <c r="DL21" s="858"/>
      <c r="DM21" s="859"/>
      <c r="DN21" s="859"/>
      <c r="DO21" s="859"/>
      <c r="DP21" s="860"/>
      <c r="DQ21" s="858"/>
      <c r="DR21" s="859"/>
      <c r="DS21" s="859"/>
      <c r="DT21" s="859"/>
      <c r="DU21" s="860"/>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58"/>
      <c r="CI22" s="859"/>
      <c r="CJ22" s="859"/>
      <c r="CK22" s="859"/>
      <c r="CL22" s="860"/>
      <c r="CM22" s="858"/>
      <c r="CN22" s="859"/>
      <c r="CO22" s="859"/>
      <c r="CP22" s="859"/>
      <c r="CQ22" s="860"/>
      <c r="CR22" s="858"/>
      <c r="CS22" s="859"/>
      <c r="CT22" s="859"/>
      <c r="CU22" s="859"/>
      <c r="CV22" s="860"/>
      <c r="CW22" s="858"/>
      <c r="CX22" s="859"/>
      <c r="CY22" s="859"/>
      <c r="CZ22" s="859"/>
      <c r="DA22" s="860"/>
      <c r="DB22" s="858"/>
      <c r="DC22" s="859"/>
      <c r="DD22" s="859"/>
      <c r="DE22" s="859"/>
      <c r="DF22" s="860"/>
      <c r="DG22" s="858"/>
      <c r="DH22" s="859"/>
      <c r="DI22" s="859"/>
      <c r="DJ22" s="859"/>
      <c r="DK22" s="860"/>
      <c r="DL22" s="858"/>
      <c r="DM22" s="859"/>
      <c r="DN22" s="859"/>
      <c r="DO22" s="859"/>
      <c r="DP22" s="860"/>
      <c r="DQ22" s="858"/>
      <c r="DR22" s="859"/>
      <c r="DS22" s="859"/>
      <c r="DT22" s="859"/>
      <c r="DU22" s="860"/>
      <c r="DV22" s="868"/>
      <c r="DW22" s="869"/>
      <c r="DX22" s="869"/>
      <c r="DY22" s="869"/>
      <c r="DZ22" s="870"/>
      <c r="EA22" s="255"/>
    </row>
    <row r="23" spans="1:131" s="256" customFormat="1" ht="26.25" customHeight="1" thickBot="1">
      <c r="A23" s="265" t="s">
        <v>390</v>
      </c>
      <c r="B23" s="874" t="s">
        <v>391</v>
      </c>
      <c r="C23" s="875"/>
      <c r="D23" s="875"/>
      <c r="E23" s="875"/>
      <c r="F23" s="875"/>
      <c r="G23" s="875"/>
      <c r="H23" s="875"/>
      <c r="I23" s="875"/>
      <c r="J23" s="875"/>
      <c r="K23" s="875"/>
      <c r="L23" s="875"/>
      <c r="M23" s="875"/>
      <c r="N23" s="875"/>
      <c r="O23" s="875"/>
      <c r="P23" s="876"/>
      <c r="Q23" s="877">
        <v>12553</v>
      </c>
      <c r="R23" s="878"/>
      <c r="S23" s="878"/>
      <c r="T23" s="878"/>
      <c r="U23" s="878"/>
      <c r="V23" s="878">
        <v>12427</v>
      </c>
      <c r="W23" s="878"/>
      <c r="X23" s="878"/>
      <c r="Y23" s="878"/>
      <c r="Z23" s="878"/>
      <c r="AA23" s="878">
        <v>126</v>
      </c>
      <c r="AB23" s="878"/>
      <c r="AC23" s="878"/>
      <c r="AD23" s="878"/>
      <c r="AE23" s="879"/>
      <c r="AF23" s="880">
        <v>122</v>
      </c>
      <c r="AG23" s="878"/>
      <c r="AH23" s="878"/>
      <c r="AI23" s="878"/>
      <c r="AJ23" s="881"/>
      <c r="AK23" s="882"/>
      <c r="AL23" s="883"/>
      <c r="AM23" s="883"/>
      <c r="AN23" s="883"/>
      <c r="AO23" s="883"/>
      <c r="AP23" s="878">
        <v>10137</v>
      </c>
      <c r="AQ23" s="878"/>
      <c r="AR23" s="878"/>
      <c r="AS23" s="878"/>
      <c r="AT23" s="878"/>
      <c r="AU23" s="884"/>
      <c r="AV23" s="884"/>
      <c r="AW23" s="884"/>
      <c r="AX23" s="884"/>
      <c r="AY23" s="885"/>
      <c r="AZ23" s="893" t="s">
        <v>231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58"/>
      <c r="CI23" s="859"/>
      <c r="CJ23" s="859"/>
      <c r="CK23" s="859"/>
      <c r="CL23" s="860"/>
      <c r="CM23" s="858"/>
      <c r="CN23" s="859"/>
      <c r="CO23" s="859"/>
      <c r="CP23" s="859"/>
      <c r="CQ23" s="860"/>
      <c r="CR23" s="858"/>
      <c r="CS23" s="859"/>
      <c r="CT23" s="859"/>
      <c r="CU23" s="859"/>
      <c r="CV23" s="860"/>
      <c r="CW23" s="858"/>
      <c r="CX23" s="859"/>
      <c r="CY23" s="859"/>
      <c r="CZ23" s="859"/>
      <c r="DA23" s="860"/>
      <c r="DB23" s="858"/>
      <c r="DC23" s="859"/>
      <c r="DD23" s="859"/>
      <c r="DE23" s="859"/>
      <c r="DF23" s="860"/>
      <c r="DG23" s="858"/>
      <c r="DH23" s="859"/>
      <c r="DI23" s="859"/>
      <c r="DJ23" s="859"/>
      <c r="DK23" s="860"/>
      <c r="DL23" s="858"/>
      <c r="DM23" s="859"/>
      <c r="DN23" s="859"/>
      <c r="DO23" s="859"/>
      <c r="DP23" s="860"/>
      <c r="DQ23" s="858"/>
      <c r="DR23" s="859"/>
      <c r="DS23" s="859"/>
      <c r="DT23" s="859"/>
      <c r="DU23" s="860"/>
      <c r="DV23" s="868"/>
      <c r="DW23" s="869"/>
      <c r="DX23" s="869"/>
      <c r="DY23" s="869"/>
      <c r="DZ23" s="870"/>
      <c r="EA23" s="255"/>
    </row>
    <row r="24" spans="1:131" s="256" customFormat="1" ht="26.25" customHeight="1">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58"/>
      <c r="CI24" s="859"/>
      <c r="CJ24" s="859"/>
      <c r="CK24" s="859"/>
      <c r="CL24" s="860"/>
      <c r="CM24" s="858"/>
      <c r="CN24" s="859"/>
      <c r="CO24" s="859"/>
      <c r="CP24" s="859"/>
      <c r="CQ24" s="860"/>
      <c r="CR24" s="858"/>
      <c r="CS24" s="859"/>
      <c r="CT24" s="859"/>
      <c r="CU24" s="859"/>
      <c r="CV24" s="860"/>
      <c r="CW24" s="858"/>
      <c r="CX24" s="859"/>
      <c r="CY24" s="859"/>
      <c r="CZ24" s="859"/>
      <c r="DA24" s="860"/>
      <c r="DB24" s="858"/>
      <c r="DC24" s="859"/>
      <c r="DD24" s="859"/>
      <c r="DE24" s="859"/>
      <c r="DF24" s="860"/>
      <c r="DG24" s="858"/>
      <c r="DH24" s="859"/>
      <c r="DI24" s="859"/>
      <c r="DJ24" s="859"/>
      <c r="DK24" s="860"/>
      <c r="DL24" s="858"/>
      <c r="DM24" s="859"/>
      <c r="DN24" s="859"/>
      <c r="DO24" s="859"/>
      <c r="DP24" s="860"/>
      <c r="DQ24" s="858"/>
      <c r="DR24" s="859"/>
      <c r="DS24" s="859"/>
      <c r="DT24" s="859"/>
      <c r="DU24" s="860"/>
      <c r="DV24" s="868"/>
      <c r="DW24" s="869"/>
      <c r="DX24" s="869"/>
      <c r="DY24" s="869"/>
      <c r="DZ24" s="870"/>
      <c r="EA24" s="255"/>
    </row>
    <row r="25" spans="1:131" s="248" customFormat="1" ht="26.25" customHeight="1" thickBot="1">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58"/>
      <c r="CI25" s="859"/>
      <c r="CJ25" s="859"/>
      <c r="CK25" s="859"/>
      <c r="CL25" s="860"/>
      <c r="CM25" s="858"/>
      <c r="CN25" s="859"/>
      <c r="CO25" s="859"/>
      <c r="CP25" s="859"/>
      <c r="CQ25" s="860"/>
      <c r="CR25" s="858"/>
      <c r="CS25" s="859"/>
      <c r="CT25" s="859"/>
      <c r="CU25" s="859"/>
      <c r="CV25" s="860"/>
      <c r="CW25" s="858"/>
      <c r="CX25" s="859"/>
      <c r="CY25" s="859"/>
      <c r="CZ25" s="859"/>
      <c r="DA25" s="860"/>
      <c r="DB25" s="858"/>
      <c r="DC25" s="859"/>
      <c r="DD25" s="859"/>
      <c r="DE25" s="859"/>
      <c r="DF25" s="860"/>
      <c r="DG25" s="858"/>
      <c r="DH25" s="859"/>
      <c r="DI25" s="859"/>
      <c r="DJ25" s="859"/>
      <c r="DK25" s="860"/>
      <c r="DL25" s="858"/>
      <c r="DM25" s="859"/>
      <c r="DN25" s="859"/>
      <c r="DO25" s="859"/>
      <c r="DP25" s="860"/>
      <c r="DQ25" s="858"/>
      <c r="DR25" s="859"/>
      <c r="DS25" s="859"/>
      <c r="DT25" s="859"/>
      <c r="DU25" s="860"/>
      <c r="DV25" s="868"/>
      <c r="DW25" s="869"/>
      <c r="DX25" s="869"/>
      <c r="DY25" s="869"/>
      <c r="DZ25" s="870"/>
      <c r="EA25" s="247"/>
    </row>
    <row r="26" spans="1:131" s="248" customFormat="1" ht="26.25" customHeight="1">
      <c r="A26" s="824" t="s">
        <v>368</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58"/>
      <c r="CI26" s="859"/>
      <c r="CJ26" s="859"/>
      <c r="CK26" s="859"/>
      <c r="CL26" s="860"/>
      <c r="CM26" s="858"/>
      <c r="CN26" s="859"/>
      <c r="CO26" s="859"/>
      <c r="CP26" s="859"/>
      <c r="CQ26" s="860"/>
      <c r="CR26" s="858"/>
      <c r="CS26" s="859"/>
      <c r="CT26" s="859"/>
      <c r="CU26" s="859"/>
      <c r="CV26" s="860"/>
      <c r="CW26" s="858"/>
      <c r="CX26" s="859"/>
      <c r="CY26" s="859"/>
      <c r="CZ26" s="859"/>
      <c r="DA26" s="860"/>
      <c r="DB26" s="858"/>
      <c r="DC26" s="859"/>
      <c r="DD26" s="859"/>
      <c r="DE26" s="859"/>
      <c r="DF26" s="860"/>
      <c r="DG26" s="858"/>
      <c r="DH26" s="859"/>
      <c r="DI26" s="859"/>
      <c r="DJ26" s="859"/>
      <c r="DK26" s="860"/>
      <c r="DL26" s="858"/>
      <c r="DM26" s="859"/>
      <c r="DN26" s="859"/>
      <c r="DO26" s="859"/>
      <c r="DP26" s="860"/>
      <c r="DQ26" s="858"/>
      <c r="DR26" s="859"/>
      <c r="DS26" s="859"/>
      <c r="DT26" s="859"/>
      <c r="DU26" s="860"/>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58"/>
      <c r="CI27" s="859"/>
      <c r="CJ27" s="859"/>
      <c r="CK27" s="859"/>
      <c r="CL27" s="860"/>
      <c r="CM27" s="858"/>
      <c r="CN27" s="859"/>
      <c r="CO27" s="859"/>
      <c r="CP27" s="859"/>
      <c r="CQ27" s="860"/>
      <c r="CR27" s="858"/>
      <c r="CS27" s="859"/>
      <c r="CT27" s="859"/>
      <c r="CU27" s="859"/>
      <c r="CV27" s="860"/>
      <c r="CW27" s="858"/>
      <c r="CX27" s="859"/>
      <c r="CY27" s="859"/>
      <c r="CZ27" s="859"/>
      <c r="DA27" s="860"/>
      <c r="DB27" s="858"/>
      <c r="DC27" s="859"/>
      <c r="DD27" s="859"/>
      <c r="DE27" s="859"/>
      <c r="DF27" s="860"/>
      <c r="DG27" s="858"/>
      <c r="DH27" s="859"/>
      <c r="DI27" s="859"/>
      <c r="DJ27" s="859"/>
      <c r="DK27" s="860"/>
      <c r="DL27" s="858"/>
      <c r="DM27" s="859"/>
      <c r="DN27" s="859"/>
      <c r="DO27" s="859"/>
      <c r="DP27" s="860"/>
      <c r="DQ27" s="858"/>
      <c r="DR27" s="859"/>
      <c r="DS27" s="859"/>
      <c r="DT27" s="859"/>
      <c r="DU27" s="860"/>
      <c r="DV27" s="868"/>
      <c r="DW27" s="869"/>
      <c r="DX27" s="869"/>
      <c r="DY27" s="869"/>
      <c r="DZ27" s="870"/>
      <c r="EA27" s="247"/>
    </row>
    <row r="28" spans="1:131" s="248" customFormat="1" ht="26.25" customHeight="1" thickTop="1">
      <c r="A28" s="267">
        <v>1</v>
      </c>
      <c r="B28" s="815" t="s">
        <v>402</v>
      </c>
      <c r="C28" s="816"/>
      <c r="D28" s="816"/>
      <c r="E28" s="816"/>
      <c r="F28" s="816"/>
      <c r="G28" s="816"/>
      <c r="H28" s="816"/>
      <c r="I28" s="816"/>
      <c r="J28" s="816"/>
      <c r="K28" s="816"/>
      <c r="L28" s="816"/>
      <c r="M28" s="816"/>
      <c r="N28" s="816"/>
      <c r="O28" s="816"/>
      <c r="P28" s="817"/>
      <c r="Q28" s="906">
        <v>3157</v>
      </c>
      <c r="R28" s="907"/>
      <c r="S28" s="907"/>
      <c r="T28" s="907"/>
      <c r="U28" s="907"/>
      <c r="V28" s="907">
        <v>3121</v>
      </c>
      <c r="W28" s="907"/>
      <c r="X28" s="907"/>
      <c r="Y28" s="907"/>
      <c r="Z28" s="907"/>
      <c r="AA28" s="907">
        <v>36</v>
      </c>
      <c r="AB28" s="907"/>
      <c r="AC28" s="907"/>
      <c r="AD28" s="907"/>
      <c r="AE28" s="908"/>
      <c r="AF28" s="909">
        <v>36</v>
      </c>
      <c r="AG28" s="907"/>
      <c r="AH28" s="907"/>
      <c r="AI28" s="907"/>
      <c r="AJ28" s="910"/>
      <c r="AK28" s="911">
        <v>268</v>
      </c>
      <c r="AL28" s="902"/>
      <c r="AM28" s="902"/>
      <c r="AN28" s="902"/>
      <c r="AO28" s="902"/>
      <c r="AP28" s="902" t="s">
        <v>584</v>
      </c>
      <c r="AQ28" s="902"/>
      <c r="AR28" s="902"/>
      <c r="AS28" s="902"/>
      <c r="AT28" s="902"/>
      <c r="AU28" s="902" t="s">
        <v>584</v>
      </c>
      <c r="AV28" s="902"/>
      <c r="AW28" s="902"/>
      <c r="AX28" s="902"/>
      <c r="AY28" s="902"/>
      <c r="AZ28" s="903" t="s">
        <v>584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58"/>
      <c r="CI28" s="859"/>
      <c r="CJ28" s="859"/>
      <c r="CK28" s="859"/>
      <c r="CL28" s="860"/>
      <c r="CM28" s="858"/>
      <c r="CN28" s="859"/>
      <c r="CO28" s="859"/>
      <c r="CP28" s="859"/>
      <c r="CQ28" s="860"/>
      <c r="CR28" s="858"/>
      <c r="CS28" s="859"/>
      <c r="CT28" s="859"/>
      <c r="CU28" s="859"/>
      <c r="CV28" s="860"/>
      <c r="CW28" s="858"/>
      <c r="CX28" s="859"/>
      <c r="CY28" s="859"/>
      <c r="CZ28" s="859"/>
      <c r="DA28" s="860"/>
      <c r="DB28" s="858"/>
      <c r="DC28" s="859"/>
      <c r="DD28" s="859"/>
      <c r="DE28" s="859"/>
      <c r="DF28" s="860"/>
      <c r="DG28" s="858"/>
      <c r="DH28" s="859"/>
      <c r="DI28" s="859"/>
      <c r="DJ28" s="859"/>
      <c r="DK28" s="860"/>
      <c r="DL28" s="858"/>
      <c r="DM28" s="859"/>
      <c r="DN28" s="859"/>
      <c r="DO28" s="859"/>
      <c r="DP28" s="860"/>
      <c r="DQ28" s="858"/>
      <c r="DR28" s="859"/>
      <c r="DS28" s="859"/>
      <c r="DT28" s="859"/>
      <c r="DU28" s="860"/>
      <c r="DV28" s="868"/>
      <c r="DW28" s="869"/>
      <c r="DX28" s="869"/>
      <c r="DY28" s="869"/>
      <c r="DZ28" s="870"/>
      <c r="EA28" s="247"/>
    </row>
    <row r="29" spans="1:131" s="248" customFormat="1" ht="26.25" customHeight="1">
      <c r="A29" s="267">
        <v>2</v>
      </c>
      <c r="B29" s="839" t="s">
        <v>403</v>
      </c>
      <c r="C29" s="840"/>
      <c r="D29" s="840"/>
      <c r="E29" s="840"/>
      <c r="F29" s="840"/>
      <c r="G29" s="840"/>
      <c r="H29" s="840"/>
      <c r="I29" s="840"/>
      <c r="J29" s="840"/>
      <c r="K29" s="840"/>
      <c r="L29" s="840"/>
      <c r="M29" s="840"/>
      <c r="N29" s="840"/>
      <c r="O29" s="840"/>
      <c r="P29" s="841"/>
      <c r="Q29" s="842">
        <v>476</v>
      </c>
      <c r="R29" s="843"/>
      <c r="S29" s="843"/>
      <c r="T29" s="843"/>
      <c r="U29" s="843"/>
      <c r="V29" s="843">
        <v>459</v>
      </c>
      <c r="W29" s="843"/>
      <c r="X29" s="843"/>
      <c r="Y29" s="843"/>
      <c r="Z29" s="843"/>
      <c r="AA29" s="843">
        <v>17</v>
      </c>
      <c r="AB29" s="843"/>
      <c r="AC29" s="843"/>
      <c r="AD29" s="843"/>
      <c r="AE29" s="844"/>
      <c r="AF29" s="845">
        <v>17</v>
      </c>
      <c r="AG29" s="846"/>
      <c r="AH29" s="846"/>
      <c r="AI29" s="846"/>
      <c r="AJ29" s="847"/>
      <c r="AK29" s="914">
        <v>144</v>
      </c>
      <c r="AL29" s="915"/>
      <c r="AM29" s="915"/>
      <c r="AN29" s="915"/>
      <c r="AO29" s="915"/>
      <c r="AP29" s="915" t="s">
        <v>584</v>
      </c>
      <c r="AQ29" s="915"/>
      <c r="AR29" s="915"/>
      <c r="AS29" s="915"/>
      <c r="AT29" s="915"/>
      <c r="AU29" s="915" t="s">
        <v>584</v>
      </c>
      <c r="AV29" s="915"/>
      <c r="AW29" s="915"/>
      <c r="AX29" s="915"/>
      <c r="AY29" s="915"/>
      <c r="AZ29" s="916" t="s">
        <v>584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58"/>
      <c r="CI29" s="859"/>
      <c r="CJ29" s="859"/>
      <c r="CK29" s="859"/>
      <c r="CL29" s="860"/>
      <c r="CM29" s="858"/>
      <c r="CN29" s="859"/>
      <c r="CO29" s="859"/>
      <c r="CP29" s="859"/>
      <c r="CQ29" s="860"/>
      <c r="CR29" s="858"/>
      <c r="CS29" s="859"/>
      <c r="CT29" s="859"/>
      <c r="CU29" s="859"/>
      <c r="CV29" s="860"/>
      <c r="CW29" s="858"/>
      <c r="CX29" s="859"/>
      <c r="CY29" s="859"/>
      <c r="CZ29" s="859"/>
      <c r="DA29" s="860"/>
      <c r="DB29" s="858"/>
      <c r="DC29" s="859"/>
      <c r="DD29" s="859"/>
      <c r="DE29" s="859"/>
      <c r="DF29" s="860"/>
      <c r="DG29" s="858"/>
      <c r="DH29" s="859"/>
      <c r="DI29" s="859"/>
      <c r="DJ29" s="859"/>
      <c r="DK29" s="860"/>
      <c r="DL29" s="858"/>
      <c r="DM29" s="859"/>
      <c r="DN29" s="859"/>
      <c r="DO29" s="859"/>
      <c r="DP29" s="860"/>
      <c r="DQ29" s="858"/>
      <c r="DR29" s="859"/>
      <c r="DS29" s="859"/>
      <c r="DT29" s="859"/>
      <c r="DU29" s="860"/>
      <c r="DV29" s="868"/>
      <c r="DW29" s="869"/>
      <c r="DX29" s="869"/>
      <c r="DY29" s="869"/>
      <c r="DZ29" s="870"/>
      <c r="EA29" s="247"/>
    </row>
    <row r="30" spans="1:131" s="248" customFormat="1" ht="26.25" customHeight="1">
      <c r="A30" s="267">
        <v>3</v>
      </c>
      <c r="B30" s="839" t="s">
        <v>404</v>
      </c>
      <c r="C30" s="840"/>
      <c r="D30" s="840"/>
      <c r="E30" s="840"/>
      <c r="F30" s="840"/>
      <c r="G30" s="840"/>
      <c r="H30" s="840"/>
      <c r="I30" s="840"/>
      <c r="J30" s="840"/>
      <c r="K30" s="840"/>
      <c r="L30" s="840"/>
      <c r="M30" s="840"/>
      <c r="N30" s="840"/>
      <c r="O30" s="840"/>
      <c r="P30" s="841"/>
      <c r="Q30" s="842">
        <v>535</v>
      </c>
      <c r="R30" s="843"/>
      <c r="S30" s="843"/>
      <c r="T30" s="843"/>
      <c r="U30" s="843"/>
      <c r="V30" s="843">
        <v>529</v>
      </c>
      <c r="W30" s="843"/>
      <c r="X30" s="843"/>
      <c r="Y30" s="843"/>
      <c r="Z30" s="843"/>
      <c r="AA30" s="843">
        <v>5</v>
      </c>
      <c r="AB30" s="843"/>
      <c r="AC30" s="843"/>
      <c r="AD30" s="843"/>
      <c r="AE30" s="844"/>
      <c r="AF30" s="845">
        <v>214</v>
      </c>
      <c r="AG30" s="846"/>
      <c r="AH30" s="846"/>
      <c r="AI30" s="846"/>
      <c r="AJ30" s="847"/>
      <c r="AK30" s="914">
        <v>141</v>
      </c>
      <c r="AL30" s="915"/>
      <c r="AM30" s="915"/>
      <c r="AN30" s="915"/>
      <c r="AO30" s="915"/>
      <c r="AP30" s="915">
        <v>957</v>
      </c>
      <c r="AQ30" s="915"/>
      <c r="AR30" s="915"/>
      <c r="AS30" s="915"/>
      <c r="AT30" s="915"/>
      <c r="AU30" s="915">
        <v>60</v>
      </c>
      <c r="AV30" s="915"/>
      <c r="AW30" s="915"/>
      <c r="AX30" s="915"/>
      <c r="AY30" s="915"/>
      <c r="AZ30" s="916" t="s">
        <v>584</v>
      </c>
      <c r="BA30" s="916"/>
      <c r="BB30" s="916"/>
      <c r="BC30" s="916"/>
      <c r="BD30" s="916"/>
      <c r="BE30" s="912" t="s">
        <v>405</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58"/>
      <c r="CI30" s="859"/>
      <c r="CJ30" s="859"/>
      <c r="CK30" s="859"/>
      <c r="CL30" s="860"/>
      <c r="CM30" s="858"/>
      <c r="CN30" s="859"/>
      <c r="CO30" s="859"/>
      <c r="CP30" s="859"/>
      <c r="CQ30" s="860"/>
      <c r="CR30" s="858"/>
      <c r="CS30" s="859"/>
      <c r="CT30" s="859"/>
      <c r="CU30" s="859"/>
      <c r="CV30" s="860"/>
      <c r="CW30" s="858"/>
      <c r="CX30" s="859"/>
      <c r="CY30" s="859"/>
      <c r="CZ30" s="859"/>
      <c r="DA30" s="860"/>
      <c r="DB30" s="858"/>
      <c r="DC30" s="859"/>
      <c r="DD30" s="859"/>
      <c r="DE30" s="859"/>
      <c r="DF30" s="860"/>
      <c r="DG30" s="858"/>
      <c r="DH30" s="859"/>
      <c r="DI30" s="859"/>
      <c r="DJ30" s="859"/>
      <c r="DK30" s="860"/>
      <c r="DL30" s="858"/>
      <c r="DM30" s="859"/>
      <c r="DN30" s="859"/>
      <c r="DO30" s="859"/>
      <c r="DP30" s="860"/>
      <c r="DQ30" s="858"/>
      <c r="DR30" s="859"/>
      <c r="DS30" s="859"/>
      <c r="DT30" s="859"/>
      <c r="DU30" s="860"/>
      <c r="DV30" s="868"/>
      <c r="DW30" s="869"/>
      <c r="DX30" s="869"/>
      <c r="DY30" s="869"/>
      <c r="DZ30" s="870"/>
      <c r="EA30" s="247"/>
    </row>
    <row r="31" spans="1:131" s="248" customFormat="1" ht="26.25" customHeight="1">
      <c r="A31" s="267">
        <v>4</v>
      </c>
      <c r="B31" s="839" t="s">
        <v>406</v>
      </c>
      <c r="C31" s="840"/>
      <c r="D31" s="840"/>
      <c r="E31" s="840"/>
      <c r="F31" s="840"/>
      <c r="G31" s="840"/>
      <c r="H31" s="840"/>
      <c r="I31" s="840"/>
      <c r="J31" s="840"/>
      <c r="K31" s="840"/>
      <c r="L31" s="840"/>
      <c r="M31" s="840"/>
      <c r="N31" s="840"/>
      <c r="O31" s="840"/>
      <c r="P31" s="841"/>
      <c r="Q31" s="842">
        <v>20</v>
      </c>
      <c r="R31" s="843"/>
      <c r="S31" s="843"/>
      <c r="T31" s="843"/>
      <c r="U31" s="843"/>
      <c r="V31" s="843">
        <v>19</v>
      </c>
      <c r="W31" s="843"/>
      <c r="X31" s="843"/>
      <c r="Y31" s="843"/>
      <c r="Z31" s="843"/>
      <c r="AA31" s="843">
        <v>0</v>
      </c>
      <c r="AB31" s="843"/>
      <c r="AC31" s="843"/>
      <c r="AD31" s="843"/>
      <c r="AE31" s="844"/>
      <c r="AF31" s="845">
        <v>89</v>
      </c>
      <c r="AG31" s="846"/>
      <c r="AH31" s="846"/>
      <c r="AI31" s="846"/>
      <c r="AJ31" s="847"/>
      <c r="AK31" s="914">
        <v>5</v>
      </c>
      <c r="AL31" s="915"/>
      <c r="AM31" s="915"/>
      <c r="AN31" s="915"/>
      <c r="AO31" s="915"/>
      <c r="AP31" s="915">
        <v>52</v>
      </c>
      <c r="AQ31" s="915"/>
      <c r="AR31" s="915"/>
      <c r="AS31" s="915"/>
      <c r="AT31" s="915"/>
      <c r="AU31" s="915" t="s">
        <v>584</v>
      </c>
      <c r="AV31" s="915"/>
      <c r="AW31" s="915"/>
      <c r="AX31" s="915"/>
      <c r="AY31" s="915"/>
      <c r="AZ31" s="916" t="s">
        <v>584</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58"/>
      <c r="CI31" s="859"/>
      <c r="CJ31" s="859"/>
      <c r="CK31" s="859"/>
      <c r="CL31" s="860"/>
      <c r="CM31" s="858"/>
      <c r="CN31" s="859"/>
      <c r="CO31" s="859"/>
      <c r="CP31" s="859"/>
      <c r="CQ31" s="860"/>
      <c r="CR31" s="858"/>
      <c r="CS31" s="859"/>
      <c r="CT31" s="859"/>
      <c r="CU31" s="859"/>
      <c r="CV31" s="860"/>
      <c r="CW31" s="858"/>
      <c r="CX31" s="859"/>
      <c r="CY31" s="859"/>
      <c r="CZ31" s="859"/>
      <c r="DA31" s="860"/>
      <c r="DB31" s="858"/>
      <c r="DC31" s="859"/>
      <c r="DD31" s="859"/>
      <c r="DE31" s="859"/>
      <c r="DF31" s="860"/>
      <c r="DG31" s="858"/>
      <c r="DH31" s="859"/>
      <c r="DI31" s="859"/>
      <c r="DJ31" s="859"/>
      <c r="DK31" s="860"/>
      <c r="DL31" s="858"/>
      <c r="DM31" s="859"/>
      <c r="DN31" s="859"/>
      <c r="DO31" s="859"/>
      <c r="DP31" s="860"/>
      <c r="DQ31" s="858"/>
      <c r="DR31" s="859"/>
      <c r="DS31" s="859"/>
      <c r="DT31" s="859"/>
      <c r="DU31" s="860"/>
      <c r="DV31" s="868"/>
      <c r="DW31" s="869"/>
      <c r="DX31" s="869"/>
      <c r="DY31" s="869"/>
      <c r="DZ31" s="870"/>
      <c r="EA31" s="247"/>
    </row>
    <row r="32" spans="1:131" s="248" customFormat="1" ht="26.25" customHeight="1">
      <c r="A32" s="267">
        <v>5</v>
      </c>
      <c r="B32" s="839" t="s">
        <v>408</v>
      </c>
      <c r="C32" s="840"/>
      <c r="D32" s="840"/>
      <c r="E32" s="840"/>
      <c r="F32" s="840"/>
      <c r="G32" s="840"/>
      <c r="H32" s="840"/>
      <c r="I32" s="840"/>
      <c r="J32" s="840"/>
      <c r="K32" s="840"/>
      <c r="L32" s="840"/>
      <c r="M32" s="840"/>
      <c r="N32" s="840"/>
      <c r="O32" s="840"/>
      <c r="P32" s="841"/>
      <c r="Q32" s="842">
        <v>464</v>
      </c>
      <c r="R32" s="843"/>
      <c r="S32" s="843"/>
      <c r="T32" s="843"/>
      <c r="U32" s="843"/>
      <c r="V32" s="843">
        <v>482</v>
      </c>
      <c r="W32" s="843"/>
      <c r="X32" s="843"/>
      <c r="Y32" s="843"/>
      <c r="Z32" s="843"/>
      <c r="AA32" s="843">
        <v>-18</v>
      </c>
      <c r="AB32" s="843"/>
      <c r="AC32" s="843"/>
      <c r="AD32" s="843"/>
      <c r="AE32" s="844"/>
      <c r="AF32" s="845">
        <v>432</v>
      </c>
      <c r="AG32" s="846"/>
      <c r="AH32" s="846"/>
      <c r="AI32" s="846"/>
      <c r="AJ32" s="847"/>
      <c r="AK32" s="914">
        <v>257</v>
      </c>
      <c r="AL32" s="915"/>
      <c r="AM32" s="915"/>
      <c r="AN32" s="915"/>
      <c r="AO32" s="915"/>
      <c r="AP32" s="915">
        <v>2975</v>
      </c>
      <c r="AQ32" s="915"/>
      <c r="AR32" s="915"/>
      <c r="AS32" s="915"/>
      <c r="AT32" s="915"/>
      <c r="AU32" s="915">
        <v>2879</v>
      </c>
      <c r="AV32" s="915"/>
      <c r="AW32" s="915"/>
      <c r="AX32" s="915"/>
      <c r="AY32" s="915"/>
      <c r="AZ32" s="916" t="s">
        <v>584</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58"/>
      <c r="CI32" s="859"/>
      <c r="CJ32" s="859"/>
      <c r="CK32" s="859"/>
      <c r="CL32" s="860"/>
      <c r="CM32" s="858"/>
      <c r="CN32" s="859"/>
      <c r="CO32" s="859"/>
      <c r="CP32" s="859"/>
      <c r="CQ32" s="860"/>
      <c r="CR32" s="858"/>
      <c r="CS32" s="859"/>
      <c r="CT32" s="859"/>
      <c r="CU32" s="859"/>
      <c r="CV32" s="860"/>
      <c r="CW32" s="858"/>
      <c r="CX32" s="859"/>
      <c r="CY32" s="859"/>
      <c r="CZ32" s="859"/>
      <c r="DA32" s="860"/>
      <c r="DB32" s="858"/>
      <c r="DC32" s="859"/>
      <c r="DD32" s="859"/>
      <c r="DE32" s="859"/>
      <c r="DF32" s="860"/>
      <c r="DG32" s="858"/>
      <c r="DH32" s="859"/>
      <c r="DI32" s="859"/>
      <c r="DJ32" s="859"/>
      <c r="DK32" s="860"/>
      <c r="DL32" s="858"/>
      <c r="DM32" s="859"/>
      <c r="DN32" s="859"/>
      <c r="DO32" s="859"/>
      <c r="DP32" s="860"/>
      <c r="DQ32" s="858"/>
      <c r="DR32" s="859"/>
      <c r="DS32" s="859"/>
      <c r="DT32" s="859"/>
      <c r="DU32" s="860"/>
      <c r="DV32" s="868"/>
      <c r="DW32" s="869"/>
      <c r="DX32" s="869"/>
      <c r="DY32" s="869"/>
      <c r="DZ32" s="870"/>
      <c r="EA32" s="247"/>
    </row>
    <row r="33" spans="1:131" s="248" customFormat="1" ht="26.25" customHeight="1">
      <c r="A33" s="267">
        <v>6</v>
      </c>
      <c r="B33" s="839" t="s">
        <v>409</v>
      </c>
      <c r="C33" s="840"/>
      <c r="D33" s="840"/>
      <c r="E33" s="840"/>
      <c r="F33" s="840"/>
      <c r="G33" s="840"/>
      <c r="H33" s="840"/>
      <c r="I33" s="840"/>
      <c r="J33" s="840"/>
      <c r="K33" s="840"/>
      <c r="L33" s="840"/>
      <c r="M33" s="840"/>
      <c r="N33" s="840"/>
      <c r="O33" s="840"/>
      <c r="P33" s="841"/>
      <c r="Q33" s="842" t="s">
        <v>584</v>
      </c>
      <c r="R33" s="843"/>
      <c r="S33" s="843"/>
      <c r="T33" s="843"/>
      <c r="U33" s="843"/>
      <c r="V33" s="843" t="s">
        <v>584</v>
      </c>
      <c r="W33" s="843"/>
      <c r="X33" s="843"/>
      <c r="Y33" s="843"/>
      <c r="Z33" s="843"/>
      <c r="AA33" s="843" t="s">
        <v>584</v>
      </c>
      <c r="AB33" s="843"/>
      <c r="AC33" s="843"/>
      <c r="AD33" s="843"/>
      <c r="AE33" s="844"/>
      <c r="AF33" s="845" t="s">
        <v>231</v>
      </c>
      <c r="AG33" s="846"/>
      <c r="AH33" s="846"/>
      <c r="AI33" s="846"/>
      <c r="AJ33" s="847"/>
      <c r="AK33" s="914" t="s">
        <v>584</v>
      </c>
      <c r="AL33" s="915"/>
      <c r="AM33" s="915"/>
      <c r="AN33" s="915"/>
      <c r="AO33" s="915"/>
      <c r="AP33" s="915" t="s">
        <v>584</v>
      </c>
      <c r="AQ33" s="915"/>
      <c r="AR33" s="915"/>
      <c r="AS33" s="915"/>
      <c r="AT33" s="915"/>
      <c r="AU33" s="915" t="s">
        <v>584</v>
      </c>
      <c r="AV33" s="915"/>
      <c r="AW33" s="915"/>
      <c r="AX33" s="915"/>
      <c r="AY33" s="915"/>
      <c r="AZ33" s="916" t="s">
        <v>584</v>
      </c>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58"/>
      <c r="CI33" s="859"/>
      <c r="CJ33" s="859"/>
      <c r="CK33" s="859"/>
      <c r="CL33" s="860"/>
      <c r="CM33" s="858"/>
      <c r="CN33" s="859"/>
      <c r="CO33" s="859"/>
      <c r="CP33" s="859"/>
      <c r="CQ33" s="860"/>
      <c r="CR33" s="858"/>
      <c r="CS33" s="859"/>
      <c r="CT33" s="859"/>
      <c r="CU33" s="859"/>
      <c r="CV33" s="860"/>
      <c r="CW33" s="858"/>
      <c r="CX33" s="859"/>
      <c r="CY33" s="859"/>
      <c r="CZ33" s="859"/>
      <c r="DA33" s="860"/>
      <c r="DB33" s="858"/>
      <c r="DC33" s="859"/>
      <c r="DD33" s="859"/>
      <c r="DE33" s="859"/>
      <c r="DF33" s="860"/>
      <c r="DG33" s="858"/>
      <c r="DH33" s="859"/>
      <c r="DI33" s="859"/>
      <c r="DJ33" s="859"/>
      <c r="DK33" s="860"/>
      <c r="DL33" s="858"/>
      <c r="DM33" s="859"/>
      <c r="DN33" s="859"/>
      <c r="DO33" s="859"/>
      <c r="DP33" s="860"/>
      <c r="DQ33" s="858"/>
      <c r="DR33" s="859"/>
      <c r="DS33" s="859"/>
      <c r="DT33" s="859"/>
      <c r="DU33" s="860"/>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58"/>
      <c r="CI34" s="859"/>
      <c r="CJ34" s="859"/>
      <c r="CK34" s="859"/>
      <c r="CL34" s="860"/>
      <c r="CM34" s="858"/>
      <c r="CN34" s="859"/>
      <c r="CO34" s="859"/>
      <c r="CP34" s="859"/>
      <c r="CQ34" s="860"/>
      <c r="CR34" s="858"/>
      <c r="CS34" s="859"/>
      <c r="CT34" s="859"/>
      <c r="CU34" s="859"/>
      <c r="CV34" s="860"/>
      <c r="CW34" s="858"/>
      <c r="CX34" s="859"/>
      <c r="CY34" s="859"/>
      <c r="CZ34" s="859"/>
      <c r="DA34" s="860"/>
      <c r="DB34" s="858"/>
      <c r="DC34" s="859"/>
      <c r="DD34" s="859"/>
      <c r="DE34" s="859"/>
      <c r="DF34" s="860"/>
      <c r="DG34" s="858"/>
      <c r="DH34" s="859"/>
      <c r="DI34" s="859"/>
      <c r="DJ34" s="859"/>
      <c r="DK34" s="860"/>
      <c r="DL34" s="858"/>
      <c r="DM34" s="859"/>
      <c r="DN34" s="859"/>
      <c r="DO34" s="859"/>
      <c r="DP34" s="860"/>
      <c r="DQ34" s="858"/>
      <c r="DR34" s="859"/>
      <c r="DS34" s="859"/>
      <c r="DT34" s="859"/>
      <c r="DU34" s="860"/>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58"/>
      <c r="CI35" s="859"/>
      <c r="CJ35" s="859"/>
      <c r="CK35" s="859"/>
      <c r="CL35" s="860"/>
      <c r="CM35" s="858"/>
      <c r="CN35" s="859"/>
      <c r="CO35" s="859"/>
      <c r="CP35" s="859"/>
      <c r="CQ35" s="860"/>
      <c r="CR35" s="858"/>
      <c r="CS35" s="859"/>
      <c r="CT35" s="859"/>
      <c r="CU35" s="859"/>
      <c r="CV35" s="860"/>
      <c r="CW35" s="858"/>
      <c r="CX35" s="859"/>
      <c r="CY35" s="859"/>
      <c r="CZ35" s="859"/>
      <c r="DA35" s="860"/>
      <c r="DB35" s="858"/>
      <c r="DC35" s="859"/>
      <c r="DD35" s="859"/>
      <c r="DE35" s="859"/>
      <c r="DF35" s="860"/>
      <c r="DG35" s="858"/>
      <c r="DH35" s="859"/>
      <c r="DI35" s="859"/>
      <c r="DJ35" s="859"/>
      <c r="DK35" s="860"/>
      <c r="DL35" s="858"/>
      <c r="DM35" s="859"/>
      <c r="DN35" s="859"/>
      <c r="DO35" s="859"/>
      <c r="DP35" s="860"/>
      <c r="DQ35" s="858"/>
      <c r="DR35" s="859"/>
      <c r="DS35" s="859"/>
      <c r="DT35" s="859"/>
      <c r="DU35" s="860"/>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58"/>
      <c r="CI36" s="859"/>
      <c r="CJ36" s="859"/>
      <c r="CK36" s="859"/>
      <c r="CL36" s="860"/>
      <c r="CM36" s="858"/>
      <c r="CN36" s="859"/>
      <c r="CO36" s="859"/>
      <c r="CP36" s="859"/>
      <c r="CQ36" s="860"/>
      <c r="CR36" s="858"/>
      <c r="CS36" s="859"/>
      <c r="CT36" s="859"/>
      <c r="CU36" s="859"/>
      <c r="CV36" s="860"/>
      <c r="CW36" s="858"/>
      <c r="CX36" s="859"/>
      <c r="CY36" s="859"/>
      <c r="CZ36" s="859"/>
      <c r="DA36" s="860"/>
      <c r="DB36" s="858"/>
      <c r="DC36" s="859"/>
      <c r="DD36" s="859"/>
      <c r="DE36" s="859"/>
      <c r="DF36" s="860"/>
      <c r="DG36" s="858"/>
      <c r="DH36" s="859"/>
      <c r="DI36" s="859"/>
      <c r="DJ36" s="859"/>
      <c r="DK36" s="860"/>
      <c r="DL36" s="858"/>
      <c r="DM36" s="859"/>
      <c r="DN36" s="859"/>
      <c r="DO36" s="859"/>
      <c r="DP36" s="860"/>
      <c r="DQ36" s="858"/>
      <c r="DR36" s="859"/>
      <c r="DS36" s="859"/>
      <c r="DT36" s="859"/>
      <c r="DU36" s="860"/>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58"/>
      <c r="CI37" s="859"/>
      <c r="CJ37" s="859"/>
      <c r="CK37" s="859"/>
      <c r="CL37" s="860"/>
      <c r="CM37" s="858"/>
      <c r="CN37" s="859"/>
      <c r="CO37" s="859"/>
      <c r="CP37" s="859"/>
      <c r="CQ37" s="860"/>
      <c r="CR37" s="858"/>
      <c r="CS37" s="859"/>
      <c r="CT37" s="859"/>
      <c r="CU37" s="859"/>
      <c r="CV37" s="860"/>
      <c r="CW37" s="858"/>
      <c r="CX37" s="859"/>
      <c r="CY37" s="859"/>
      <c r="CZ37" s="859"/>
      <c r="DA37" s="860"/>
      <c r="DB37" s="858"/>
      <c r="DC37" s="859"/>
      <c r="DD37" s="859"/>
      <c r="DE37" s="859"/>
      <c r="DF37" s="860"/>
      <c r="DG37" s="858"/>
      <c r="DH37" s="859"/>
      <c r="DI37" s="859"/>
      <c r="DJ37" s="859"/>
      <c r="DK37" s="860"/>
      <c r="DL37" s="858"/>
      <c r="DM37" s="859"/>
      <c r="DN37" s="859"/>
      <c r="DO37" s="859"/>
      <c r="DP37" s="860"/>
      <c r="DQ37" s="858"/>
      <c r="DR37" s="859"/>
      <c r="DS37" s="859"/>
      <c r="DT37" s="859"/>
      <c r="DU37" s="860"/>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58"/>
      <c r="CI38" s="859"/>
      <c r="CJ38" s="859"/>
      <c r="CK38" s="859"/>
      <c r="CL38" s="860"/>
      <c r="CM38" s="858"/>
      <c r="CN38" s="859"/>
      <c r="CO38" s="859"/>
      <c r="CP38" s="859"/>
      <c r="CQ38" s="860"/>
      <c r="CR38" s="858"/>
      <c r="CS38" s="859"/>
      <c r="CT38" s="859"/>
      <c r="CU38" s="859"/>
      <c r="CV38" s="860"/>
      <c r="CW38" s="858"/>
      <c r="CX38" s="859"/>
      <c r="CY38" s="859"/>
      <c r="CZ38" s="859"/>
      <c r="DA38" s="860"/>
      <c r="DB38" s="858"/>
      <c r="DC38" s="859"/>
      <c r="DD38" s="859"/>
      <c r="DE38" s="859"/>
      <c r="DF38" s="860"/>
      <c r="DG38" s="858"/>
      <c r="DH38" s="859"/>
      <c r="DI38" s="859"/>
      <c r="DJ38" s="859"/>
      <c r="DK38" s="860"/>
      <c r="DL38" s="858"/>
      <c r="DM38" s="859"/>
      <c r="DN38" s="859"/>
      <c r="DO38" s="859"/>
      <c r="DP38" s="860"/>
      <c r="DQ38" s="858"/>
      <c r="DR38" s="859"/>
      <c r="DS38" s="859"/>
      <c r="DT38" s="859"/>
      <c r="DU38" s="860"/>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58"/>
      <c r="CI39" s="859"/>
      <c r="CJ39" s="859"/>
      <c r="CK39" s="859"/>
      <c r="CL39" s="860"/>
      <c r="CM39" s="858"/>
      <c r="CN39" s="859"/>
      <c r="CO39" s="859"/>
      <c r="CP39" s="859"/>
      <c r="CQ39" s="860"/>
      <c r="CR39" s="858"/>
      <c r="CS39" s="859"/>
      <c r="CT39" s="859"/>
      <c r="CU39" s="859"/>
      <c r="CV39" s="860"/>
      <c r="CW39" s="858"/>
      <c r="CX39" s="859"/>
      <c r="CY39" s="859"/>
      <c r="CZ39" s="859"/>
      <c r="DA39" s="860"/>
      <c r="DB39" s="858"/>
      <c r="DC39" s="859"/>
      <c r="DD39" s="859"/>
      <c r="DE39" s="859"/>
      <c r="DF39" s="860"/>
      <c r="DG39" s="858"/>
      <c r="DH39" s="859"/>
      <c r="DI39" s="859"/>
      <c r="DJ39" s="859"/>
      <c r="DK39" s="860"/>
      <c r="DL39" s="858"/>
      <c r="DM39" s="859"/>
      <c r="DN39" s="859"/>
      <c r="DO39" s="859"/>
      <c r="DP39" s="860"/>
      <c r="DQ39" s="858"/>
      <c r="DR39" s="859"/>
      <c r="DS39" s="859"/>
      <c r="DT39" s="859"/>
      <c r="DU39" s="860"/>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58"/>
      <c r="CI40" s="859"/>
      <c r="CJ40" s="859"/>
      <c r="CK40" s="859"/>
      <c r="CL40" s="860"/>
      <c r="CM40" s="858"/>
      <c r="CN40" s="859"/>
      <c r="CO40" s="859"/>
      <c r="CP40" s="859"/>
      <c r="CQ40" s="860"/>
      <c r="CR40" s="858"/>
      <c r="CS40" s="859"/>
      <c r="CT40" s="859"/>
      <c r="CU40" s="859"/>
      <c r="CV40" s="860"/>
      <c r="CW40" s="858"/>
      <c r="CX40" s="859"/>
      <c r="CY40" s="859"/>
      <c r="CZ40" s="859"/>
      <c r="DA40" s="860"/>
      <c r="DB40" s="858"/>
      <c r="DC40" s="859"/>
      <c r="DD40" s="859"/>
      <c r="DE40" s="859"/>
      <c r="DF40" s="860"/>
      <c r="DG40" s="858"/>
      <c r="DH40" s="859"/>
      <c r="DI40" s="859"/>
      <c r="DJ40" s="859"/>
      <c r="DK40" s="860"/>
      <c r="DL40" s="858"/>
      <c r="DM40" s="859"/>
      <c r="DN40" s="859"/>
      <c r="DO40" s="859"/>
      <c r="DP40" s="860"/>
      <c r="DQ40" s="858"/>
      <c r="DR40" s="859"/>
      <c r="DS40" s="859"/>
      <c r="DT40" s="859"/>
      <c r="DU40" s="860"/>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58"/>
      <c r="CI41" s="859"/>
      <c r="CJ41" s="859"/>
      <c r="CK41" s="859"/>
      <c r="CL41" s="860"/>
      <c r="CM41" s="858"/>
      <c r="CN41" s="859"/>
      <c r="CO41" s="859"/>
      <c r="CP41" s="859"/>
      <c r="CQ41" s="860"/>
      <c r="CR41" s="858"/>
      <c r="CS41" s="859"/>
      <c r="CT41" s="859"/>
      <c r="CU41" s="859"/>
      <c r="CV41" s="860"/>
      <c r="CW41" s="858"/>
      <c r="CX41" s="859"/>
      <c r="CY41" s="859"/>
      <c r="CZ41" s="859"/>
      <c r="DA41" s="860"/>
      <c r="DB41" s="858"/>
      <c r="DC41" s="859"/>
      <c r="DD41" s="859"/>
      <c r="DE41" s="859"/>
      <c r="DF41" s="860"/>
      <c r="DG41" s="858"/>
      <c r="DH41" s="859"/>
      <c r="DI41" s="859"/>
      <c r="DJ41" s="859"/>
      <c r="DK41" s="860"/>
      <c r="DL41" s="858"/>
      <c r="DM41" s="859"/>
      <c r="DN41" s="859"/>
      <c r="DO41" s="859"/>
      <c r="DP41" s="860"/>
      <c r="DQ41" s="858"/>
      <c r="DR41" s="859"/>
      <c r="DS41" s="859"/>
      <c r="DT41" s="859"/>
      <c r="DU41" s="860"/>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58"/>
      <c r="CI42" s="859"/>
      <c r="CJ42" s="859"/>
      <c r="CK42" s="859"/>
      <c r="CL42" s="860"/>
      <c r="CM42" s="858"/>
      <c r="CN42" s="859"/>
      <c r="CO42" s="859"/>
      <c r="CP42" s="859"/>
      <c r="CQ42" s="860"/>
      <c r="CR42" s="858"/>
      <c r="CS42" s="859"/>
      <c r="CT42" s="859"/>
      <c r="CU42" s="859"/>
      <c r="CV42" s="860"/>
      <c r="CW42" s="858"/>
      <c r="CX42" s="859"/>
      <c r="CY42" s="859"/>
      <c r="CZ42" s="859"/>
      <c r="DA42" s="860"/>
      <c r="DB42" s="858"/>
      <c r="DC42" s="859"/>
      <c r="DD42" s="859"/>
      <c r="DE42" s="859"/>
      <c r="DF42" s="860"/>
      <c r="DG42" s="858"/>
      <c r="DH42" s="859"/>
      <c r="DI42" s="859"/>
      <c r="DJ42" s="859"/>
      <c r="DK42" s="860"/>
      <c r="DL42" s="858"/>
      <c r="DM42" s="859"/>
      <c r="DN42" s="859"/>
      <c r="DO42" s="859"/>
      <c r="DP42" s="860"/>
      <c r="DQ42" s="858"/>
      <c r="DR42" s="859"/>
      <c r="DS42" s="859"/>
      <c r="DT42" s="859"/>
      <c r="DU42" s="860"/>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58"/>
      <c r="CI43" s="859"/>
      <c r="CJ43" s="859"/>
      <c r="CK43" s="859"/>
      <c r="CL43" s="860"/>
      <c r="CM43" s="858"/>
      <c r="CN43" s="859"/>
      <c r="CO43" s="859"/>
      <c r="CP43" s="859"/>
      <c r="CQ43" s="860"/>
      <c r="CR43" s="858"/>
      <c r="CS43" s="859"/>
      <c r="CT43" s="859"/>
      <c r="CU43" s="859"/>
      <c r="CV43" s="860"/>
      <c r="CW43" s="858"/>
      <c r="CX43" s="859"/>
      <c r="CY43" s="859"/>
      <c r="CZ43" s="859"/>
      <c r="DA43" s="860"/>
      <c r="DB43" s="858"/>
      <c r="DC43" s="859"/>
      <c r="DD43" s="859"/>
      <c r="DE43" s="859"/>
      <c r="DF43" s="860"/>
      <c r="DG43" s="858"/>
      <c r="DH43" s="859"/>
      <c r="DI43" s="859"/>
      <c r="DJ43" s="859"/>
      <c r="DK43" s="860"/>
      <c r="DL43" s="858"/>
      <c r="DM43" s="859"/>
      <c r="DN43" s="859"/>
      <c r="DO43" s="859"/>
      <c r="DP43" s="860"/>
      <c r="DQ43" s="858"/>
      <c r="DR43" s="859"/>
      <c r="DS43" s="859"/>
      <c r="DT43" s="859"/>
      <c r="DU43" s="860"/>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58"/>
      <c r="CI44" s="859"/>
      <c r="CJ44" s="859"/>
      <c r="CK44" s="859"/>
      <c r="CL44" s="860"/>
      <c r="CM44" s="858"/>
      <c r="CN44" s="859"/>
      <c r="CO44" s="859"/>
      <c r="CP44" s="859"/>
      <c r="CQ44" s="860"/>
      <c r="CR44" s="858"/>
      <c r="CS44" s="859"/>
      <c r="CT44" s="859"/>
      <c r="CU44" s="859"/>
      <c r="CV44" s="860"/>
      <c r="CW44" s="858"/>
      <c r="CX44" s="859"/>
      <c r="CY44" s="859"/>
      <c r="CZ44" s="859"/>
      <c r="DA44" s="860"/>
      <c r="DB44" s="858"/>
      <c r="DC44" s="859"/>
      <c r="DD44" s="859"/>
      <c r="DE44" s="859"/>
      <c r="DF44" s="860"/>
      <c r="DG44" s="858"/>
      <c r="DH44" s="859"/>
      <c r="DI44" s="859"/>
      <c r="DJ44" s="859"/>
      <c r="DK44" s="860"/>
      <c r="DL44" s="858"/>
      <c r="DM44" s="859"/>
      <c r="DN44" s="859"/>
      <c r="DO44" s="859"/>
      <c r="DP44" s="860"/>
      <c r="DQ44" s="858"/>
      <c r="DR44" s="859"/>
      <c r="DS44" s="859"/>
      <c r="DT44" s="859"/>
      <c r="DU44" s="860"/>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58"/>
      <c r="CI45" s="859"/>
      <c r="CJ45" s="859"/>
      <c r="CK45" s="859"/>
      <c r="CL45" s="860"/>
      <c r="CM45" s="858"/>
      <c r="CN45" s="859"/>
      <c r="CO45" s="859"/>
      <c r="CP45" s="859"/>
      <c r="CQ45" s="860"/>
      <c r="CR45" s="858"/>
      <c r="CS45" s="859"/>
      <c r="CT45" s="859"/>
      <c r="CU45" s="859"/>
      <c r="CV45" s="860"/>
      <c r="CW45" s="858"/>
      <c r="CX45" s="859"/>
      <c r="CY45" s="859"/>
      <c r="CZ45" s="859"/>
      <c r="DA45" s="860"/>
      <c r="DB45" s="858"/>
      <c r="DC45" s="859"/>
      <c r="DD45" s="859"/>
      <c r="DE45" s="859"/>
      <c r="DF45" s="860"/>
      <c r="DG45" s="858"/>
      <c r="DH45" s="859"/>
      <c r="DI45" s="859"/>
      <c r="DJ45" s="859"/>
      <c r="DK45" s="860"/>
      <c r="DL45" s="858"/>
      <c r="DM45" s="859"/>
      <c r="DN45" s="859"/>
      <c r="DO45" s="859"/>
      <c r="DP45" s="860"/>
      <c r="DQ45" s="858"/>
      <c r="DR45" s="859"/>
      <c r="DS45" s="859"/>
      <c r="DT45" s="859"/>
      <c r="DU45" s="860"/>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58"/>
      <c r="CI46" s="859"/>
      <c r="CJ46" s="859"/>
      <c r="CK46" s="859"/>
      <c r="CL46" s="860"/>
      <c r="CM46" s="858"/>
      <c r="CN46" s="859"/>
      <c r="CO46" s="859"/>
      <c r="CP46" s="859"/>
      <c r="CQ46" s="860"/>
      <c r="CR46" s="858"/>
      <c r="CS46" s="859"/>
      <c r="CT46" s="859"/>
      <c r="CU46" s="859"/>
      <c r="CV46" s="860"/>
      <c r="CW46" s="858"/>
      <c r="CX46" s="859"/>
      <c r="CY46" s="859"/>
      <c r="CZ46" s="859"/>
      <c r="DA46" s="860"/>
      <c r="DB46" s="858"/>
      <c r="DC46" s="859"/>
      <c r="DD46" s="859"/>
      <c r="DE46" s="859"/>
      <c r="DF46" s="860"/>
      <c r="DG46" s="858"/>
      <c r="DH46" s="859"/>
      <c r="DI46" s="859"/>
      <c r="DJ46" s="859"/>
      <c r="DK46" s="860"/>
      <c r="DL46" s="858"/>
      <c r="DM46" s="859"/>
      <c r="DN46" s="859"/>
      <c r="DO46" s="859"/>
      <c r="DP46" s="860"/>
      <c r="DQ46" s="858"/>
      <c r="DR46" s="859"/>
      <c r="DS46" s="859"/>
      <c r="DT46" s="859"/>
      <c r="DU46" s="860"/>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58"/>
      <c r="CI47" s="859"/>
      <c r="CJ47" s="859"/>
      <c r="CK47" s="859"/>
      <c r="CL47" s="860"/>
      <c r="CM47" s="858"/>
      <c r="CN47" s="859"/>
      <c r="CO47" s="859"/>
      <c r="CP47" s="859"/>
      <c r="CQ47" s="860"/>
      <c r="CR47" s="858"/>
      <c r="CS47" s="859"/>
      <c r="CT47" s="859"/>
      <c r="CU47" s="859"/>
      <c r="CV47" s="860"/>
      <c r="CW47" s="858"/>
      <c r="CX47" s="859"/>
      <c r="CY47" s="859"/>
      <c r="CZ47" s="859"/>
      <c r="DA47" s="860"/>
      <c r="DB47" s="858"/>
      <c r="DC47" s="859"/>
      <c r="DD47" s="859"/>
      <c r="DE47" s="859"/>
      <c r="DF47" s="860"/>
      <c r="DG47" s="858"/>
      <c r="DH47" s="859"/>
      <c r="DI47" s="859"/>
      <c r="DJ47" s="859"/>
      <c r="DK47" s="860"/>
      <c r="DL47" s="858"/>
      <c r="DM47" s="859"/>
      <c r="DN47" s="859"/>
      <c r="DO47" s="859"/>
      <c r="DP47" s="860"/>
      <c r="DQ47" s="858"/>
      <c r="DR47" s="859"/>
      <c r="DS47" s="859"/>
      <c r="DT47" s="859"/>
      <c r="DU47" s="860"/>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58"/>
      <c r="CI48" s="859"/>
      <c r="CJ48" s="859"/>
      <c r="CK48" s="859"/>
      <c r="CL48" s="860"/>
      <c r="CM48" s="858"/>
      <c r="CN48" s="859"/>
      <c r="CO48" s="859"/>
      <c r="CP48" s="859"/>
      <c r="CQ48" s="860"/>
      <c r="CR48" s="858"/>
      <c r="CS48" s="859"/>
      <c r="CT48" s="859"/>
      <c r="CU48" s="859"/>
      <c r="CV48" s="860"/>
      <c r="CW48" s="858"/>
      <c r="CX48" s="859"/>
      <c r="CY48" s="859"/>
      <c r="CZ48" s="859"/>
      <c r="DA48" s="860"/>
      <c r="DB48" s="858"/>
      <c r="DC48" s="859"/>
      <c r="DD48" s="859"/>
      <c r="DE48" s="859"/>
      <c r="DF48" s="860"/>
      <c r="DG48" s="858"/>
      <c r="DH48" s="859"/>
      <c r="DI48" s="859"/>
      <c r="DJ48" s="859"/>
      <c r="DK48" s="860"/>
      <c r="DL48" s="858"/>
      <c r="DM48" s="859"/>
      <c r="DN48" s="859"/>
      <c r="DO48" s="859"/>
      <c r="DP48" s="860"/>
      <c r="DQ48" s="858"/>
      <c r="DR48" s="859"/>
      <c r="DS48" s="859"/>
      <c r="DT48" s="859"/>
      <c r="DU48" s="860"/>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58"/>
      <c r="CI49" s="859"/>
      <c r="CJ49" s="859"/>
      <c r="CK49" s="859"/>
      <c r="CL49" s="860"/>
      <c r="CM49" s="858"/>
      <c r="CN49" s="859"/>
      <c r="CO49" s="859"/>
      <c r="CP49" s="859"/>
      <c r="CQ49" s="860"/>
      <c r="CR49" s="858"/>
      <c r="CS49" s="859"/>
      <c r="CT49" s="859"/>
      <c r="CU49" s="859"/>
      <c r="CV49" s="860"/>
      <c r="CW49" s="858"/>
      <c r="CX49" s="859"/>
      <c r="CY49" s="859"/>
      <c r="CZ49" s="859"/>
      <c r="DA49" s="860"/>
      <c r="DB49" s="858"/>
      <c r="DC49" s="859"/>
      <c r="DD49" s="859"/>
      <c r="DE49" s="859"/>
      <c r="DF49" s="860"/>
      <c r="DG49" s="858"/>
      <c r="DH49" s="859"/>
      <c r="DI49" s="859"/>
      <c r="DJ49" s="859"/>
      <c r="DK49" s="860"/>
      <c r="DL49" s="858"/>
      <c r="DM49" s="859"/>
      <c r="DN49" s="859"/>
      <c r="DO49" s="859"/>
      <c r="DP49" s="860"/>
      <c r="DQ49" s="858"/>
      <c r="DR49" s="859"/>
      <c r="DS49" s="859"/>
      <c r="DT49" s="859"/>
      <c r="DU49" s="860"/>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58"/>
      <c r="CI50" s="859"/>
      <c r="CJ50" s="859"/>
      <c r="CK50" s="859"/>
      <c r="CL50" s="860"/>
      <c r="CM50" s="858"/>
      <c r="CN50" s="859"/>
      <c r="CO50" s="859"/>
      <c r="CP50" s="859"/>
      <c r="CQ50" s="860"/>
      <c r="CR50" s="858"/>
      <c r="CS50" s="859"/>
      <c r="CT50" s="859"/>
      <c r="CU50" s="859"/>
      <c r="CV50" s="860"/>
      <c r="CW50" s="858"/>
      <c r="CX50" s="859"/>
      <c r="CY50" s="859"/>
      <c r="CZ50" s="859"/>
      <c r="DA50" s="860"/>
      <c r="DB50" s="858"/>
      <c r="DC50" s="859"/>
      <c r="DD50" s="859"/>
      <c r="DE50" s="859"/>
      <c r="DF50" s="860"/>
      <c r="DG50" s="858"/>
      <c r="DH50" s="859"/>
      <c r="DI50" s="859"/>
      <c r="DJ50" s="859"/>
      <c r="DK50" s="860"/>
      <c r="DL50" s="858"/>
      <c r="DM50" s="859"/>
      <c r="DN50" s="859"/>
      <c r="DO50" s="859"/>
      <c r="DP50" s="860"/>
      <c r="DQ50" s="858"/>
      <c r="DR50" s="859"/>
      <c r="DS50" s="859"/>
      <c r="DT50" s="859"/>
      <c r="DU50" s="860"/>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58"/>
      <c r="CI51" s="859"/>
      <c r="CJ51" s="859"/>
      <c r="CK51" s="859"/>
      <c r="CL51" s="860"/>
      <c r="CM51" s="858"/>
      <c r="CN51" s="859"/>
      <c r="CO51" s="859"/>
      <c r="CP51" s="859"/>
      <c r="CQ51" s="860"/>
      <c r="CR51" s="858"/>
      <c r="CS51" s="859"/>
      <c r="CT51" s="859"/>
      <c r="CU51" s="859"/>
      <c r="CV51" s="860"/>
      <c r="CW51" s="858"/>
      <c r="CX51" s="859"/>
      <c r="CY51" s="859"/>
      <c r="CZ51" s="859"/>
      <c r="DA51" s="860"/>
      <c r="DB51" s="858"/>
      <c r="DC51" s="859"/>
      <c r="DD51" s="859"/>
      <c r="DE51" s="859"/>
      <c r="DF51" s="860"/>
      <c r="DG51" s="858"/>
      <c r="DH51" s="859"/>
      <c r="DI51" s="859"/>
      <c r="DJ51" s="859"/>
      <c r="DK51" s="860"/>
      <c r="DL51" s="858"/>
      <c r="DM51" s="859"/>
      <c r="DN51" s="859"/>
      <c r="DO51" s="859"/>
      <c r="DP51" s="860"/>
      <c r="DQ51" s="858"/>
      <c r="DR51" s="859"/>
      <c r="DS51" s="859"/>
      <c r="DT51" s="859"/>
      <c r="DU51" s="860"/>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58"/>
      <c r="CI52" s="859"/>
      <c r="CJ52" s="859"/>
      <c r="CK52" s="859"/>
      <c r="CL52" s="860"/>
      <c r="CM52" s="858"/>
      <c r="CN52" s="859"/>
      <c r="CO52" s="859"/>
      <c r="CP52" s="859"/>
      <c r="CQ52" s="860"/>
      <c r="CR52" s="858"/>
      <c r="CS52" s="859"/>
      <c r="CT52" s="859"/>
      <c r="CU52" s="859"/>
      <c r="CV52" s="860"/>
      <c r="CW52" s="858"/>
      <c r="CX52" s="859"/>
      <c r="CY52" s="859"/>
      <c r="CZ52" s="859"/>
      <c r="DA52" s="860"/>
      <c r="DB52" s="858"/>
      <c r="DC52" s="859"/>
      <c r="DD52" s="859"/>
      <c r="DE52" s="859"/>
      <c r="DF52" s="860"/>
      <c r="DG52" s="858"/>
      <c r="DH52" s="859"/>
      <c r="DI52" s="859"/>
      <c r="DJ52" s="859"/>
      <c r="DK52" s="860"/>
      <c r="DL52" s="858"/>
      <c r="DM52" s="859"/>
      <c r="DN52" s="859"/>
      <c r="DO52" s="859"/>
      <c r="DP52" s="860"/>
      <c r="DQ52" s="858"/>
      <c r="DR52" s="859"/>
      <c r="DS52" s="859"/>
      <c r="DT52" s="859"/>
      <c r="DU52" s="860"/>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58"/>
      <c r="CI53" s="859"/>
      <c r="CJ53" s="859"/>
      <c r="CK53" s="859"/>
      <c r="CL53" s="860"/>
      <c r="CM53" s="858"/>
      <c r="CN53" s="859"/>
      <c r="CO53" s="859"/>
      <c r="CP53" s="859"/>
      <c r="CQ53" s="860"/>
      <c r="CR53" s="858"/>
      <c r="CS53" s="859"/>
      <c r="CT53" s="859"/>
      <c r="CU53" s="859"/>
      <c r="CV53" s="860"/>
      <c r="CW53" s="858"/>
      <c r="CX53" s="859"/>
      <c r="CY53" s="859"/>
      <c r="CZ53" s="859"/>
      <c r="DA53" s="860"/>
      <c r="DB53" s="858"/>
      <c r="DC53" s="859"/>
      <c r="DD53" s="859"/>
      <c r="DE53" s="859"/>
      <c r="DF53" s="860"/>
      <c r="DG53" s="858"/>
      <c r="DH53" s="859"/>
      <c r="DI53" s="859"/>
      <c r="DJ53" s="859"/>
      <c r="DK53" s="860"/>
      <c r="DL53" s="858"/>
      <c r="DM53" s="859"/>
      <c r="DN53" s="859"/>
      <c r="DO53" s="859"/>
      <c r="DP53" s="860"/>
      <c r="DQ53" s="858"/>
      <c r="DR53" s="859"/>
      <c r="DS53" s="859"/>
      <c r="DT53" s="859"/>
      <c r="DU53" s="860"/>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58"/>
      <c r="CI54" s="859"/>
      <c r="CJ54" s="859"/>
      <c r="CK54" s="859"/>
      <c r="CL54" s="860"/>
      <c r="CM54" s="858"/>
      <c r="CN54" s="859"/>
      <c r="CO54" s="859"/>
      <c r="CP54" s="859"/>
      <c r="CQ54" s="860"/>
      <c r="CR54" s="858"/>
      <c r="CS54" s="859"/>
      <c r="CT54" s="859"/>
      <c r="CU54" s="859"/>
      <c r="CV54" s="860"/>
      <c r="CW54" s="858"/>
      <c r="CX54" s="859"/>
      <c r="CY54" s="859"/>
      <c r="CZ54" s="859"/>
      <c r="DA54" s="860"/>
      <c r="DB54" s="858"/>
      <c r="DC54" s="859"/>
      <c r="DD54" s="859"/>
      <c r="DE54" s="859"/>
      <c r="DF54" s="860"/>
      <c r="DG54" s="858"/>
      <c r="DH54" s="859"/>
      <c r="DI54" s="859"/>
      <c r="DJ54" s="859"/>
      <c r="DK54" s="860"/>
      <c r="DL54" s="858"/>
      <c r="DM54" s="859"/>
      <c r="DN54" s="859"/>
      <c r="DO54" s="859"/>
      <c r="DP54" s="860"/>
      <c r="DQ54" s="858"/>
      <c r="DR54" s="859"/>
      <c r="DS54" s="859"/>
      <c r="DT54" s="859"/>
      <c r="DU54" s="860"/>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58"/>
      <c r="CI55" s="859"/>
      <c r="CJ55" s="859"/>
      <c r="CK55" s="859"/>
      <c r="CL55" s="860"/>
      <c r="CM55" s="858"/>
      <c r="CN55" s="859"/>
      <c r="CO55" s="859"/>
      <c r="CP55" s="859"/>
      <c r="CQ55" s="860"/>
      <c r="CR55" s="858"/>
      <c r="CS55" s="859"/>
      <c r="CT55" s="859"/>
      <c r="CU55" s="859"/>
      <c r="CV55" s="860"/>
      <c r="CW55" s="858"/>
      <c r="CX55" s="859"/>
      <c r="CY55" s="859"/>
      <c r="CZ55" s="859"/>
      <c r="DA55" s="860"/>
      <c r="DB55" s="858"/>
      <c r="DC55" s="859"/>
      <c r="DD55" s="859"/>
      <c r="DE55" s="859"/>
      <c r="DF55" s="860"/>
      <c r="DG55" s="858"/>
      <c r="DH55" s="859"/>
      <c r="DI55" s="859"/>
      <c r="DJ55" s="859"/>
      <c r="DK55" s="860"/>
      <c r="DL55" s="858"/>
      <c r="DM55" s="859"/>
      <c r="DN55" s="859"/>
      <c r="DO55" s="859"/>
      <c r="DP55" s="860"/>
      <c r="DQ55" s="858"/>
      <c r="DR55" s="859"/>
      <c r="DS55" s="859"/>
      <c r="DT55" s="859"/>
      <c r="DU55" s="860"/>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58"/>
      <c r="CI56" s="859"/>
      <c r="CJ56" s="859"/>
      <c r="CK56" s="859"/>
      <c r="CL56" s="860"/>
      <c r="CM56" s="858"/>
      <c r="CN56" s="859"/>
      <c r="CO56" s="859"/>
      <c r="CP56" s="859"/>
      <c r="CQ56" s="860"/>
      <c r="CR56" s="858"/>
      <c r="CS56" s="859"/>
      <c r="CT56" s="859"/>
      <c r="CU56" s="859"/>
      <c r="CV56" s="860"/>
      <c r="CW56" s="858"/>
      <c r="CX56" s="859"/>
      <c r="CY56" s="859"/>
      <c r="CZ56" s="859"/>
      <c r="DA56" s="860"/>
      <c r="DB56" s="858"/>
      <c r="DC56" s="859"/>
      <c r="DD56" s="859"/>
      <c r="DE56" s="859"/>
      <c r="DF56" s="860"/>
      <c r="DG56" s="858"/>
      <c r="DH56" s="859"/>
      <c r="DI56" s="859"/>
      <c r="DJ56" s="859"/>
      <c r="DK56" s="860"/>
      <c r="DL56" s="858"/>
      <c r="DM56" s="859"/>
      <c r="DN56" s="859"/>
      <c r="DO56" s="859"/>
      <c r="DP56" s="860"/>
      <c r="DQ56" s="858"/>
      <c r="DR56" s="859"/>
      <c r="DS56" s="859"/>
      <c r="DT56" s="859"/>
      <c r="DU56" s="860"/>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58"/>
      <c r="CI57" s="859"/>
      <c r="CJ57" s="859"/>
      <c r="CK57" s="859"/>
      <c r="CL57" s="860"/>
      <c r="CM57" s="858"/>
      <c r="CN57" s="859"/>
      <c r="CO57" s="859"/>
      <c r="CP57" s="859"/>
      <c r="CQ57" s="860"/>
      <c r="CR57" s="858"/>
      <c r="CS57" s="859"/>
      <c r="CT57" s="859"/>
      <c r="CU57" s="859"/>
      <c r="CV57" s="860"/>
      <c r="CW57" s="858"/>
      <c r="CX57" s="859"/>
      <c r="CY57" s="859"/>
      <c r="CZ57" s="859"/>
      <c r="DA57" s="860"/>
      <c r="DB57" s="858"/>
      <c r="DC57" s="859"/>
      <c r="DD57" s="859"/>
      <c r="DE57" s="859"/>
      <c r="DF57" s="860"/>
      <c r="DG57" s="858"/>
      <c r="DH57" s="859"/>
      <c r="DI57" s="859"/>
      <c r="DJ57" s="859"/>
      <c r="DK57" s="860"/>
      <c r="DL57" s="858"/>
      <c r="DM57" s="859"/>
      <c r="DN57" s="859"/>
      <c r="DO57" s="859"/>
      <c r="DP57" s="860"/>
      <c r="DQ57" s="858"/>
      <c r="DR57" s="859"/>
      <c r="DS57" s="859"/>
      <c r="DT57" s="859"/>
      <c r="DU57" s="860"/>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58"/>
      <c r="CI58" s="859"/>
      <c r="CJ58" s="859"/>
      <c r="CK58" s="859"/>
      <c r="CL58" s="860"/>
      <c r="CM58" s="858"/>
      <c r="CN58" s="859"/>
      <c r="CO58" s="859"/>
      <c r="CP58" s="859"/>
      <c r="CQ58" s="860"/>
      <c r="CR58" s="858"/>
      <c r="CS58" s="859"/>
      <c r="CT58" s="859"/>
      <c r="CU58" s="859"/>
      <c r="CV58" s="860"/>
      <c r="CW58" s="858"/>
      <c r="CX58" s="859"/>
      <c r="CY58" s="859"/>
      <c r="CZ58" s="859"/>
      <c r="DA58" s="860"/>
      <c r="DB58" s="858"/>
      <c r="DC58" s="859"/>
      <c r="DD58" s="859"/>
      <c r="DE58" s="859"/>
      <c r="DF58" s="860"/>
      <c r="DG58" s="858"/>
      <c r="DH58" s="859"/>
      <c r="DI58" s="859"/>
      <c r="DJ58" s="859"/>
      <c r="DK58" s="860"/>
      <c r="DL58" s="858"/>
      <c r="DM58" s="859"/>
      <c r="DN58" s="859"/>
      <c r="DO58" s="859"/>
      <c r="DP58" s="860"/>
      <c r="DQ58" s="858"/>
      <c r="DR58" s="859"/>
      <c r="DS58" s="859"/>
      <c r="DT58" s="859"/>
      <c r="DU58" s="860"/>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58"/>
      <c r="CI59" s="859"/>
      <c r="CJ59" s="859"/>
      <c r="CK59" s="859"/>
      <c r="CL59" s="860"/>
      <c r="CM59" s="858"/>
      <c r="CN59" s="859"/>
      <c r="CO59" s="859"/>
      <c r="CP59" s="859"/>
      <c r="CQ59" s="860"/>
      <c r="CR59" s="858"/>
      <c r="CS59" s="859"/>
      <c r="CT59" s="859"/>
      <c r="CU59" s="859"/>
      <c r="CV59" s="860"/>
      <c r="CW59" s="858"/>
      <c r="CX59" s="859"/>
      <c r="CY59" s="859"/>
      <c r="CZ59" s="859"/>
      <c r="DA59" s="860"/>
      <c r="DB59" s="858"/>
      <c r="DC59" s="859"/>
      <c r="DD59" s="859"/>
      <c r="DE59" s="859"/>
      <c r="DF59" s="860"/>
      <c r="DG59" s="858"/>
      <c r="DH59" s="859"/>
      <c r="DI59" s="859"/>
      <c r="DJ59" s="859"/>
      <c r="DK59" s="860"/>
      <c r="DL59" s="858"/>
      <c r="DM59" s="859"/>
      <c r="DN59" s="859"/>
      <c r="DO59" s="859"/>
      <c r="DP59" s="860"/>
      <c r="DQ59" s="858"/>
      <c r="DR59" s="859"/>
      <c r="DS59" s="859"/>
      <c r="DT59" s="859"/>
      <c r="DU59" s="860"/>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58"/>
      <c r="CI60" s="859"/>
      <c r="CJ60" s="859"/>
      <c r="CK60" s="859"/>
      <c r="CL60" s="860"/>
      <c r="CM60" s="858"/>
      <c r="CN60" s="859"/>
      <c r="CO60" s="859"/>
      <c r="CP60" s="859"/>
      <c r="CQ60" s="860"/>
      <c r="CR60" s="858"/>
      <c r="CS60" s="859"/>
      <c r="CT60" s="859"/>
      <c r="CU60" s="859"/>
      <c r="CV60" s="860"/>
      <c r="CW60" s="858"/>
      <c r="CX60" s="859"/>
      <c r="CY60" s="859"/>
      <c r="CZ60" s="859"/>
      <c r="DA60" s="860"/>
      <c r="DB60" s="858"/>
      <c r="DC60" s="859"/>
      <c r="DD60" s="859"/>
      <c r="DE60" s="859"/>
      <c r="DF60" s="860"/>
      <c r="DG60" s="858"/>
      <c r="DH60" s="859"/>
      <c r="DI60" s="859"/>
      <c r="DJ60" s="859"/>
      <c r="DK60" s="860"/>
      <c r="DL60" s="858"/>
      <c r="DM60" s="859"/>
      <c r="DN60" s="859"/>
      <c r="DO60" s="859"/>
      <c r="DP60" s="860"/>
      <c r="DQ60" s="858"/>
      <c r="DR60" s="859"/>
      <c r="DS60" s="859"/>
      <c r="DT60" s="859"/>
      <c r="DU60" s="860"/>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58"/>
      <c r="CI61" s="859"/>
      <c r="CJ61" s="859"/>
      <c r="CK61" s="859"/>
      <c r="CL61" s="860"/>
      <c r="CM61" s="858"/>
      <c r="CN61" s="859"/>
      <c r="CO61" s="859"/>
      <c r="CP61" s="859"/>
      <c r="CQ61" s="860"/>
      <c r="CR61" s="858"/>
      <c r="CS61" s="859"/>
      <c r="CT61" s="859"/>
      <c r="CU61" s="859"/>
      <c r="CV61" s="860"/>
      <c r="CW61" s="858"/>
      <c r="CX61" s="859"/>
      <c r="CY61" s="859"/>
      <c r="CZ61" s="859"/>
      <c r="DA61" s="860"/>
      <c r="DB61" s="858"/>
      <c r="DC61" s="859"/>
      <c r="DD61" s="859"/>
      <c r="DE61" s="859"/>
      <c r="DF61" s="860"/>
      <c r="DG61" s="858"/>
      <c r="DH61" s="859"/>
      <c r="DI61" s="859"/>
      <c r="DJ61" s="859"/>
      <c r="DK61" s="860"/>
      <c r="DL61" s="858"/>
      <c r="DM61" s="859"/>
      <c r="DN61" s="859"/>
      <c r="DO61" s="859"/>
      <c r="DP61" s="860"/>
      <c r="DQ61" s="858"/>
      <c r="DR61" s="859"/>
      <c r="DS61" s="859"/>
      <c r="DT61" s="859"/>
      <c r="DU61" s="860"/>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58"/>
      <c r="CI62" s="859"/>
      <c r="CJ62" s="859"/>
      <c r="CK62" s="859"/>
      <c r="CL62" s="860"/>
      <c r="CM62" s="858"/>
      <c r="CN62" s="859"/>
      <c r="CO62" s="859"/>
      <c r="CP62" s="859"/>
      <c r="CQ62" s="860"/>
      <c r="CR62" s="858"/>
      <c r="CS62" s="859"/>
      <c r="CT62" s="859"/>
      <c r="CU62" s="859"/>
      <c r="CV62" s="860"/>
      <c r="CW62" s="858"/>
      <c r="CX62" s="859"/>
      <c r="CY62" s="859"/>
      <c r="CZ62" s="859"/>
      <c r="DA62" s="860"/>
      <c r="DB62" s="858"/>
      <c r="DC62" s="859"/>
      <c r="DD62" s="859"/>
      <c r="DE62" s="859"/>
      <c r="DF62" s="860"/>
      <c r="DG62" s="858"/>
      <c r="DH62" s="859"/>
      <c r="DI62" s="859"/>
      <c r="DJ62" s="859"/>
      <c r="DK62" s="860"/>
      <c r="DL62" s="858"/>
      <c r="DM62" s="859"/>
      <c r="DN62" s="859"/>
      <c r="DO62" s="859"/>
      <c r="DP62" s="860"/>
      <c r="DQ62" s="858"/>
      <c r="DR62" s="859"/>
      <c r="DS62" s="859"/>
      <c r="DT62" s="859"/>
      <c r="DU62" s="860"/>
      <c r="DV62" s="868"/>
      <c r="DW62" s="869"/>
      <c r="DX62" s="869"/>
      <c r="DY62" s="869"/>
      <c r="DZ62" s="870"/>
      <c r="EA62" s="247"/>
    </row>
    <row r="63" spans="1:131" s="248" customFormat="1" ht="26.25" customHeight="1" thickBot="1">
      <c r="A63" s="265" t="s">
        <v>390</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788</v>
      </c>
      <c r="AG63" s="926"/>
      <c r="AH63" s="926"/>
      <c r="AI63" s="926"/>
      <c r="AJ63" s="927"/>
      <c r="AK63" s="928"/>
      <c r="AL63" s="923"/>
      <c r="AM63" s="923"/>
      <c r="AN63" s="923"/>
      <c r="AO63" s="923"/>
      <c r="AP63" s="926">
        <v>3984</v>
      </c>
      <c r="AQ63" s="926"/>
      <c r="AR63" s="926"/>
      <c r="AS63" s="926"/>
      <c r="AT63" s="926"/>
      <c r="AU63" s="926">
        <v>2940</v>
      </c>
      <c r="AV63" s="926"/>
      <c r="AW63" s="926"/>
      <c r="AX63" s="926"/>
      <c r="AY63" s="926"/>
      <c r="AZ63" s="930"/>
      <c r="BA63" s="930"/>
      <c r="BB63" s="930"/>
      <c r="BC63" s="930"/>
      <c r="BD63" s="930"/>
      <c r="BE63" s="931"/>
      <c r="BF63" s="931"/>
      <c r="BG63" s="931"/>
      <c r="BH63" s="931"/>
      <c r="BI63" s="932"/>
      <c r="BJ63" s="933" t="s">
        <v>413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58"/>
      <c r="CI63" s="859"/>
      <c r="CJ63" s="859"/>
      <c r="CK63" s="859"/>
      <c r="CL63" s="860"/>
      <c r="CM63" s="858"/>
      <c r="CN63" s="859"/>
      <c r="CO63" s="859"/>
      <c r="CP63" s="859"/>
      <c r="CQ63" s="860"/>
      <c r="CR63" s="858"/>
      <c r="CS63" s="859"/>
      <c r="CT63" s="859"/>
      <c r="CU63" s="859"/>
      <c r="CV63" s="860"/>
      <c r="CW63" s="858"/>
      <c r="CX63" s="859"/>
      <c r="CY63" s="859"/>
      <c r="CZ63" s="859"/>
      <c r="DA63" s="860"/>
      <c r="DB63" s="858"/>
      <c r="DC63" s="859"/>
      <c r="DD63" s="859"/>
      <c r="DE63" s="859"/>
      <c r="DF63" s="860"/>
      <c r="DG63" s="858"/>
      <c r="DH63" s="859"/>
      <c r="DI63" s="859"/>
      <c r="DJ63" s="859"/>
      <c r="DK63" s="860"/>
      <c r="DL63" s="858"/>
      <c r="DM63" s="859"/>
      <c r="DN63" s="859"/>
      <c r="DO63" s="859"/>
      <c r="DP63" s="860"/>
      <c r="DQ63" s="858"/>
      <c r="DR63" s="859"/>
      <c r="DS63" s="859"/>
      <c r="DT63" s="859"/>
      <c r="DU63" s="860"/>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58"/>
      <c r="CI64" s="859"/>
      <c r="CJ64" s="859"/>
      <c r="CK64" s="859"/>
      <c r="CL64" s="860"/>
      <c r="CM64" s="858"/>
      <c r="CN64" s="859"/>
      <c r="CO64" s="859"/>
      <c r="CP64" s="859"/>
      <c r="CQ64" s="860"/>
      <c r="CR64" s="858"/>
      <c r="CS64" s="859"/>
      <c r="CT64" s="859"/>
      <c r="CU64" s="859"/>
      <c r="CV64" s="860"/>
      <c r="CW64" s="858"/>
      <c r="CX64" s="859"/>
      <c r="CY64" s="859"/>
      <c r="CZ64" s="859"/>
      <c r="DA64" s="860"/>
      <c r="DB64" s="858"/>
      <c r="DC64" s="859"/>
      <c r="DD64" s="859"/>
      <c r="DE64" s="859"/>
      <c r="DF64" s="860"/>
      <c r="DG64" s="858"/>
      <c r="DH64" s="859"/>
      <c r="DI64" s="859"/>
      <c r="DJ64" s="859"/>
      <c r="DK64" s="860"/>
      <c r="DL64" s="858"/>
      <c r="DM64" s="859"/>
      <c r="DN64" s="859"/>
      <c r="DO64" s="859"/>
      <c r="DP64" s="860"/>
      <c r="DQ64" s="858"/>
      <c r="DR64" s="859"/>
      <c r="DS64" s="859"/>
      <c r="DT64" s="859"/>
      <c r="DU64" s="860"/>
      <c r="DV64" s="868"/>
      <c r="DW64" s="869"/>
      <c r="DX64" s="869"/>
      <c r="DY64" s="869"/>
      <c r="DZ64" s="870"/>
      <c r="EA64" s="247"/>
    </row>
    <row r="65" spans="1:131" s="248" customFormat="1" ht="26.25" customHeight="1" thickBot="1">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58"/>
      <c r="CI65" s="859"/>
      <c r="CJ65" s="859"/>
      <c r="CK65" s="859"/>
      <c r="CL65" s="860"/>
      <c r="CM65" s="858"/>
      <c r="CN65" s="859"/>
      <c r="CO65" s="859"/>
      <c r="CP65" s="859"/>
      <c r="CQ65" s="860"/>
      <c r="CR65" s="858"/>
      <c r="CS65" s="859"/>
      <c r="CT65" s="859"/>
      <c r="CU65" s="859"/>
      <c r="CV65" s="860"/>
      <c r="CW65" s="858"/>
      <c r="CX65" s="859"/>
      <c r="CY65" s="859"/>
      <c r="CZ65" s="859"/>
      <c r="DA65" s="860"/>
      <c r="DB65" s="858"/>
      <c r="DC65" s="859"/>
      <c r="DD65" s="859"/>
      <c r="DE65" s="859"/>
      <c r="DF65" s="860"/>
      <c r="DG65" s="858"/>
      <c r="DH65" s="859"/>
      <c r="DI65" s="859"/>
      <c r="DJ65" s="859"/>
      <c r="DK65" s="860"/>
      <c r="DL65" s="858"/>
      <c r="DM65" s="859"/>
      <c r="DN65" s="859"/>
      <c r="DO65" s="859"/>
      <c r="DP65" s="860"/>
      <c r="DQ65" s="858"/>
      <c r="DR65" s="859"/>
      <c r="DS65" s="859"/>
      <c r="DT65" s="859"/>
      <c r="DU65" s="860"/>
      <c r="DV65" s="868"/>
      <c r="DW65" s="869"/>
      <c r="DX65" s="869"/>
      <c r="DY65" s="869"/>
      <c r="DZ65" s="870"/>
      <c r="EA65" s="247"/>
    </row>
    <row r="66" spans="1:131" s="248" customFormat="1" ht="26.25" customHeight="1">
      <c r="A66" s="824" t="s">
        <v>415</v>
      </c>
      <c r="B66" s="825"/>
      <c r="C66" s="825"/>
      <c r="D66" s="825"/>
      <c r="E66" s="825"/>
      <c r="F66" s="825"/>
      <c r="G66" s="825"/>
      <c r="H66" s="825"/>
      <c r="I66" s="825"/>
      <c r="J66" s="825"/>
      <c r="K66" s="825"/>
      <c r="L66" s="825"/>
      <c r="M66" s="825"/>
      <c r="N66" s="825"/>
      <c r="O66" s="825"/>
      <c r="P66" s="826"/>
      <c r="Q66" s="801" t="s">
        <v>394</v>
      </c>
      <c r="R66" s="802"/>
      <c r="S66" s="802"/>
      <c r="T66" s="802"/>
      <c r="U66" s="803"/>
      <c r="V66" s="801" t="s">
        <v>395</v>
      </c>
      <c r="W66" s="802"/>
      <c r="X66" s="802"/>
      <c r="Y66" s="802"/>
      <c r="Z66" s="803"/>
      <c r="AA66" s="801" t="s">
        <v>416</v>
      </c>
      <c r="AB66" s="802"/>
      <c r="AC66" s="802"/>
      <c r="AD66" s="802"/>
      <c r="AE66" s="803"/>
      <c r="AF66" s="936" t="s">
        <v>417</v>
      </c>
      <c r="AG66" s="897"/>
      <c r="AH66" s="897"/>
      <c r="AI66" s="897"/>
      <c r="AJ66" s="937"/>
      <c r="AK66" s="801" t="s">
        <v>418</v>
      </c>
      <c r="AL66" s="825"/>
      <c r="AM66" s="825"/>
      <c r="AN66" s="825"/>
      <c r="AO66" s="826"/>
      <c r="AP66" s="801" t="s">
        <v>419</v>
      </c>
      <c r="AQ66" s="802"/>
      <c r="AR66" s="802"/>
      <c r="AS66" s="802"/>
      <c r="AT66" s="803"/>
      <c r="AU66" s="801" t="s">
        <v>420</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585</v>
      </c>
      <c r="C68" s="954"/>
      <c r="D68" s="954"/>
      <c r="E68" s="954"/>
      <c r="F68" s="954"/>
      <c r="G68" s="954"/>
      <c r="H68" s="954"/>
      <c r="I68" s="954"/>
      <c r="J68" s="954"/>
      <c r="K68" s="954"/>
      <c r="L68" s="954"/>
      <c r="M68" s="954"/>
      <c r="N68" s="954"/>
      <c r="O68" s="954"/>
      <c r="P68" s="955"/>
      <c r="Q68" s="956">
        <v>4</v>
      </c>
      <c r="R68" s="950"/>
      <c r="S68" s="950"/>
      <c r="T68" s="950"/>
      <c r="U68" s="950"/>
      <c r="V68" s="950">
        <v>2</v>
      </c>
      <c r="W68" s="950"/>
      <c r="X68" s="950"/>
      <c r="Y68" s="950"/>
      <c r="Z68" s="950"/>
      <c r="AA68" s="950">
        <v>1</v>
      </c>
      <c r="AB68" s="950"/>
      <c r="AC68" s="950"/>
      <c r="AD68" s="950"/>
      <c r="AE68" s="950"/>
      <c r="AF68" s="950">
        <v>1</v>
      </c>
      <c r="AG68" s="950"/>
      <c r="AH68" s="950"/>
      <c r="AI68" s="950"/>
      <c r="AJ68" s="950"/>
      <c r="AK68" s="950" t="s">
        <v>610</v>
      </c>
      <c r="AL68" s="950"/>
      <c r="AM68" s="950"/>
      <c r="AN68" s="950"/>
      <c r="AO68" s="950"/>
      <c r="AP68" s="950" t="s">
        <v>512</v>
      </c>
      <c r="AQ68" s="950"/>
      <c r="AR68" s="950"/>
      <c r="AS68" s="950"/>
      <c r="AT68" s="950"/>
      <c r="AU68" s="950" t="s">
        <v>512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586</v>
      </c>
      <c r="C69" s="958"/>
      <c r="D69" s="958"/>
      <c r="E69" s="958"/>
      <c r="F69" s="958"/>
      <c r="G69" s="958"/>
      <c r="H69" s="958"/>
      <c r="I69" s="958"/>
      <c r="J69" s="958"/>
      <c r="K69" s="958"/>
      <c r="L69" s="958"/>
      <c r="M69" s="958"/>
      <c r="N69" s="958"/>
      <c r="O69" s="958"/>
      <c r="P69" s="959"/>
      <c r="Q69" s="960">
        <v>258</v>
      </c>
      <c r="R69" s="915"/>
      <c r="S69" s="915"/>
      <c r="T69" s="915"/>
      <c r="U69" s="915"/>
      <c r="V69" s="915">
        <v>243</v>
      </c>
      <c r="W69" s="915"/>
      <c r="X69" s="915"/>
      <c r="Y69" s="915"/>
      <c r="Z69" s="915"/>
      <c r="AA69" s="915">
        <v>16</v>
      </c>
      <c r="AB69" s="915"/>
      <c r="AC69" s="915"/>
      <c r="AD69" s="915"/>
      <c r="AE69" s="915"/>
      <c r="AF69" s="915">
        <v>16</v>
      </c>
      <c r="AG69" s="915"/>
      <c r="AH69" s="915"/>
      <c r="AI69" s="915"/>
      <c r="AJ69" s="915"/>
      <c r="AK69" s="915" t="s">
        <v>610</v>
      </c>
      <c r="AL69" s="915"/>
      <c r="AM69" s="915"/>
      <c r="AN69" s="915"/>
      <c r="AO69" s="915"/>
      <c r="AP69" s="915">
        <v>200</v>
      </c>
      <c r="AQ69" s="915"/>
      <c r="AR69" s="915"/>
      <c r="AS69" s="915"/>
      <c r="AT69" s="915"/>
      <c r="AU69" s="915">
        <v>70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587</v>
      </c>
      <c r="C70" s="958"/>
      <c r="D70" s="958"/>
      <c r="E70" s="958"/>
      <c r="F70" s="958"/>
      <c r="G70" s="958"/>
      <c r="H70" s="958"/>
      <c r="I70" s="958"/>
      <c r="J70" s="958"/>
      <c r="K70" s="958"/>
      <c r="L70" s="958"/>
      <c r="M70" s="958"/>
      <c r="N70" s="958"/>
      <c r="O70" s="958"/>
      <c r="P70" s="959"/>
      <c r="Q70" s="960">
        <v>92</v>
      </c>
      <c r="R70" s="915"/>
      <c r="S70" s="915"/>
      <c r="T70" s="915"/>
      <c r="U70" s="915"/>
      <c r="V70" s="915">
        <v>90</v>
      </c>
      <c r="W70" s="915"/>
      <c r="X70" s="915"/>
      <c r="Y70" s="915"/>
      <c r="Z70" s="915"/>
      <c r="AA70" s="915">
        <v>1</v>
      </c>
      <c r="AB70" s="915"/>
      <c r="AC70" s="915"/>
      <c r="AD70" s="915"/>
      <c r="AE70" s="915"/>
      <c r="AF70" s="915">
        <v>1</v>
      </c>
      <c r="AG70" s="915"/>
      <c r="AH70" s="915"/>
      <c r="AI70" s="915"/>
      <c r="AJ70" s="915"/>
      <c r="AK70" s="915" t="s">
        <v>610</v>
      </c>
      <c r="AL70" s="915"/>
      <c r="AM70" s="915"/>
      <c r="AN70" s="915"/>
      <c r="AO70" s="915"/>
      <c r="AP70" s="915" t="s">
        <v>512</v>
      </c>
      <c r="AQ70" s="915"/>
      <c r="AR70" s="915"/>
      <c r="AS70" s="915"/>
      <c r="AT70" s="915"/>
      <c r="AU70" s="915" t="s">
        <v>512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588</v>
      </c>
      <c r="C71" s="958"/>
      <c r="D71" s="958"/>
      <c r="E71" s="958"/>
      <c r="F71" s="958"/>
      <c r="G71" s="958"/>
      <c r="H71" s="958"/>
      <c r="I71" s="958"/>
      <c r="J71" s="958"/>
      <c r="K71" s="958"/>
      <c r="L71" s="958"/>
      <c r="M71" s="958"/>
      <c r="N71" s="958"/>
      <c r="O71" s="958"/>
      <c r="P71" s="959"/>
      <c r="Q71" s="960">
        <v>10</v>
      </c>
      <c r="R71" s="915"/>
      <c r="S71" s="915"/>
      <c r="T71" s="915"/>
      <c r="U71" s="915"/>
      <c r="V71" s="915">
        <v>2</v>
      </c>
      <c r="W71" s="915"/>
      <c r="X71" s="915"/>
      <c r="Y71" s="915"/>
      <c r="Z71" s="915"/>
      <c r="AA71" s="915">
        <v>9</v>
      </c>
      <c r="AB71" s="915"/>
      <c r="AC71" s="915"/>
      <c r="AD71" s="915"/>
      <c r="AE71" s="915"/>
      <c r="AF71" s="915">
        <v>9</v>
      </c>
      <c r="AG71" s="915"/>
      <c r="AH71" s="915"/>
      <c r="AI71" s="915"/>
      <c r="AJ71" s="915"/>
      <c r="AK71" s="915" t="s">
        <v>610</v>
      </c>
      <c r="AL71" s="915"/>
      <c r="AM71" s="915"/>
      <c r="AN71" s="915"/>
      <c r="AO71" s="915"/>
      <c r="AP71" s="915" t="s">
        <v>512</v>
      </c>
      <c r="AQ71" s="915"/>
      <c r="AR71" s="915"/>
      <c r="AS71" s="915"/>
      <c r="AT71" s="915"/>
      <c r="AU71" s="915" t="s">
        <v>512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589</v>
      </c>
      <c r="C72" s="958"/>
      <c r="D72" s="958"/>
      <c r="E72" s="958"/>
      <c r="F72" s="958"/>
      <c r="G72" s="958"/>
      <c r="H72" s="958"/>
      <c r="I72" s="958"/>
      <c r="J72" s="958"/>
      <c r="K72" s="958"/>
      <c r="L72" s="958"/>
      <c r="M72" s="958"/>
      <c r="N72" s="958"/>
      <c r="O72" s="958"/>
      <c r="P72" s="959"/>
      <c r="Q72" s="960">
        <v>22</v>
      </c>
      <c r="R72" s="915"/>
      <c r="S72" s="915"/>
      <c r="T72" s="915"/>
      <c r="U72" s="915"/>
      <c r="V72" s="915">
        <v>21</v>
      </c>
      <c r="W72" s="915"/>
      <c r="X72" s="915"/>
      <c r="Y72" s="915"/>
      <c r="Z72" s="915"/>
      <c r="AA72" s="915">
        <v>1</v>
      </c>
      <c r="AB72" s="915"/>
      <c r="AC72" s="915"/>
      <c r="AD72" s="915"/>
      <c r="AE72" s="915"/>
      <c r="AF72" s="915">
        <v>1</v>
      </c>
      <c r="AG72" s="915"/>
      <c r="AH72" s="915"/>
      <c r="AI72" s="915"/>
      <c r="AJ72" s="915"/>
      <c r="AK72" s="915">
        <v>1</v>
      </c>
      <c r="AL72" s="915"/>
      <c r="AM72" s="915"/>
      <c r="AN72" s="915"/>
      <c r="AO72" s="915"/>
      <c r="AP72" s="915" t="s">
        <v>512</v>
      </c>
      <c r="AQ72" s="915"/>
      <c r="AR72" s="915"/>
      <c r="AS72" s="915"/>
      <c r="AT72" s="915"/>
      <c r="AU72" s="915" t="s">
        <v>512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590</v>
      </c>
      <c r="C73" s="958"/>
      <c r="D73" s="958"/>
      <c r="E73" s="958"/>
      <c r="F73" s="958"/>
      <c r="G73" s="958"/>
      <c r="H73" s="958"/>
      <c r="I73" s="958"/>
      <c r="J73" s="958"/>
      <c r="K73" s="958"/>
      <c r="L73" s="958"/>
      <c r="M73" s="958"/>
      <c r="N73" s="958"/>
      <c r="O73" s="958"/>
      <c r="P73" s="959"/>
      <c r="Q73" s="960">
        <v>1336</v>
      </c>
      <c r="R73" s="915"/>
      <c r="S73" s="915"/>
      <c r="T73" s="915"/>
      <c r="U73" s="915"/>
      <c r="V73" s="915">
        <v>1283</v>
      </c>
      <c r="W73" s="915"/>
      <c r="X73" s="915"/>
      <c r="Y73" s="915"/>
      <c r="Z73" s="915"/>
      <c r="AA73" s="915">
        <v>52</v>
      </c>
      <c r="AB73" s="915"/>
      <c r="AC73" s="915"/>
      <c r="AD73" s="915"/>
      <c r="AE73" s="915"/>
      <c r="AF73" s="915">
        <v>52</v>
      </c>
      <c r="AG73" s="915"/>
      <c r="AH73" s="915"/>
      <c r="AI73" s="915"/>
      <c r="AJ73" s="915"/>
      <c r="AK73" s="915">
        <v>21</v>
      </c>
      <c r="AL73" s="915"/>
      <c r="AM73" s="915"/>
      <c r="AN73" s="915"/>
      <c r="AO73" s="915"/>
      <c r="AP73" s="915">
        <v>460</v>
      </c>
      <c r="AQ73" s="915"/>
      <c r="AR73" s="915"/>
      <c r="AS73" s="915"/>
      <c r="AT73" s="915"/>
      <c r="AU73" s="915">
        <v>147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591</v>
      </c>
      <c r="C74" s="958"/>
      <c r="D74" s="958"/>
      <c r="E74" s="958"/>
      <c r="F74" s="958"/>
      <c r="G74" s="958"/>
      <c r="H74" s="958"/>
      <c r="I74" s="958"/>
      <c r="J74" s="958"/>
      <c r="K74" s="958"/>
      <c r="L74" s="958"/>
      <c r="M74" s="958"/>
      <c r="N74" s="958"/>
      <c r="O74" s="958"/>
      <c r="P74" s="959"/>
      <c r="Q74" s="960">
        <v>532</v>
      </c>
      <c r="R74" s="915"/>
      <c r="S74" s="915"/>
      <c r="T74" s="915"/>
      <c r="U74" s="915"/>
      <c r="V74" s="915">
        <v>506</v>
      </c>
      <c r="W74" s="915"/>
      <c r="X74" s="915"/>
      <c r="Y74" s="915"/>
      <c r="Z74" s="915"/>
      <c r="AA74" s="915">
        <v>26</v>
      </c>
      <c r="AB74" s="915"/>
      <c r="AC74" s="915"/>
      <c r="AD74" s="915"/>
      <c r="AE74" s="915"/>
      <c r="AF74" s="915">
        <v>26</v>
      </c>
      <c r="AG74" s="915"/>
      <c r="AH74" s="915"/>
      <c r="AI74" s="915"/>
      <c r="AJ74" s="915"/>
      <c r="AK74" s="915">
        <v>69</v>
      </c>
      <c r="AL74" s="915"/>
      <c r="AM74" s="915"/>
      <c r="AN74" s="915"/>
      <c r="AO74" s="915"/>
      <c r="AP74" s="915">
        <v>225</v>
      </c>
      <c r="AQ74" s="915"/>
      <c r="AR74" s="915"/>
      <c r="AS74" s="915"/>
      <c r="AT74" s="915"/>
      <c r="AU74" s="915">
        <v>131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592</v>
      </c>
      <c r="C75" s="958"/>
      <c r="D75" s="958"/>
      <c r="E75" s="958"/>
      <c r="F75" s="958"/>
      <c r="G75" s="958"/>
      <c r="H75" s="958"/>
      <c r="I75" s="958"/>
      <c r="J75" s="958"/>
      <c r="K75" s="958"/>
      <c r="L75" s="958"/>
      <c r="M75" s="958"/>
      <c r="N75" s="958"/>
      <c r="O75" s="958"/>
      <c r="P75" s="959"/>
      <c r="Q75" s="963">
        <v>204</v>
      </c>
      <c r="R75" s="964"/>
      <c r="S75" s="964"/>
      <c r="T75" s="964"/>
      <c r="U75" s="914"/>
      <c r="V75" s="965">
        <v>196</v>
      </c>
      <c r="W75" s="964"/>
      <c r="X75" s="964"/>
      <c r="Y75" s="964"/>
      <c r="Z75" s="914"/>
      <c r="AA75" s="965">
        <v>9</v>
      </c>
      <c r="AB75" s="964"/>
      <c r="AC75" s="964"/>
      <c r="AD75" s="964"/>
      <c r="AE75" s="914"/>
      <c r="AF75" s="965">
        <v>9</v>
      </c>
      <c r="AG75" s="964"/>
      <c r="AH75" s="964"/>
      <c r="AI75" s="964"/>
      <c r="AJ75" s="914"/>
      <c r="AK75" s="965" t="s">
        <v>610</v>
      </c>
      <c r="AL75" s="964"/>
      <c r="AM75" s="964"/>
      <c r="AN75" s="964"/>
      <c r="AO75" s="914"/>
      <c r="AP75" s="965" t="s">
        <v>512</v>
      </c>
      <c r="AQ75" s="964"/>
      <c r="AR75" s="964"/>
      <c r="AS75" s="964"/>
      <c r="AT75" s="914"/>
      <c r="AU75" s="965" t="s">
        <v>512</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593</v>
      </c>
      <c r="C76" s="958"/>
      <c r="D76" s="958"/>
      <c r="E76" s="958"/>
      <c r="F76" s="958"/>
      <c r="G76" s="958"/>
      <c r="H76" s="958"/>
      <c r="I76" s="958"/>
      <c r="J76" s="958"/>
      <c r="K76" s="958"/>
      <c r="L76" s="958"/>
      <c r="M76" s="958"/>
      <c r="N76" s="958"/>
      <c r="O76" s="958"/>
      <c r="P76" s="959"/>
      <c r="Q76" s="963">
        <v>65</v>
      </c>
      <c r="R76" s="964"/>
      <c r="S76" s="964"/>
      <c r="T76" s="964"/>
      <c r="U76" s="914"/>
      <c r="V76" s="965">
        <v>65</v>
      </c>
      <c r="W76" s="964"/>
      <c r="X76" s="964"/>
      <c r="Y76" s="964"/>
      <c r="Z76" s="914"/>
      <c r="AA76" s="965" t="s">
        <v>610</v>
      </c>
      <c r="AB76" s="964"/>
      <c r="AC76" s="964"/>
      <c r="AD76" s="964"/>
      <c r="AE76" s="914"/>
      <c r="AF76" s="965" t="s">
        <v>610</v>
      </c>
      <c r="AG76" s="964"/>
      <c r="AH76" s="964"/>
      <c r="AI76" s="964"/>
      <c r="AJ76" s="914"/>
      <c r="AK76" s="965" t="s">
        <v>610</v>
      </c>
      <c r="AL76" s="964"/>
      <c r="AM76" s="964"/>
      <c r="AN76" s="964"/>
      <c r="AO76" s="914"/>
      <c r="AP76" s="965" t="s">
        <v>512</v>
      </c>
      <c r="AQ76" s="964"/>
      <c r="AR76" s="964"/>
      <c r="AS76" s="964"/>
      <c r="AT76" s="914"/>
      <c r="AU76" s="965" t="s">
        <v>512</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594</v>
      </c>
      <c r="C77" s="958"/>
      <c r="D77" s="958"/>
      <c r="E77" s="958"/>
      <c r="F77" s="958"/>
      <c r="G77" s="958"/>
      <c r="H77" s="958"/>
      <c r="I77" s="958"/>
      <c r="J77" s="958"/>
      <c r="K77" s="958"/>
      <c r="L77" s="958"/>
      <c r="M77" s="958"/>
      <c r="N77" s="958"/>
      <c r="O77" s="958"/>
      <c r="P77" s="959"/>
      <c r="Q77" s="963">
        <v>1433</v>
      </c>
      <c r="R77" s="964"/>
      <c r="S77" s="964"/>
      <c r="T77" s="964"/>
      <c r="U77" s="914"/>
      <c r="V77" s="965">
        <v>1391</v>
      </c>
      <c r="W77" s="964"/>
      <c r="X77" s="964"/>
      <c r="Y77" s="964"/>
      <c r="Z77" s="914"/>
      <c r="AA77" s="965">
        <v>42</v>
      </c>
      <c r="AB77" s="964"/>
      <c r="AC77" s="964"/>
      <c r="AD77" s="964"/>
      <c r="AE77" s="914"/>
      <c r="AF77" s="965">
        <v>42</v>
      </c>
      <c r="AG77" s="964"/>
      <c r="AH77" s="964"/>
      <c r="AI77" s="964"/>
      <c r="AJ77" s="914"/>
      <c r="AK77" s="965" t="s">
        <v>610</v>
      </c>
      <c r="AL77" s="964"/>
      <c r="AM77" s="964"/>
      <c r="AN77" s="964"/>
      <c r="AO77" s="914"/>
      <c r="AP77" s="965" t="s">
        <v>512</v>
      </c>
      <c r="AQ77" s="964"/>
      <c r="AR77" s="964"/>
      <c r="AS77" s="964"/>
      <c r="AT77" s="914"/>
      <c r="AU77" s="965" t="s">
        <v>512</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595</v>
      </c>
      <c r="C78" s="958"/>
      <c r="D78" s="958"/>
      <c r="E78" s="958"/>
      <c r="F78" s="958"/>
      <c r="G78" s="958"/>
      <c r="H78" s="958"/>
      <c r="I78" s="958"/>
      <c r="J78" s="958"/>
      <c r="K78" s="958"/>
      <c r="L78" s="958"/>
      <c r="M78" s="958"/>
      <c r="N78" s="958"/>
      <c r="O78" s="958"/>
      <c r="P78" s="959"/>
      <c r="Q78" s="960">
        <v>70128</v>
      </c>
      <c r="R78" s="915"/>
      <c r="S78" s="915"/>
      <c r="T78" s="915"/>
      <c r="U78" s="915"/>
      <c r="V78" s="915">
        <v>68744</v>
      </c>
      <c r="W78" s="915"/>
      <c r="X78" s="915"/>
      <c r="Y78" s="915"/>
      <c r="Z78" s="915"/>
      <c r="AA78" s="915">
        <v>1385</v>
      </c>
      <c r="AB78" s="915"/>
      <c r="AC78" s="915"/>
      <c r="AD78" s="915"/>
      <c r="AE78" s="915"/>
      <c r="AF78" s="915">
        <v>1385</v>
      </c>
      <c r="AG78" s="915"/>
      <c r="AH78" s="915"/>
      <c r="AI78" s="915"/>
      <c r="AJ78" s="915"/>
      <c r="AK78" s="915">
        <v>644</v>
      </c>
      <c r="AL78" s="915"/>
      <c r="AM78" s="915"/>
      <c r="AN78" s="915"/>
      <c r="AO78" s="915"/>
      <c r="AP78" s="915" t="s">
        <v>512</v>
      </c>
      <c r="AQ78" s="915"/>
      <c r="AR78" s="915"/>
      <c r="AS78" s="915"/>
      <c r="AT78" s="915"/>
      <c r="AU78" s="915" t="s">
        <v>512</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t="s">
        <v>596</v>
      </c>
      <c r="C79" s="958"/>
      <c r="D79" s="958"/>
      <c r="E79" s="958"/>
      <c r="F79" s="958"/>
      <c r="G79" s="958"/>
      <c r="H79" s="958"/>
      <c r="I79" s="958"/>
      <c r="J79" s="958"/>
      <c r="K79" s="958"/>
      <c r="L79" s="958"/>
      <c r="M79" s="958"/>
      <c r="N79" s="958"/>
      <c r="O79" s="958"/>
      <c r="P79" s="959"/>
      <c r="Q79" s="960">
        <v>173</v>
      </c>
      <c r="R79" s="915"/>
      <c r="S79" s="915"/>
      <c r="T79" s="915"/>
      <c r="U79" s="915"/>
      <c r="V79" s="915">
        <v>151</v>
      </c>
      <c r="W79" s="915"/>
      <c r="X79" s="915"/>
      <c r="Y79" s="915"/>
      <c r="Z79" s="915"/>
      <c r="AA79" s="915">
        <v>22</v>
      </c>
      <c r="AB79" s="915"/>
      <c r="AC79" s="915"/>
      <c r="AD79" s="915"/>
      <c r="AE79" s="915"/>
      <c r="AF79" s="915">
        <v>22</v>
      </c>
      <c r="AG79" s="915"/>
      <c r="AH79" s="915"/>
      <c r="AI79" s="915"/>
      <c r="AJ79" s="915"/>
      <c r="AK79" s="915">
        <v>42</v>
      </c>
      <c r="AL79" s="915"/>
      <c r="AM79" s="915"/>
      <c r="AN79" s="915"/>
      <c r="AO79" s="915"/>
      <c r="AP79" s="915" t="s">
        <v>512</v>
      </c>
      <c r="AQ79" s="915"/>
      <c r="AR79" s="915"/>
      <c r="AS79" s="915"/>
      <c r="AT79" s="915"/>
      <c r="AU79" s="915" t="s">
        <v>512</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t="s">
        <v>597</v>
      </c>
      <c r="C80" s="958"/>
      <c r="D80" s="958"/>
      <c r="E80" s="958"/>
      <c r="F80" s="958"/>
      <c r="G80" s="958"/>
      <c r="H80" s="958"/>
      <c r="I80" s="958"/>
      <c r="J80" s="958"/>
      <c r="K80" s="958"/>
      <c r="L80" s="958"/>
      <c r="M80" s="958"/>
      <c r="N80" s="958"/>
      <c r="O80" s="958"/>
      <c r="P80" s="959"/>
      <c r="Q80" s="960">
        <v>783718</v>
      </c>
      <c r="R80" s="915"/>
      <c r="S80" s="915"/>
      <c r="T80" s="915"/>
      <c r="U80" s="915"/>
      <c r="V80" s="915">
        <v>768737</v>
      </c>
      <c r="W80" s="915"/>
      <c r="X80" s="915"/>
      <c r="Y80" s="915"/>
      <c r="Z80" s="915"/>
      <c r="AA80" s="915">
        <v>14981</v>
      </c>
      <c r="AB80" s="915"/>
      <c r="AC80" s="915"/>
      <c r="AD80" s="915"/>
      <c r="AE80" s="915"/>
      <c r="AF80" s="915">
        <v>14981</v>
      </c>
      <c r="AG80" s="915"/>
      <c r="AH80" s="915"/>
      <c r="AI80" s="915"/>
      <c r="AJ80" s="915"/>
      <c r="AK80" s="915">
        <v>4096</v>
      </c>
      <c r="AL80" s="915"/>
      <c r="AM80" s="915"/>
      <c r="AN80" s="915"/>
      <c r="AO80" s="915"/>
      <c r="AP80" s="915" t="s">
        <v>512</v>
      </c>
      <c r="AQ80" s="915"/>
      <c r="AR80" s="915"/>
      <c r="AS80" s="915"/>
      <c r="AT80" s="915"/>
      <c r="AU80" s="915" t="s">
        <v>512</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t="s">
        <v>598</v>
      </c>
      <c r="C81" s="958"/>
      <c r="D81" s="958"/>
      <c r="E81" s="958"/>
      <c r="F81" s="958"/>
      <c r="G81" s="958"/>
      <c r="H81" s="958"/>
      <c r="I81" s="958"/>
      <c r="J81" s="958"/>
      <c r="K81" s="958"/>
      <c r="L81" s="958"/>
      <c r="M81" s="958"/>
      <c r="N81" s="958"/>
      <c r="O81" s="958"/>
      <c r="P81" s="959"/>
      <c r="Q81" s="960">
        <v>919</v>
      </c>
      <c r="R81" s="915"/>
      <c r="S81" s="915"/>
      <c r="T81" s="915"/>
      <c r="U81" s="915"/>
      <c r="V81" s="915">
        <v>841</v>
      </c>
      <c r="W81" s="915"/>
      <c r="X81" s="915"/>
      <c r="Y81" s="915"/>
      <c r="Z81" s="915"/>
      <c r="AA81" s="915">
        <v>78</v>
      </c>
      <c r="AB81" s="915"/>
      <c r="AC81" s="915"/>
      <c r="AD81" s="915"/>
      <c r="AE81" s="915"/>
      <c r="AF81" s="915">
        <v>1273</v>
      </c>
      <c r="AG81" s="915"/>
      <c r="AH81" s="915"/>
      <c r="AI81" s="915"/>
      <c r="AJ81" s="915"/>
      <c r="AK81" s="915" t="s">
        <v>610</v>
      </c>
      <c r="AL81" s="915"/>
      <c r="AM81" s="915"/>
      <c r="AN81" s="915"/>
      <c r="AO81" s="915"/>
      <c r="AP81" s="915">
        <v>3879</v>
      </c>
      <c r="AQ81" s="915"/>
      <c r="AR81" s="915"/>
      <c r="AS81" s="915"/>
      <c r="AT81" s="915"/>
      <c r="AU81" s="915" t="s">
        <v>512</v>
      </c>
      <c r="AV81" s="915"/>
      <c r="AW81" s="915"/>
      <c r="AX81" s="915"/>
      <c r="AY81" s="915"/>
      <c r="AZ81" s="961" t="s">
        <v>609</v>
      </c>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390</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17816</v>
      </c>
      <c r="AG88" s="926"/>
      <c r="AH88" s="926"/>
      <c r="AI88" s="926"/>
      <c r="AJ88" s="926"/>
      <c r="AK88" s="923"/>
      <c r="AL88" s="923"/>
      <c r="AM88" s="923"/>
      <c r="AN88" s="923"/>
      <c r="AO88" s="923"/>
      <c r="AP88" s="926">
        <v>4764</v>
      </c>
      <c r="AQ88" s="926"/>
      <c r="AR88" s="926"/>
      <c r="AS88" s="926"/>
      <c r="AT88" s="926"/>
      <c r="AU88" s="926">
        <v>348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40</v>
      </c>
      <c r="CS102" s="934"/>
      <c r="CT102" s="934"/>
      <c r="CU102" s="934"/>
      <c r="CV102" s="977"/>
      <c r="CW102" s="976" t="s">
        <v>584</v>
      </c>
      <c r="CX102" s="934"/>
      <c r="CY102" s="934"/>
      <c r="CZ102" s="934"/>
      <c r="DA102" s="977"/>
      <c r="DB102" s="976">
        <v>60</v>
      </c>
      <c r="DC102" s="934"/>
      <c r="DD102" s="934"/>
      <c r="DE102" s="934"/>
      <c r="DF102" s="977"/>
      <c r="DG102" s="976" t="s">
        <v>584</v>
      </c>
      <c r="DH102" s="934"/>
      <c r="DI102" s="934"/>
      <c r="DJ102" s="934"/>
      <c r="DK102" s="977"/>
      <c r="DL102" s="976" t="s">
        <v>584</v>
      </c>
      <c r="DM102" s="934"/>
      <c r="DN102" s="934"/>
      <c r="DO102" s="934"/>
      <c r="DP102" s="977"/>
      <c r="DQ102" s="976" t="s">
        <v>584</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305</v>
      </c>
      <c r="AG109" s="979"/>
      <c r="AH109" s="979"/>
      <c r="AI109" s="979"/>
      <c r="AJ109" s="980"/>
      <c r="AK109" s="978" t="s">
        <v>304</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305</v>
      </c>
      <c r="BW109" s="979"/>
      <c r="BX109" s="979"/>
      <c r="BY109" s="979"/>
      <c r="BZ109" s="980"/>
      <c r="CA109" s="978" t="s">
        <v>304</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305</v>
      </c>
      <c r="DM109" s="979"/>
      <c r="DN109" s="979"/>
      <c r="DO109" s="979"/>
      <c r="DP109" s="980"/>
      <c r="DQ109" s="978" t="s">
        <v>304</v>
      </c>
      <c r="DR109" s="979"/>
      <c r="DS109" s="979"/>
      <c r="DT109" s="979"/>
      <c r="DU109" s="980"/>
      <c r="DV109" s="978" t="s">
        <v>431</v>
      </c>
      <c r="DW109" s="979"/>
      <c r="DX109" s="979"/>
      <c r="DY109" s="979"/>
      <c r="DZ109" s="981"/>
    </row>
    <row r="110" spans="1:131" s="247" customFormat="1" ht="26.25" customHeight="1">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1165278</v>
      </c>
      <c r="AB110" s="986"/>
      <c r="AC110" s="986"/>
      <c r="AD110" s="986"/>
      <c r="AE110" s="987"/>
      <c r="AF110" s="988">
        <v>1177583</v>
      </c>
      <c r="AG110" s="986"/>
      <c r="AH110" s="986"/>
      <c r="AI110" s="986"/>
      <c r="AJ110" s="987"/>
      <c r="AK110" s="988">
        <v>1176389</v>
      </c>
      <c r="AL110" s="986"/>
      <c r="AM110" s="986"/>
      <c r="AN110" s="986"/>
      <c r="AO110" s="987"/>
      <c r="AP110" s="989">
        <v>19.8</v>
      </c>
      <c r="AQ110" s="990"/>
      <c r="AR110" s="990"/>
      <c r="AS110" s="990"/>
      <c r="AT110" s="991"/>
      <c r="AU110" s="992" t="s">
        <v>73</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10405192</v>
      </c>
      <c r="BR110" s="1021"/>
      <c r="BS110" s="1021"/>
      <c r="BT110" s="1021"/>
      <c r="BU110" s="1021"/>
      <c r="BV110" s="1021">
        <v>10162352</v>
      </c>
      <c r="BW110" s="1021"/>
      <c r="BX110" s="1021"/>
      <c r="BY110" s="1021"/>
      <c r="BZ110" s="1021"/>
      <c r="CA110" s="1021">
        <v>10136661</v>
      </c>
      <c r="CB110" s="1021"/>
      <c r="CC110" s="1021"/>
      <c r="CD110" s="1021"/>
      <c r="CE110" s="1021"/>
      <c r="CF110" s="1035">
        <v>170.5</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231</v>
      </c>
      <c r="DH110" s="1021"/>
      <c r="DI110" s="1021"/>
      <c r="DJ110" s="1021"/>
      <c r="DK110" s="1021"/>
      <c r="DL110" s="1021" t="s">
        <v>231</v>
      </c>
      <c r="DM110" s="1021"/>
      <c r="DN110" s="1021"/>
      <c r="DO110" s="1021"/>
      <c r="DP110" s="1021"/>
      <c r="DQ110" s="1021" t="s">
        <v>231</v>
      </c>
      <c r="DR110" s="1021"/>
      <c r="DS110" s="1021"/>
      <c r="DT110" s="1021"/>
      <c r="DU110" s="1021"/>
      <c r="DV110" s="1022" t="s">
        <v>231</v>
      </c>
      <c r="DW110" s="1022"/>
      <c r="DX110" s="1022"/>
      <c r="DY110" s="1022"/>
      <c r="DZ110" s="1023"/>
    </row>
    <row r="111" spans="1:131" s="247" customFormat="1" ht="26.25" customHeight="1">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231</v>
      </c>
      <c r="AB111" s="1028"/>
      <c r="AC111" s="1028"/>
      <c r="AD111" s="1028"/>
      <c r="AE111" s="1029"/>
      <c r="AF111" s="1030" t="s">
        <v>231</v>
      </c>
      <c r="AG111" s="1028"/>
      <c r="AH111" s="1028"/>
      <c r="AI111" s="1028"/>
      <c r="AJ111" s="1029"/>
      <c r="AK111" s="1030" t="s">
        <v>231</v>
      </c>
      <c r="AL111" s="1028"/>
      <c r="AM111" s="1028"/>
      <c r="AN111" s="1028"/>
      <c r="AO111" s="1029"/>
      <c r="AP111" s="1031" t="s">
        <v>231</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v>176785</v>
      </c>
      <c r="BR111" s="1014"/>
      <c r="BS111" s="1014"/>
      <c r="BT111" s="1014"/>
      <c r="BU111" s="1014"/>
      <c r="BV111" s="1014">
        <v>144613</v>
      </c>
      <c r="BW111" s="1014"/>
      <c r="BX111" s="1014"/>
      <c r="BY111" s="1014"/>
      <c r="BZ111" s="1014"/>
      <c r="CA111" s="1014">
        <v>144585</v>
      </c>
      <c r="CB111" s="1014"/>
      <c r="CC111" s="1014"/>
      <c r="CD111" s="1014"/>
      <c r="CE111" s="1014"/>
      <c r="CF111" s="1008">
        <v>2.4</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231</v>
      </c>
      <c r="DH111" s="1014"/>
      <c r="DI111" s="1014"/>
      <c r="DJ111" s="1014"/>
      <c r="DK111" s="1014"/>
      <c r="DL111" s="1014" t="s">
        <v>231</v>
      </c>
      <c r="DM111" s="1014"/>
      <c r="DN111" s="1014"/>
      <c r="DO111" s="1014"/>
      <c r="DP111" s="1014"/>
      <c r="DQ111" s="1014" t="s">
        <v>231</v>
      </c>
      <c r="DR111" s="1014"/>
      <c r="DS111" s="1014"/>
      <c r="DT111" s="1014"/>
      <c r="DU111" s="1014"/>
      <c r="DV111" s="1015" t="s">
        <v>440</v>
      </c>
      <c r="DW111" s="1015"/>
      <c r="DX111" s="1015"/>
      <c r="DY111" s="1015"/>
      <c r="DZ111" s="1016"/>
    </row>
    <row r="112" spans="1:131" s="247" customFormat="1" ht="26.25" customHeight="1">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440</v>
      </c>
      <c r="AB112" s="1053"/>
      <c r="AC112" s="1053"/>
      <c r="AD112" s="1053"/>
      <c r="AE112" s="1054"/>
      <c r="AF112" s="1055" t="s">
        <v>231</v>
      </c>
      <c r="AG112" s="1053"/>
      <c r="AH112" s="1053"/>
      <c r="AI112" s="1053"/>
      <c r="AJ112" s="1054"/>
      <c r="AK112" s="1055" t="s">
        <v>440</v>
      </c>
      <c r="AL112" s="1053"/>
      <c r="AM112" s="1053"/>
      <c r="AN112" s="1053"/>
      <c r="AO112" s="1054"/>
      <c r="AP112" s="1056" t="s">
        <v>440</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3228975</v>
      </c>
      <c r="BR112" s="1014"/>
      <c r="BS112" s="1014"/>
      <c r="BT112" s="1014"/>
      <c r="BU112" s="1014"/>
      <c r="BV112" s="1014">
        <v>3220271</v>
      </c>
      <c r="BW112" s="1014"/>
      <c r="BX112" s="1014"/>
      <c r="BY112" s="1014"/>
      <c r="BZ112" s="1014"/>
      <c r="CA112" s="1014">
        <v>2939724</v>
      </c>
      <c r="CB112" s="1014"/>
      <c r="CC112" s="1014"/>
      <c r="CD112" s="1014"/>
      <c r="CE112" s="1014"/>
      <c r="CF112" s="1008">
        <v>49.4</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440</v>
      </c>
      <c r="DH112" s="1014"/>
      <c r="DI112" s="1014"/>
      <c r="DJ112" s="1014"/>
      <c r="DK112" s="1014"/>
      <c r="DL112" s="1014" t="s">
        <v>440</v>
      </c>
      <c r="DM112" s="1014"/>
      <c r="DN112" s="1014"/>
      <c r="DO112" s="1014"/>
      <c r="DP112" s="1014"/>
      <c r="DQ112" s="1014" t="s">
        <v>440</v>
      </c>
      <c r="DR112" s="1014"/>
      <c r="DS112" s="1014"/>
      <c r="DT112" s="1014"/>
      <c r="DU112" s="1014"/>
      <c r="DV112" s="1015" t="s">
        <v>440</v>
      </c>
      <c r="DW112" s="1015"/>
      <c r="DX112" s="1015"/>
      <c r="DY112" s="1015"/>
      <c r="DZ112" s="1016"/>
    </row>
    <row r="113" spans="1:130" s="247" customFormat="1" ht="26.25" customHeight="1">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402935</v>
      </c>
      <c r="AB113" s="1028"/>
      <c r="AC113" s="1028"/>
      <c r="AD113" s="1028"/>
      <c r="AE113" s="1029"/>
      <c r="AF113" s="1030">
        <v>286270</v>
      </c>
      <c r="AG113" s="1028"/>
      <c r="AH113" s="1028"/>
      <c r="AI113" s="1028"/>
      <c r="AJ113" s="1029"/>
      <c r="AK113" s="1030">
        <v>261356</v>
      </c>
      <c r="AL113" s="1028"/>
      <c r="AM113" s="1028"/>
      <c r="AN113" s="1028"/>
      <c r="AO113" s="1029"/>
      <c r="AP113" s="1031">
        <v>4.4000000000000004</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444437</v>
      </c>
      <c r="BR113" s="1014"/>
      <c r="BS113" s="1014"/>
      <c r="BT113" s="1014"/>
      <c r="BU113" s="1014"/>
      <c r="BV113" s="1014">
        <v>396996</v>
      </c>
      <c r="BW113" s="1014"/>
      <c r="BX113" s="1014"/>
      <c r="BY113" s="1014"/>
      <c r="BZ113" s="1014"/>
      <c r="CA113" s="1014">
        <v>348129</v>
      </c>
      <c r="CB113" s="1014"/>
      <c r="CC113" s="1014"/>
      <c r="CD113" s="1014"/>
      <c r="CE113" s="1014"/>
      <c r="CF113" s="1008">
        <v>5.9</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231</v>
      </c>
      <c r="DH113" s="1053"/>
      <c r="DI113" s="1053"/>
      <c r="DJ113" s="1053"/>
      <c r="DK113" s="1054"/>
      <c r="DL113" s="1055" t="s">
        <v>440</v>
      </c>
      <c r="DM113" s="1053"/>
      <c r="DN113" s="1053"/>
      <c r="DO113" s="1053"/>
      <c r="DP113" s="1054"/>
      <c r="DQ113" s="1055" t="s">
        <v>440</v>
      </c>
      <c r="DR113" s="1053"/>
      <c r="DS113" s="1053"/>
      <c r="DT113" s="1053"/>
      <c r="DU113" s="1054"/>
      <c r="DV113" s="1056" t="s">
        <v>440</v>
      </c>
      <c r="DW113" s="1057"/>
      <c r="DX113" s="1057"/>
      <c r="DY113" s="1057"/>
      <c r="DZ113" s="1058"/>
    </row>
    <row r="114" spans="1:130" s="247" customFormat="1" ht="26.25" customHeight="1">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440</v>
      </c>
      <c r="AB114" s="1053"/>
      <c r="AC114" s="1053"/>
      <c r="AD114" s="1053"/>
      <c r="AE114" s="1054"/>
      <c r="AF114" s="1055" t="s">
        <v>440</v>
      </c>
      <c r="AG114" s="1053"/>
      <c r="AH114" s="1053"/>
      <c r="AI114" s="1053"/>
      <c r="AJ114" s="1054"/>
      <c r="AK114" s="1055" t="s">
        <v>440</v>
      </c>
      <c r="AL114" s="1053"/>
      <c r="AM114" s="1053"/>
      <c r="AN114" s="1053"/>
      <c r="AO114" s="1054"/>
      <c r="AP114" s="1056" t="s">
        <v>440</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1844804</v>
      </c>
      <c r="BR114" s="1014"/>
      <c r="BS114" s="1014"/>
      <c r="BT114" s="1014"/>
      <c r="BU114" s="1014"/>
      <c r="BV114" s="1014">
        <v>1852851</v>
      </c>
      <c r="BW114" s="1014"/>
      <c r="BX114" s="1014"/>
      <c r="BY114" s="1014"/>
      <c r="BZ114" s="1014"/>
      <c r="CA114" s="1014">
        <v>1740509</v>
      </c>
      <c r="CB114" s="1014"/>
      <c r="CC114" s="1014"/>
      <c r="CD114" s="1014"/>
      <c r="CE114" s="1014"/>
      <c r="CF114" s="1008">
        <v>29.3</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440</v>
      </c>
      <c r="DH114" s="1053"/>
      <c r="DI114" s="1053"/>
      <c r="DJ114" s="1053"/>
      <c r="DK114" s="1054"/>
      <c r="DL114" s="1055" t="s">
        <v>231</v>
      </c>
      <c r="DM114" s="1053"/>
      <c r="DN114" s="1053"/>
      <c r="DO114" s="1053"/>
      <c r="DP114" s="1054"/>
      <c r="DQ114" s="1055" t="s">
        <v>440</v>
      </c>
      <c r="DR114" s="1053"/>
      <c r="DS114" s="1053"/>
      <c r="DT114" s="1053"/>
      <c r="DU114" s="1054"/>
      <c r="DV114" s="1056" t="s">
        <v>440</v>
      </c>
      <c r="DW114" s="1057"/>
      <c r="DX114" s="1057"/>
      <c r="DY114" s="1057"/>
      <c r="DZ114" s="1058"/>
    </row>
    <row r="115" spans="1:130" s="247" customFormat="1" ht="26.25" customHeight="1">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113571</v>
      </c>
      <c r="AB115" s="1028"/>
      <c r="AC115" s="1028"/>
      <c r="AD115" s="1028"/>
      <c r="AE115" s="1029"/>
      <c r="AF115" s="1030">
        <v>88006</v>
      </c>
      <c r="AG115" s="1028"/>
      <c r="AH115" s="1028"/>
      <c r="AI115" s="1028"/>
      <c r="AJ115" s="1029"/>
      <c r="AK115" s="1030">
        <v>89657</v>
      </c>
      <c r="AL115" s="1028"/>
      <c r="AM115" s="1028"/>
      <c r="AN115" s="1028"/>
      <c r="AO115" s="1029"/>
      <c r="AP115" s="1031">
        <v>1.5</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440</v>
      </c>
      <c r="BR115" s="1014"/>
      <c r="BS115" s="1014"/>
      <c r="BT115" s="1014"/>
      <c r="BU115" s="1014"/>
      <c r="BV115" s="1014" t="s">
        <v>440</v>
      </c>
      <c r="BW115" s="1014"/>
      <c r="BX115" s="1014"/>
      <c r="BY115" s="1014"/>
      <c r="BZ115" s="1014"/>
      <c r="CA115" s="1014" t="s">
        <v>440</v>
      </c>
      <c r="CB115" s="1014"/>
      <c r="CC115" s="1014"/>
      <c r="CD115" s="1014"/>
      <c r="CE115" s="1014"/>
      <c r="CF115" s="1008" t="s">
        <v>440</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172019</v>
      </c>
      <c r="DH115" s="1053"/>
      <c r="DI115" s="1053"/>
      <c r="DJ115" s="1053"/>
      <c r="DK115" s="1054"/>
      <c r="DL115" s="1055">
        <v>139897</v>
      </c>
      <c r="DM115" s="1053"/>
      <c r="DN115" s="1053"/>
      <c r="DO115" s="1053"/>
      <c r="DP115" s="1054"/>
      <c r="DQ115" s="1055">
        <v>139897</v>
      </c>
      <c r="DR115" s="1053"/>
      <c r="DS115" s="1053"/>
      <c r="DT115" s="1053"/>
      <c r="DU115" s="1054"/>
      <c r="DV115" s="1056">
        <v>2.4</v>
      </c>
      <c r="DW115" s="1057"/>
      <c r="DX115" s="1057"/>
      <c r="DY115" s="1057"/>
      <c r="DZ115" s="1058"/>
    </row>
    <row r="116" spans="1:130" s="247" customFormat="1" ht="26.25" customHeight="1">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440</v>
      </c>
      <c r="AB116" s="1053"/>
      <c r="AC116" s="1053"/>
      <c r="AD116" s="1053"/>
      <c r="AE116" s="1054"/>
      <c r="AF116" s="1055" t="s">
        <v>440</v>
      </c>
      <c r="AG116" s="1053"/>
      <c r="AH116" s="1053"/>
      <c r="AI116" s="1053"/>
      <c r="AJ116" s="1054"/>
      <c r="AK116" s="1055" t="s">
        <v>440</v>
      </c>
      <c r="AL116" s="1053"/>
      <c r="AM116" s="1053"/>
      <c r="AN116" s="1053"/>
      <c r="AO116" s="1054"/>
      <c r="AP116" s="1056" t="s">
        <v>440</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440</v>
      </c>
      <c r="BR116" s="1014"/>
      <c r="BS116" s="1014"/>
      <c r="BT116" s="1014"/>
      <c r="BU116" s="1014"/>
      <c r="BV116" s="1014" t="s">
        <v>440</v>
      </c>
      <c r="BW116" s="1014"/>
      <c r="BX116" s="1014"/>
      <c r="BY116" s="1014"/>
      <c r="BZ116" s="1014"/>
      <c r="CA116" s="1014" t="s">
        <v>440</v>
      </c>
      <c r="CB116" s="1014"/>
      <c r="CC116" s="1014"/>
      <c r="CD116" s="1014"/>
      <c r="CE116" s="1014"/>
      <c r="CF116" s="1008" t="s">
        <v>440</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440</v>
      </c>
      <c r="DH116" s="1053"/>
      <c r="DI116" s="1053"/>
      <c r="DJ116" s="1053"/>
      <c r="DK116" s="1054"/>
      <c r="DL116" s="1055" t="s">
        <v>440</v>
      </c>
      <c r="DM116" s="1053"/>
      <c r="DN116" s="1053"/>
      <c r="DO116" s="1053"/>
      <c r="DP116" s="1054"/>
      <c r="DQ116" s="1055" t="s">
        <v>440</v>
      </c>
      <c r="DR116" s="1053"/>
      <c r="DS116" s="1053"/>
      <c r="DT116" s="1053"/>
      <c r="DU116" s="1054"/>
      <c r="DV116" s="1056" t="s">
        <v>440</v>
      </c>
      <c r="DW116" s="1057"/>
      <c r="DX116" s="1057"/>
      <c r="DY116" s="1057"/>
      <c r="DZ116" s="1058"/>
    </row>
    <row r="117" spans="1:130" s="247" customFormat="1" ht="26.25" customHeight="1">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1681784</v>
      </c>
      <c r="AB117" s="1071"/>
      <c r="AC117" s="1071"/>
      <c r="AD117" s="1071"/>
      <c r="AE117" s="1072"/>
      <c r="AF117" s="1073">
        <v>1551859</v>
      </c>
      <c r="AG117" s="1071"/>
      <c r="AH117" s="1071"/>
      <c r="AI117" s="1071"/>
      <c r="AJ117" s="1072"/>
      <c r="AK117" s="1073">
        <v>1527402</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231</v>
      </c>
      <c r="BR117" s="1014"/>
      <c r="BS117" s="1014"/>
      <c r="BT117" s="1014"/>
      <c r="BU117" s="1014"/>
      <c r="BV117" s="1014" t="s">
        <v>231</v>
      </c>
      <c r="BW117" s="1014"/>
      <c r="BX117" s="1014"/>
      <c r="BY117" s="1014"/>
      <c r="BZ117" s="1014"/>
      <c r="CA117" s="1014" t="s">
        <v>459</v>
      </c>
      <c r="CB117" s="1014"/>
      <c r="CC117" s="1014"/>
      <c r="CD117" s="1014"/>
      <c r="CE117" s="1014"/>
      <c r="CF117" s="1008" t="s">
        <v>231</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231</v>
      </c>
      <c r="DH117" s="1053"/>
      <c r="DI117" s="1053"/>
      <c r="DJ117" s="1053"/>
      <c r="DK117" s="1054"/>
      <c r="DL117" s="1055" t="s">
        <v>459</v>
      </c>
      <c r="DM117" s="1053"/>
      <c r="DN117" s="1053"/>
      <c r="DO117" s="1053"/>
      <c r="DP117" s="1054"/>
      <c r="DQ117" s="1055" t="s">
        <v>231</v>
      </c>
      <c r="DR117" s="1053"/>
      <c r="DS117" s="1053"/>
      <c r="DT117" s="1053"/>
      <c r="DU117" s="1054"/>
      <c r="DV117" s="1056" t="s">
        <v>459</v>
      </c>
      <c r="DW117" s="1057"/>
      <c r="DX117" s="1057"/>
      <c r="DY117" s="1057"/>
      <c r="DZ117" s="1058"/>
    </row>
    <row r="118" spans="1:130" s="247" customFormat="1" ht="26.25" customHeight="1">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305</v>
      </c>
      <c r="AG118" s="979"/>
      <c r="AH118" s="979"/>
      <c r="AI118" s="979"/>
      <c r="AJ118" s="980"/>
      <c r="AK118" s="978" t="s">
        <v>304</v>
      </c>
      <c r="AL118" s="979"/>
      <c r="AM118" s="979"/>
      <c r="AN118" s="979"/>
      <c r="AO118" s="980"/>
      <c r="AP118" s="1065" t="s">
        <v>431</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231</v>
      </c>
      <c r="BR118" s="1092"/>
      <c r="BS118" s="1092"/>
      <c r="BT118" s="1092"/>
      <c r="BU118" s="1092"/>
      <c r="BV118" s="1092" t="s">
        <v>231</v>
      </c>
      <c r="BW118" s="1092"/>
      <c r="BX118" s="1092"/>
      <c r="BY118" s="1092"/>
      <c r="BZ118" s="1092"/>
      <c r="CA118" s="1092" t="s">
        <v>231</v>
      </c>
      <c r="CB118" s="1092"/>
      <c r="CC118" s="1092"/>
      <c r="CD118" s="1092"/>
      <c r="CE118" s="1092"/>
      <c r="CF118" s="1008" t="s">
        <v>231</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231</v>
      </c>
      <c r="DH118" s="1053"/>
      <c r="DI118" s="1053"/>
      <c r="DJ118" s="1053"/>
      <c r="DK118" s="1054"/>
      <c r="DL118" s="1055" t="s">
        <v>231</v>
      </c>
      <c r="DM118" s="1053"/>
      <c r="DN118" s="1053"/>
      <c r="DO118" s="1053"/>
      <c r="DP118" s="1054"/>
      <c r="DQ118" s="1055" t="s">
        <v>231</v>
      </c>
      <c r="DR118" s="1053"/>
      <c r="DS118" s="1053"/>
      <c r="DT118" s="1053"/>
      <c r="DU118" s="1054"/>
      <c r="DV118" s="1056" t="s">
        <v>231</v>
      </c>
      <c r="DW118" s="1057"/>
      <c r="DX118" s="1057"/>
      <c r="DY118" s="1057"/>
      <c r="DZ118" s="1058"/>
    </row>
    <row r="119" spans="1:130" s="247" customFormat="1" ht="26.25" customHeight="1">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231</v>
      </c>
      <c r="AB119" s="986"/>
      <c r="AC119" s="986"/>
      <c r="AD119" s="986"/>
      <c r="AE119" s="987"/>
      <c r="AF119" s="988" t="s">
        <v>231</v>
      </c>
      <c r="AG119" s="986"/>
      <c r="AH119" s="986"/>
      <c r="AI119" s="986"/>
      <c r="AJ119" s="987"/>
      <c r="AK119" s="988" t="s">
        <v>231</v>
      </c>
      <c r="AL119" s="986"/>
      <c r="AM119" s="986"/>
      <c r="AN119" s="986"/>
      <c r="AO119" s="987"/>
      <c r="AP119" s="989" t="s">
        <v>231</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463</v>
      </c>
      <c r="BP119" s="1100"/>
      <c r="BQ119" s="1091">
        <v>16100193</v>
      </c>
      <c r="BR119" s="1092"/>
      <c r="BS119" s="1092"/>
      <c r="BT119" s="1092"/>
      <c r="BU119" s="1092"/>
      <c r="BV119" s="1092">
        <v>15777083</v>
      </c>
      <c r="BW119" s="1092"/>
      <c r="BX119" s="1092"/>
      <c r="BY119" s="1092"/>
      <c r="BZ119" s="1092"/>
      <c r="CA119" s="1092">
        <v>15309608</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4766</v>
      </c>
      <c r="DH119" s="1078"/>
      <c r="DI119" s="1078"/>
      <c r="DJ119" s="1078"/>
      <c r="DK119" s="1079"/>
      <c r="DL119" s="1077">
        <v>4716</v>
      </c>
      <c r="DM119" s="1078"/>
      <c r="DN119" s="1078"/>
      <c r="DO119" s="1078"/>
      <c r="DP119" s="1079"/>
      <c r="DQ119" s="1077">
        <v>4688</v>
      </c>
      <c r="DR119" s="1078"/>
      <c r="DS119" s="1078"/>
      <c r="DT119" s="1078"/>
      <c r="DU119" s="1079"/>
      <c r="DV119" s="1080">
        <v>0.1</v>
      </c>
      <c r="DW119" s="1081"/>
      <c r="DX119" s="1081"/>
      <c r="DY119" s="1081"/>
      <c r="DZ119" s="1082"/>
    </row>
    <row r="120" spans="1:130" s="247" customFormat="1" ht="26.25" customHeight="1">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231</v>
      </c>
      <c r="AB120" s="1053"/>
      <c r="AC120" s="1053"/>
      <c r="AD120" s="1053"/>
      <c r="AE120" s="1054"/>
      <c r="AF120" s="1055" t="s">
        <v>231</v>
      </c>
      <c r="AG120" s="1053"/>
      <c r="AH120" s="1053"/>
      <c r="AI120" s="1053"/>
      <c r="AJ120" s="1054"/>
      <c r="AK120" s="1055" t="s">
        <v>231</v>
      </c>
      <c r="AL120" s="1053"/>
      <c r="AM120" s="1053"/>
      <c r="AN120" s="1053"/>
      <c r="AO120" s="1054"/>
      <c r="AP120" s="1056" t="s">
        <v>231</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2695710</v>
      </c>
      <c r="BR120" s="1021"/>
      <c r="BS120" s="1021"/>
      <c r="BT120" s="1021"/>
      <c r="BU120" s="1021"/>
      <c r="BV120" s="1021">
        <v>2746860</v>
      </c>
      <c r="BW120" s="1021"/>
      <c r="BX120" s="1021"/>
      <c r="BY120" s="1021"/>
      <c r="BZ120" s="1021"/>
      <c r="CA120" s="1021">
        <v>2703956</v>
      </c>
      <c r="CB120" s="1021"/>
      <c r="CC120" s="1021"/>
      <c r="CD120" s="1021"/>
      <c r="CE120" s="1021"/>
      <c r="CF120" s="1035">
        <v>45.5</v>
      </c>
      <c r="CG120" s="1036"/>
      <c r="CH120" s="1036"/>
      <c r="CI120" s="1036"/>
      <c r="CJ120" s="1036"/>
      <c r="CK120" s="1101" t="s">
        <v>467</v>
      </c>
      <c r="CL120" s="1102"/>
      <c r="CM120" s="1102"/>
      <c r="CN120" s="1102"/>
      <c r="CO120" s="1103"/>
      <c r="CP120" s="1109" t="s">
        <v>468</v>
      </c>
      <c r="CQ120" s="1110"/>
      <c r="CR120" s="1110"/>
      <c r="CS120" s="1110"/>
      <c r="CT120" s="1110"/>
      <c r="CU120" s="1110"/>
      <c r="CV120" s="1110"/>
      <c r="CW120" s="1110"/>
      <c r="CX120" s="1110"/>
      <c r="CY120" s="1110"/>
      <c r="CZ120" s="1110"/>
      <c r="DA120" s="1110"/>
      <c r="DB120" s="1110"/>
      <c r="DC120" s="1110"/>
      <c r="DD120" s="1110"/>
      <c r="DE120" s="1110"/>
      <c r="DF120" s="1111"/>
      <c r="DG120" s="1020">
        <v>3159069</v>
      </c>
      <c r="DH120" s="1021"/>
      <c r="DI120" s="1021"/>
      <c r="DJ120" s="1021"/>
      <c r="DK120" s="1021"/>
      <c r="DL120" s="1021">
        <v>3159891</v>
      </c>
      <c r="DM120" s="1021"/>
      <c r="DN120" s="1021"/>
      <c r="DO120" s="1021"/>
      <c r="DP120" s="1021"/>
      <c r="DQ120" s="1021">
        <v>2879457</v>
      </c>
      <c r="DR120" s="1021"/>
      <c r="DS120" s="1021"/>
      <c r="DT120" s="1021"/>
      <c r="DU120" s="1021"/>
      <c r="DV120" s="1022">
        <v>48.4</v>
      </c>
      <c r="DW120" s="1022"/>
      <c r="DX120" s="1022"/>
      <c r="DY120" s="1022"/>
      <c r="DZ120" s="1023"/>
    </row>
    <row r="121" spans="1:130" s="247" customFormat="1" ht="26.25" customHeight="1">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231</v>
      </c>
      <c r="AB121" s="1053"/>
      <c r="AC121" s="1053"/>
      <c r="AD121" s="1053"/>
      <c r="AE121" s="1054"/>
      <c r="AF121" s="1055" t="s">
        <v>231</v>
      </c>
      <c r="AG121" s="1053"/>
      <c r="AH121" s="1053"/>
      <c r="AI121" s="1053"/>
      <c r="AJ121" s="1054"/>
      <c r="AK121" s="1055" t="s">
        <v>231</v>
      </c>
      <c r="AL121" s="1053"/>
      <c r="AM121" s="1053"/>
      <c r="AN121" s="1053"/>
      <c r="AO121" s="1054"/>
      <c r="AP121" s="1056" t="s">
        <v>231</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641834</v>
      </c>
      <c r="BR121" s="1014"/>
      <c r="BS121" s="1014"/>
      <c r="BT121" s="1014"/>
      <c r="BU121" s="1014"/>
      <c r="BV121" s="1014">
        <v>560447</v>
      </c>
      <c r="BW121" s="1014"/>
      <c r="BX121" s="1014"/>
      <c r="BY121" s="1014"/>
      <c r="BZ121" s="1014"/>
      <c r="CA121" s="1014">
        <v>513433</v>
      </c>
      <c r="CB121" s="1014"/>
      <c r="CC121" s="1014"/>
      <c r="CD121" s="1014"/>
      <c r="CE121" s="1014"/>
      <c r="CF121" s="1008">
        <v>8.6</v>
      </c>
      <c r="CG121" s="1009"/>
      <c r="CH121" s="1009"/>
      <c r="CI121" s="1009"/>
      <c r="CJ121" s="1009"/>
      <c r="CK121" s="1104"/>
      <c r="CL121" s="1105"/>
      <c r="CM121" s="1105"/>
      <c r="CN121" s="1105"/>
      <c r="CO121" s="1106"/>
      <c r="CP121" s="1114" t="s">
        <v>404</v>
      </c>
      <c r="CQ121" s="1115"/>
      <c r="CR121" s="1115"/>
      <c r="CS121" s="1115"/>
      <c r="CT121" s="1115"/>
      <c r="CU121" s="1115"/>
      <c r="CV121" s="1115"/>
      <c r="CW121" s="1115"/>
      <c r="CX121" s="1115"/>
      <c r="CY121" s="1115"/>
      <c r="CZ121" s="1115"/>
      <c r="DA121" s="1115"/>
      <c r="DB121" s="1115"/>
      <c r="DC121" s="1115"/>
      <c r="DD121" s="1115"/>
      <c r="DE121" s="1115"/>
      <c r="DF121" s="1116"/>
      <c r="DG121" s="1013">
        <v>69906</v>
      </c>
      <c r="DH121" s="1014"/>
      <c r="DI121" s="1014"/>
      <c r="DJ121" s="1014"/>
      <c r="DK121" s="1014"/>
      <c r="DL121" s="1014">
        <v>60380</v>
      </c>
      <c r="DM121" s="1014"/>
      <c r="DN121" s="1014"/>
      <c r="DO121" s="1014"/>
      <c r="DP121" s="1014"/>
      <c r="DQ121" s="1014">
        <v>60267</v>
      </c>
      <c r="DR121" s="1014"/>
      <c r="DS121" s="1014"/>
      <c r="DT121" s="1014"/>
      <c r="DU121" s="1014"/>
      <c r="DV121" s="1015">
        <v>1</v>
      </c>
      <c r="DW121" s="1015"/>
      <c r="DX121" s="1015"/>
      <c r="DY121" s="1015"/>
      <c r="DZ121" s="1016"/>
    </row>
    <row r="122" spans="1:130" s="247" customFormat="1" ht="26.25" customHeight="1">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231</v>
      </c>
      <c r="AB122" s="1053"/>
      <c r="AC122" s="1053"/>
      <c r="AD122" s="1053"/>
      <c r="AE122" s="1054"/>
      <c r="AF122" s="1055" t="s">
        <v>231</v>
      </c>
      <c r="AG122" s="1053"/>
      <c r="AH122" s="1053"/>
      <c r="AI122" s="1053"/>
      <c r="AJ122" s="1054"/>
      <c r="AK122" s="1055" t="s">
        <v>231</v>
      </c>
      <c r="AL122" s="1053"/>
      <c r="AM122" s="1053"/>
      <c r="AN122" s="1053"/>
      <c r="AO122" s="1054"/>
      <c r="AP122" s="1056" t="s">
        <v>459</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9320843</v>
      </c>
      <c r="BR122" s="1092"/>
      <c r="BS122" s="1092"/>
      <c r="BT122" s="1092"/>
      <c r="BU122" s="1092"/>
      <c r="BV122" s="1092">
        <v>9061331</v>
      </c>
      <c r="BW122" s="1092"/>
      <c r="BX122" s="1092"/>
      <c r="BY122" s="1092"/>
      <c r="BZ122" s="1092"/>
      <c r="CA122" s="1092">
        <v>9091342</v>
      </c>
      <c r="CB122" s="1092"/>
      <c r="CC122" s="1092"/>
      <c r="CD122" s="1092"/>
      <c r="CE122" s="1092"/>
      <c r="CF122" s="1112">
        <v>152.9</v>
      </c>
      <c r="CG122" s="1113"/>
      <c r="CH122" s="1113"/>
      <c r="CI122" s="1113"/>
      <c r="CJ122" s="1113"/>
      <c r="CK122" s="1104"/>
      <c r="CL122" s="1105"/>
      <c r="CM122" s="1105"/>
      <c r="CN122" s="1105"/>
      <c r="CO122" s="1106"/>
      <c r="CP122" s="1114" t="s">
        <v>409</v>
      </c>
      <c r="CQ122" s="1115"/>
      <c r="CR122" s="1115"/>
      <c r="CS122" s="1115"/>
      <c r="CT122" s="1115"/>
      <c r="CU122" s="1115"/>
      <c r="CV122" s="1115"/>
      <c r="CW122" s="1115"/>
      <c r="CX122" s="1115"/>
      <c r="CY122" s="1115"/>
      <c r="CZ122" s="1115"/>
      <c r="DA122" s="1115"/>
      <c r="DB122" s="1115"/>
      <c r="DC122" s="1115"/>
      <c r="DD122" s="1115"/>
      <c r="DE122" s="1115"/>
      <c r="DF122" s="1116"/>
      <c r="DG122" s="1013" t="s">
        <v>231</v>
      </c>
      <c r="DH122" s="1014"/>
      <c r="DI122" s="1014"/>
      <c r="DJ122" s="1014"/>
      <c r="DK122" s="1014"/>
      <c r="DL122" s="1014" t="s">
        <v>459</v>
      </c>
      <c r="DM122" s="1014"/>
      <c r="DN122" s="1014"/>
      <c r="DO122" s="1014"/>
      <c r="DP122" s="1014"/>
      <c r="DQ122" s="1014" t="s">
        <v>231</v>
      </c>
      <c r="DR122" s="1014"/>
      <c r="DS122" s="1014"/>
      <c r="DT122" s="1014"/>
      <c r="DU122" s="1014"/>
      <c r="DV122" s="1015" t="s">
        <v>231</v>
      </c>
      <c r="DW122" s="1015"/>
      <c r="DX122" s="1015"/>
      <c r="DY122" s="1015"/>
      <c r="DZ122" s="1016"/>
    </row>
    <row r="123" spans="1:130" s="247" customFormat="1" ht="26.25" customHeight="1">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231</v>
      </c>
      <c r="AB123" s="1053"/>
      <c r="AC123" s="1053"/>
      <c r="AD123" s="1053"/>
      <c r="AE123" s="1054"/>
      <c r="AF123" s="1055" t="s">
        <v>231</v>
      </c>
      <c r="AG123" s="1053"/>
      <c r="AH123" s="1053"/>
      <c r="AI123" s="1053"/>
      <c r="AJ123" s="1054"/>
      <c r="AK123" s="1055" t="s">
        <v>231</v>
      </c>
      <c r="AL123" s="1053"/>
      <c r="AM123" s="1053"/>
      <c r="AN123" s="1053"/>
      <c r="AO123" s="1054"/>
      <c r="AP123" s="1056" t="s">
        <v>231</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472</v>
      </c>
      <c r="BP123" s="1100"/>
      <c r="BQ123" s="1159">
        <v>12658387</v>
      </c>
      <c r="BR123" s="1160"/>
      <c r="BS123" s="1160"/>
      <c r="BT123" s="1160"/>
      <c r="BU123" s="1160"/>
      <c r="BV123" s="1160">
        <v>12368638</v>
      </c>
      <c r="BW123" s="1160"/>
      <c r="BX123" s="1160"/>
      <c r="BY123" s="1160"/>
      <c r="BZ123" s="1160"/>
      <c r="CA123" s="1160">
        <v>12308731</v>
      </c>
      <c r="CB123" s="1160"/>
      <c r="CC123" s="1160"/>
      <c r="CD123" s="1160"/>
      <c r="CE123" s="1160"/>
      <c r="CF123" s="1093"/>
      <c r="CG123" s="1094"/>
      <c r="CH123" s="1094"/>
      <c r="CI123" s="1094"/>
      <c r="CJ123" s="1095"/>
      <c r="CK123" s="1104"/>
      <c r="CL123" s="1105"/>
      <c r="CM123" s="1105"/>
      <c r="CN123" s="1105"/>
      <c r="CO123" s="1106"/>
      <c r="CP123" s="1114" t="s">
        <v>473</v>
      </c>
      <c r="CQ123" s="1115"/>
      <c r="CR123" s="1115"/>
      <c r="CS123" s="1115"/>
      <c r="CT123" s="1115"/>
      <c r="CU123" s="1115"/>
      <c r="CV123" s="1115"/>
      <c r="CW123" s="1115"/>
      <c r="CX123" s="1115"/>
      <c r="CY123" s="1115"/>
      <c r="CZ123" s="1115"/>
      <c r="DA123" s="1115"/>
      <c r="DB123" s="1115"/>
      <c r="DC123" s="1115"/>
      <c r="DD123" s="1115"/>
      <c r="DE123" s="1115"/>
      <c r="DF123" s="1116"/>
      <c r="DG123" s="1052" t="s">
        <v>231</v>
      </c>
      <c r="DH123" s="1053"/>
      <c r="DI123" s="1053"/>
      <c r="DJ123" s="1053"/>
      <c r="DK123" s="1054"/>
      <c r="DL123" s="1055" t="s">
        <v>231</v>
      </c>
      <c r="DM123" s="1053"/>
      <c r="DN123" s="1053"/>
      <c r="DO123" s="1053"/>
      <c r="DP123" s="1054"/>
      <c r="DQ123" s="1055" t="s">
        <v>231</v>
      </c>
      <c r="DR123" s="1053"/>
      <c r="DS123" s="1053"/>
      <c r="DT123" s="1053"/>
      <c r="DU123" s="1054"/>
      <c r="DV123" s="1056" t="s">
        <v>231</v>
      </c>
      <c r="DW123" s="1057"/>
      <c r="DX123" s="1057"/>
      <c r="DY123" s="1057"/>
      <c r="DZ123" s="1058"/>
    </row>
    <row r="124" spans="1:130" s="247" customFormat="1" ht="26.25" customHeight="1" thickBot="1">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231</v>
      </c>
      <c r="AB124" s="1053"/>
      <c r="AC124" s="1053"/>
      <c r="AD124" s="1053"/>
      <c r="AE124" s="1054"/>
      <c r="AF124" s="1055" t="s">
        <v>231</v>
      </c>
      <c r="AG124" s="1053"/>
      <c r="AH124" s="1053"/>
      <c r="AI124" s="1053"/>
      <c r="AJ124" s="1054"/>
      <c r="AK124" s="1055" t="s">
        <v>231</v>
      </c>
      <c r="AL124" s="1053"/>
      <c r="AM124" s="1053"/>
      <c r="AN124" s="1053"/>
      <c r="AO124" s="1054"/>
      <c r="AP124" s="1056" t="s">
        <v>231</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57</v>
      </c>
      <c r="BR124" s="1122"/>
      <c r="BS124" s="1122"/>
      <c r="BT124" s="1122"/>
      <c r="BU124" s="1122"/>
      <c r="BV124" s="1122">
        <v>57.2</v>
      </c>
      <c r="BW124" s="1122"/>
      <c r="BX124" s="1122"/>
      <c r="BY124" s="1122"/>
      <c r="BZ124" s="1122"/>
      <c r="CA124" s="1122">
        <v>50.4</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t="s">
        <v>231</v>
      </c>
      <c r="DH124" s="1078"/>
      <c r="DI124" s="1078"/>
      <c r="DJ124" s="1078"/>
      <c r="DK124" s="1079"/>
      <c r="DL124" s="1077" t="s">
        <v>231</v>
      </c>
      <c r="DM124" s="1078"/>
      <c r="DN124" s="1078"/>
      <c r="DO124" s="1078"/>
      <c r="DP124" s="1079"/>
      <c r="DQ124" s="1077" t="s">
        <v>231</v>
      </c>
      <c r="DR124" s="1078"/>
      <c r="DS124" s="1078"/>
      <c r="DT124" s="1078"/>
      <c r="DU124" s="1079"/>
      <c r="DV124" s="1080" t="s">
        <v>231</v>
      </c>
      <c r="DW124" s="1081"/>
      <c r="DX124" s="1081"/>
      <c r="DY124" s="1081"/>
      <c r="DZ124" s="1082"/>
    </row>
    <row r="125" spans="1:130" s="247" customFormat="1" ht="26.25" customHeight="1">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231</v>
      </c>
      <c r="AB125" s="1053"/>
      <c r="AC125" s="1053"/>
      <c r="AD125" s="1053"/>
      <c r="AE125" s="1054"/>
      <c r="AF125" s="1055" t="s">
        <v>231</v>
      </c>
      <c r="AG125" s="1053"/>
      <c r="AH125" s="1053"/>
      <c r="AI125" s="1053"/>
      <c r="AJ125" s="1054"/>
      <c r="AK125" s="1055" t="s">
        <v>231</v>
      </c>
      <c r="AL125" s="1053"/>
      <c r="AM125" s="1053"/>
      <c r="AN125" s="1053"/>
      <c r="AO125" s="1054"/>
      <c r="AP125" s="1056" t="s">
        <v>231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231</v>
      </c>
      <c r="DH125" s="1021"/>
      <c r="DI125" s="1021"/>
      <c r="DJ125" s="1021"/>
      <c r="DK125" s="1021"/>
      <c r="DL125" s="1021" t="s">
        <v>231</v>
      </c>
      <c r="DM125" s="1021"/>
      <c r="DN125" s="1021"/>
      <c r="DO125" s="1021"/>
      <c r="DP125" s="1021"/>
      <c r="DQ125" s="1021" t="s">
        <v>231</v>
      </c>
      <c r="DR125" s="1021"/>
      <c r="DS125" s="1021"/>
      <c r="DT125" s="1021"/>
      <c r="DU125" s="1021"/>
      <c r="DV125" s="1022" t="s">
        <v>231</v>
      </c>
      <c r="DW125" s="1022"/>
      <c r="DX125" s="1022"/>
      <c r="DY125" s="1022"/>
      <c r="DZ125" s="1023"/>
    </row>
    <row r="126" spans="1:130" s="247" customFormat="1" ht="26.25" customHeight="1" thickBot="1">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459</v>
      </c>
      <c r="AB126" s="1053"/>
      <c r="AC126" s="1053"/>
      <c r="AD126" s="1053"/>
      <c r="AE126" s="1054"/>
      <c r="AF126" s="1055" t="s">
        <v>231</v>
      </c>
      <c r="AG126" s="1053"/>
      <c r="AH126" s="1053"/>
      <c r="AI126" s="1053"/>
      <c r="AJ126" s="1054"/>
      <c r="AK126" s="1055" t="s">
        <v>231</v>
      </c>
      <c r="AL126" s="1053"/>
      <c r="AM126" s="1053"/>
      <c r="AN126" s="1053"/>
      <c r="AO126" s="1054"/>
      <c r="AP126" s="1056" t="s">
        <v>231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231</v>
      </c>
      <c r="DH126" s="1014"/>
      <c r="DI126" s="1014"/>
      <c r="DJ126" s="1014"/>
      <c r="DK126" s="1014"/>
      <c r="DL126" s="1014" t="s">
        <v>231</v>
      </c>
      <c r="DM126" s="1014"/>
      <c r="DN126" s="1014"/>
      <c r="DO126" s="1014"/>
      <c r="DP126" s="1014"/>
      <c r="DQ126" s="1014" t="s">
        <v>231</v>
      </c>
      <c r="DR126" s="1014"/>
      <c r="DS126" s="1014"/>
      <c r="DT126" s="1014"/>
      <c r="DU126" s="1014"/>
      <c r="DV126" s="1015" t="s">
        <v>231</v>
      </c>
      <c r="DW126" s="1015"/>
      <c r="DX126" s="1015"/>
      <c r="DY126" s="1015"/>
      <c r="DZ126" s="1016"/>
    </row>
    <row r="127" spans="1:130" s="247" customFormat="1" ht="26.25" customHeight="1">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113571</v>
      </c>
      <c r="AB127" s="1053"/>
      <c r="AC127" s="1053"/>
      <c r="AD127" s="1053"/>
      <c r="AE127" s="1054"/>
      <c r="AF127" s="1055">
        <v>88006</v>
      </c>
      <c r="AG127" s="1053"/>
      <c r="AH127" s="1053"/>
      <c r="AI127" s="1053"/>
      <c r="AJ127" s="1054"/>
      <c r="AK127" s="1055">
        <v>89657</v>
      </c>
      <c r="AL127" s="1053"/>
      <c r="AM127" s="1053"/>
      <c r="AN127" s="1053"/>
      <c r="AO127" s="1054"/>
      <c r="AP127" s="1056">
        <v>1.5</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231</v>
      </c>
      <c r="DH127" s="1014"/>
      <c r="DI127" s="1014"/>
      <c r="DJ127" s="1014"/>
      <c r="DK127" s="1014"/>
      <c r="DL127" s="1014" t="s">
        <v>231</v>
      </c>
      <c r="DM127" s="1014"/>
      <c r="DN127" s="1014"/>
      <c r="DO127" s="1014"/>
      <c r="DP127" s="1014"/>
      <c r="DQ127" s="1014" t="s">
        <v>231</v>
      </c>
      <c r="DR127" s="1014"/>
      <c r="DS127" s="1014"/>
      <c r="DT127" s="1014"/>
      <c r="DU127" s="1014"/>
      <c r="DV127" s="1015" t="s">
        <v>231</v>
      </c>
      <c r="DW127" s="1015"/>
      <c r="DX127" s="1015"/>
      <c r="DY127" s="1015"/>
      <c r="DZ127" s="1016"/>
    </row>
    <row r="128" spans="1:130" s="247" customFormat="1" ht="26.25" customHeight="1" thickBot="1">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71384</v>
      </c>
      <c r="AB128" s="1142"/>
      <c r="AC128" s="1142"/>
      <c r="AD128" s="1142"/>
      <c r="AE128" s="1143"/>
      <c r="AF128" s="1144">
        <v>68086</v>
      </c>
      <c r="AG128" s="1142"/>
      <c r="AH128" s="1142"/>
      <c r="AI128" s="1142"/>
      <c r="AJ128" s="1143"/>
      <c r="AK128" s="1144">
        <v>72093</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231</v>
      </c>
      <c r="BG128" s="1149"/>
      <c r="BH128" s="1149"/>
      <c r="BI128" s="1149"/>
      <c r="BJ128" s="1149"/>
      <c r="BK128" s="1149"/>
      <c r="BL128" s="1150"/>
      <c r="BM128" s="1148">
        <v>14.1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t="s">
        <v>231</v>
      </c>
      <c r="DH128" s="1134"/>
      <c r="DI128" s="1134"/>
      <c r="DJ128" s="1134"/>
      <c r="DK128" s="1134"/>
      <c r="DL128" s="1134" t="s">
        <v>231</v>
      </c>
      <c r="DM128" s="1134"/>
      <c r="DN128" s="1134"/>
      <c r="DO128" s="1134"/>
      <c r="DP128" s="1134"/>
      <c r="DQ128" s="1134" t="s">
        <v>231</v>
      </c>
      <c r="DR128" s="1134"/>
      <c r="DS128" s="1134"/>
      <c r="DT128" s="1134"/>
      <c r="DU128" s="1134"/>
      <c r="DV128" s="1135" t="s">
        <v>231</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6938606</v>
      </c>
      <c r="AB129" s="1053"/>
      <c r="AC129" s="1053"/>
      <c r="AD129" s="1053"/>
      <c r="AE129" s="1054"/>
      <c r="AF129" s="1055">
        <v>6863552</v>
      </c>
      <c r="AG129" s="1053"/>
      <c r="AH129" s="1053"/>
      <c r="AI129" s="1053"/>
      <c r="AJ129" s="1054"/>
      <c r="AK129" s="1055">
        <v>6850340</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231</v>
      </c>
      <c r="BG129" s="1163"/>
      <c r="BH129" s="1163"/>
      <c r="BI129" s="1163"/>
      <c r="BJ129" s="1163"/>
      <c r="BK129" s="1163"/>
      <c r="BL129" s="1164"/>
      <c r="BM129" s="1162">
        <v>19.100000000000001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904657</v>
      </c>
      <c r="AB130" s="1053"/>
      <c r="AC130" s="1053"/>
      <c r="AD130" s="1053"/>
      <c r="AE130" s="1054"/>
      <c r="AF130" s="1055">
        <v>908403</v>
      </c>
      <c r="AG130" s="1053"/>
      <c r="AH130" s="1053"/>
      <c r="AI130" s="1053"/>
      <c r="AJ130" s="1054"/>
      <c r="AK130" s="1055">
        <v>903415</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10.199999999999999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6033949</v>
      </c>
      <c r="AB131" s="1078"/>
      <c r="AC131" s="1078"/>
      <c r="AD131" s="1078"/>
      <c r="AE131" s="1079"/>
      <c r="AF131" s="1077">
        <v>5955149</v>
      </c>
      <c r="AG131" s="1078"/>
      <c r="AH131" s="1078"/>
      <c r="AI131" s="1078"/>
      <c r="AJ131" s="1079"/>
      <c r="AK131" s="1077">
        <v>5946925</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v>50.4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11.69620426</v>
      </c>
      <c r="AB132" s="1194"/>
      <c r="AC132" s="1194"/>
      <c r="AD132" s="1194"/>
      <c r="AE132" s="1195"/>
      <c r="AF132" s="1196">
        <v>9.6617229899999995</v>
      </c>
      <c r="AG132" s="1194"/>
      <c r="AH132" s="1194"/>
      <c r="AI132" s="1194"/>
      <c r="AJ132" s="1195"/>
      <c r="AK132" s="1196">
        <v>9.2803255460000003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10.1</v>
      </c>
      <c r="AB133" s="1177"/>
      <c r="AC133" s="1177"/>
      <c r="AD133" s="1177"/>
      <c r="AE133" s="1178"/>
      <c r="AF133" s="1176">
        <v>10.4</v>
      </c>
      <c r="AG133" s="1177"/>
      <c r="AH133" s="1177"/>
      <c r="AI133" s="1177"/>
      <c r="AJ133" s="1178"/>
      <c r="AK133" s="1176">
        <v>10.199999999999999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vqRxSyPGtitOHYk3/JztPnRRHbOb6Iqm9flxMWXPm1Zy8YQvP0z0IhhzKR6z1UUz7maqD0mNl0hGhqkSxxGUVA==" saltValue="Ro7sqk33iLiUdFcgpQIj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EiFR7WXp++TUEfVHr+iOkePNNJngMwVkQOwshnjX2zDBz+951wRIFr1Ul2fvOb2NiYQEFJ94c7DOudfYJAVMKA==" saltValue="9QZPigQlwU8aYytG2eLl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bzRVbeYeH2aPQhK8Q7QO9j7f8L0TPxRDcOWIY3mVOKv2MSoq20zMrhiZvnoNOhqoQJv/g6sRHCgKzLqCPAgDg==" saltValue="M6idz/ITL+BeENIwIZJs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1906314</v>
      </c>
      <c r="AP9" s="313">
        <v>75226</v>
      </c>
      <c r="AQ9" s="314">
        <v>70630</v>
      </c>
      <c r="AR9" s="315">
        <v>6.5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275202</v>
      </c>
      <c r="AP10" s="316">
        <v>10860</v>
      </c>
      <c r="AQ10" s="317">
        <v>8333</v>
      </c>
      <c r="AR10" s="318">
        <v>30.3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358862</v>
      </c>
      <c r="AP11" s="316">
        <v>14161</v>
      </c>
      <c r="AQ11" s="317">
        <v>8447</v>
      </c>
      <c r="AR11" s="318">
        <v>67.599999999999994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v>33087</v>
      </c>
      <c r="AP12" s="316">
        <v>1306</v>
      </c>
      <c r="AQ12" s="317">
        <v>1002</v>
      </c>
      <c r="AR12" s="318">
        <v>30.3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511</v>
      </c>
      <c r="AL13" s="1217"/>
      <c r="AM13" s="1217"/>
      <c r="AN13" s="1218"/>
      <c r="AO13" s="316" t="s">
        <v>512</v>
      </c>
      <c r="AP13" s="316" t="s">
        <v>512</v>
      </c>
      <c r="AQ13" s="317">
        <v>12</v>
      </c>
      <c r="AR13" s="318" t="s">
        <v>512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67216</v>
      </c>
      <c r="AP14" s="316">
        <v>2652</v>
      </c>
      <c r="AQ14" s="317">
        <v>2952</v>
      </c>
      <c r="AR14" s="318">
        <v>-10.199999999999999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v>27989</v>
      </c>
      <c r="AP15" s="316">
        <v>1104</v>
      </c>
      <c r="AQ15" s="317">
        <v>1842</v>
      </c>
      <c r="AR15" s="318">
        <v>-40.1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-289983</v>
      </c>
      <c r="AP16" s="316">
        <v>-11443</v>
      </c>
      <c r="AQ16" s="317">
        <v>-6186</v>
      </c>
      <c r="AR16" s="318">
        <v>85</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2378687</v>
      </c>
      <c r="AP17" s="316">
        <v>93867</v>
      </c>
      <c r="AQ17" s="317">
        <v>87031</v>
      </c>
      <c r="AR17" s="318">
        <v>7.9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7.62</v>
      </c>
      <c r="AP21" s="329">
        <v>8.3000000000000007</v>
      </c>
      <c r="AQ21" s="330">
        <v>-0.68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98.8</v>
      </c>
      <c r="AP22" s="334">
        <v>97.7</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1176389</v>
      </c>
      <c r="AP32" s="343">
        <v>46422</v>
      </c>
      <c r="AQ32" s="344">
        <v>50496</v>
      </c>
      <c r="AR32" s="345">
        <v>-8.1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512</v>
      </c>
      <c r="AP33" s="343" t="s">
        <v>512</v>
      </c>
      <c r="AQ33" s="344" t="s">
        <v>512</v>
      </c>
      <c r="AR33" s="345" t="s">
        <v>512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512</v>
      </c>
      <c r="AP34" s="343" t="s">
        <v>512</v>
      </c>
      <c r="AQ34" s="344">
        <v>40</v>
      </c>
      <c r="AR34" s="345" t="s">
        <v>512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261356</v>
      </c>
      <c r="AP35" s="343">
        <v>10314</v>
      </c>
      <c r="AQ35" s="344">
        <v>19688</v>
      </c>
      <c r="AR35" s="345">
        <v>-47.6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t="s">
        <v>512</v>
      </c>
      <c r="AP36" s="343" t="s">
        <v>512</v>
      </c>
      <c r="AQ36" s="344">
        <v>2838</v>
      </c>
      <c r="AR36" s="345" t="s">
        <v>512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v>89657</v>
      </c>
      <c r="AP37" s="343">
        <v>3538</v>
      </c>
      <c r="AQ37" s="344">
        <v>486</v>
      </c>
      <c r="AR37" s="345">
        <v>628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t="s">
        <v>512</v>
      </c>
      <c r="AP38" s="346" t="s">
        <v>512</v>
      </c>
      <c r="AQ38" s="347">
        <v>3</v>
      </c>
      <c r="AR38" s="335" t="s">
        <v>512</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-72093</v>
      </c>
      <c r="AP39" s="343">
        <v>-2845</v>
      </c>
      <c r="AQ39" s="344">
        <v>-4320</v>
      </c>
      <c r="AR39" s="345">
        <v>-34.1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-903415</v>
      </c>
      <c r="AP40" s="343">
        <v>-35650</v>
      </c>
      <c r="AQ40" s="344">
        <v>-47973</v>
      </c>
      <c r="AR40" s="345">
        <v>-25.7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551894</v>
      </c>
      <c r="AP41" s="343">
        <v>21779</v>
      </c>
      <c r="AQ41" s="344">
        <v>21258</v>
      </c>
      <c r="AR41" s="345">
        <v>2.5</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1403820</v>
      </c>
      <c r="AN51" s="365">
        <v>52793</v>
      </c>
      <c r="AO51" s="366">
        <v>19.399999999999999</v>
      </c>
      <c r="AP51" s="367">
        <v>81768</v>
      </c>
      <c r="AQ51" s="368">
        <v>-23.3</v>
      </c>
      <c r="AR51" s="369">
        <v>42.7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680056</v>
      </c>
      <c r="AN52" s="373">
        <v>25575</v>
      </c>
      <c r="AO52" s="374">
        <v>17.8</v>
      </c>
      <c r="AP52" s="375">
        <v>37917</v>
      </c>
      <c r="AQ52" s="376">
        <v>-16.7</v>
      </c>
      <c r="AR52" s="377">
        <v>34.5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1041107</v>
      </c>
      <c r="AN53" s="365">
        <v>39473</v>
      </c>
      <c r="AO53" s="366">
        <v>-25.2</v>
      </c>
      <c r="AP53" s="367">
        <v>65876</v>
      </c>
      <c r="AQ53" s="368">
        <v>-19.399999999999999</v>
      </c>
      <c r="AR53" s="369">
        <v>-5.8</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454823</v>
      </c>
      <c r="AN54" s="373">
        <v>17244</v>
      </c>
      <c r="AO54" s="374">
        <v>-32.6</v>
      </c>
      <c r="AP54" s="375">
        <v>36484</v>
      </c>
      <c r="AQ54" s="376">
        <v>-3.8</v>
      </c>
      <c r="AR54" s="377">
        <v>-28.8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752970</v>
      </c>
      <c r="AN55" s="365">
        <v>28916</v>
      </c>
      <c r="AO55" s="366">
        <v>-26.7</v>
      </c>
      <c r="AP55" s="367">
        <v>68468</v>
      </c>
      <c r="AQ55" s="368">
        <v>3.9</v>
      </c>
      <c r="AR55" s="369">
        <v>-30.6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300528</v>
      </c>
      <c r="AN56" s="373">
        <v>11541</v>
      </c>
      <c r="AO56" s="374">
        <v>-33.1</v>
      </c>
      <c r="AP56" s="375">
        <v>34140</v>
      </c>
      <c r="AQ56" s="376">
        <v>-6.4</v>
      </c>
      <c r="AR56" s="377">
        <v>-26.7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843330</v>
      </c>
      <c r="AN57" s="365">
        <v>32890</v>
      </c>
      <c r="AO57" s="366">
        <v>13.7</v>
      </c>
      <c r="AP57" s="367">
        <v>69729</v>
      </c>
      <c r="AQ57" s="368">
        <v>1.8</v>
      </c>
      <c r="AR57" s="369">
        <v>11.9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525510</v>
      </c>
      <c r="AN58" s="373">
        <v>20495</v>
      </c>
      <c r="AO58" s="374">
        <v>77.599999999999994</v>
      </c>
      <c r="AP58" s="375">
        <v>38908</v>
      </c>
      <c r="AQ58" s="376">
        <v>14</v>
      </c>
      <c r="AR58" s="377">
        <v>63.6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1527656</v>
      </c>
      <c r="AN59" s="365">
        <v>60284</v>
      </c>
      <c r="AO59" s="366">
        <v>83.3</v>
      </c>
      <c r="AP59" s="367">
        <v>74581</v>
      </c>
      <c r="AQ59" s="368">
        <v>7</v>
      </c>
      <c r="AR59" s="369">
        <v>76.3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931797</v>
      </c>
      <c r="AN60" s="373">
        <v>36770</v>
      </c>
      <c r="AO60" s="374">
        <v>79.400000000000006</v>
      </c>
      <c r="AP60" s="375">
        <v>41563</v>
      </c>
      <c r="AQ60" s="376">
        <v>6.8</v>
      </c>
      <c r="AR60" s="377">
        <v>72.599999999999994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1113777</v>
      </c>
      <c r="AN61" s="380">
        <v>42871</v>
      </c>
      <c r="AO61" s="381">
        <v>12.9</v>
      </c>
      <c r="AP61" s="382">
        <v>72084</v>
      </c>
      <c r="AQ61" s="383">
        <v>-6</v>
      </c>
      <c r="AR61" s="369">
        <v>18.899999999999999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578543</v>
      </c>
      <c r="AN62" s="373">
        <v>22325</v>
      </c>
      <c r="AO62" s="374">
        <v>21.8</v>
      </c>
      <c r="AP62" s="375">
        <v>37802</v>
      </c>
      <c r="AQ62" s="376">
        <v>-1.2</v>
      </c>
      <c r="AR62" s="377">
        <v>23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mqwnQ90e+38S7lH3Kuzou3o0+yp5QQfSa62TqkcrRkb2HCpm/sT5re0KarvoezTjqf2456BhP11ocPO9LIdDgA==" saltValue="7cPcwwf/1VO0rOpblxVy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551</v>
      </c>
    </row>
    <row r="120" spans="125:125" ht="13.5" hidden="1" customHeight="1"/>
    <row r="121" spans="125:125" ht="13.5" hidden="1" customHeight="1">
      <c r="DU121" s="291"/>
    </row>
  </sheetData>
  <sheetProtection algorithmName="SHA-512" hashValue="5EzXdwKcJy7GF7EWof51NLXTtvzZqgmjvNywmAgJZK9Ijq/vshEjLJVxECvuQ+HYNDoXzjW8sQl/cxwq8VtPMw==" saltValue="zwEt43B224AeC8A/g29U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552</v>
      </c>
    </row>
  </sheetData>
  <sheetProtection algorithmName="SHA-512" hashValue="7Do0MySaVBKxsy93sT7+yAB+BnvfPg/2wI//zfNNSUq4Tb13m7tu0lC9E8jep8SzKFWlX+Fp9T5/iTM2RVJGyA==" saltValue="0hMO27CHjsH4tRhb1sZ3I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6" t="s">
        <v>3</v>
      </c>
      <c r="D47" s="1236"/>
      <c r="E47" s="1237"/>
      <c r="F47" s="11">
        <v>23.87</v>
      </c>
      <c r="G47" s="12">
        <v>21.52</v>
      </c>
      <c r="H47" s="12">
        <v>21.17</v>
      </c>
      <c r="I47" s="12">
        <v>22</v>
      </c>
      <c r="J47" s="13">
        <v>22.06</v>
      </c>
    </row>
    <row r="48" spans="2:10" ht="57.75" customHeight="1">
      <c r="B48" s="14"/>
      <c r="C48" s="1238" t="s">
        <v>4</v>
      </c>
      <c r="D48" s="1238"/>
      <c r="E48" s="1239"/>
      <c r="F48" s="15">
        <v>0.2</v>
      </c>
      <c r="G48" s="16">
        <v>0.35</v>
      </c>
      <c r="H48" s="16">
        <v>0.68</v>
      </c>
      <c r="I48" s="16">
        <v>2.2000000000000002</v>
      </c>
      <c r="J48" s="17">
        <v>1.78</v>
      </c>
    </row>
    <row r="49" spans="2:10" ht="57.75" customHeight="1" thickBot="1">
      <c r="B49" s="18"/>
      <c r="C49" s="1240" t="s">
        <v>5</v>
      </c>
      <c r="D49" s="1240"/>
      <c r="E49" s="1241"/>
      <c r="F49" s="19" t="s">
        <v>558</v>
      </c>
      <c r="G49" s="20">
        <v>0.4</v>
      </c>
      <c r="H49" s="20">
        <v>0.05</v>
      </c>
      <c r="I49" s="20">
        <v>1.54</v>
      </c>
      <c r="J49" s="21" t="s">
        <v>559</v>
      </c>
    </row>
    <row r="50" spans="2:10" ht="13.5" customHeight="1"/>
  </sheetData>
  <sheetProtection algorithmName="SHA-512" hashValue="vkH/g0Ks5zTVe2sRNMwP6imC8NW/YT6e0ryX1ejX0g4MqwJCP/4qSSwwZx2/TQZwMoxDuSfQldjIaUbOXKTtuQ==" saltValue="fGUHBdV+GgNyrnD1X/S1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2021-10-05T06:32:06Z</cp:lastPrinted>
  <dcterms:created xsi:type="dcterms:W3CDTF">2021-02-05T04:26:52Z</dcterms:created>
  <dcterms:modified xsi:type="dcterms:W3CDTF">2021-10-14T04:25:46Z</dcterms:modified>
  <cp:category/>
</cp:coreProperties>
</file>