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 kizai(Y) 移行データ\財政\財政状況資料\R01財政状況資料集\04 提出資料 (2回目) (R03.10.01)\"/>
    </mc:Choice>
  </mc:AlternateContent>
  <bookViews>
    <workbookView xWindow="0" yWindow="0" windowWidth="15360" windowHeight="7635" tabRatio="749"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2" i="12" l="1"/>
  <c r="V82" i="12"/>
  <c r="Q82"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<sst xmlns="http://schemas.openxmlformats.org/spreadsheetml/2006/main" count="1170" uniqueCount="627">
  <si>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</si>
  <si>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</si>
  <si>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</si>
  <si>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</si>
  <si>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</si>
  <si>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</si>
  <si>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</si>
  <si>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</si>
  <si>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</si>
  <si>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</si>
  <si>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</si>
  <si>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</si>
  <si>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</si>
  <si>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</si>
  <si>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</si>
  <si>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</si>
  <si>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</si>
  <si>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</si>
  <si>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</si>
  <si>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</si>
  <si>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</si>
  <si>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</si>
  <si>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</si>
  <si>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</si>
  <si>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</si>
  <si>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</si>
  <si>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</si>
  <si>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</si>
  <si>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</si>
  <si>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</si>
  <si>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</si>
  <si>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</si>
  <si>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</si>
  <si>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</si>
  <si>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</si>
  <si>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</si>
  <si>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</si>
  <si>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</si>
  <si>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</si>
  <si>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</si>
  <si>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</si>
  <si>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</si>
  <si>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</si>
  <si>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</si>
  <si>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</si>
  <si>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</si>
  <si>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</si>
  <si>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</si>
  <si>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</si>
  <si>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</si>
  <si>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</si>
  <si>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</si>
  <si>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</si>
  <si>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</si>
  <si>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</si>
  <si>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</si>
  <si>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</si>
  <si>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</si>
  <si>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</si>
  <si>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</si>
  <si>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</si>
  <si>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</si>
  <si>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</si>
  <si>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</si>
  <si>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</si>
  <si>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</si>
  <si>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</si>
  <si>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</si>
  <si>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</si>
  <si>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</si>
  <si>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</si>
  <si>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</si>
  <si>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</si>
  <si>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</si>
  <si>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</si>
  <si>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</si>
  <si>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</si>
  <si>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</si>
  <si>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</si>
  <si>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</si>
  <si>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</si>
  <si>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</si>
  <si>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</si>
  <si>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</si>
  <si>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</si>
  <si>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</si>
  <si>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</si>
  <si>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</si>
  <si>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</si>
  <si>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</si>
  <si>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</si>
  <si>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</si>
  <si>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</si>
  <si>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</si>
  <si>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</si>
  <si>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</si>
  <si>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</si>
  <si>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</si>
  <si>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</si>
  <si>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</si>
  <si>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</si>
  <si>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</si>
  <si>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</si>
  <si>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</si>
  <si>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</si>
  <si>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</si>
  <si>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</si>
  <si>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</si>
  <si>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</si>
  <si>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</si>
  <si>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</si>
  <si>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</si>
  <si>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</si>
  <si>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</si>
  <si>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</si>
  <si>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</si>
  <si>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</si>
  <si>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</si>
  <si>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</si>
  <si>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</si>
  <si>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</si>
  <si>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</si>
  <si>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</si>
  <si>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</si>
  <si>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</si>
  <si>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</si>
  <si>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</si>
  <si>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</si>
  <si>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</si>
  <si>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</si>
  <si>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</si>
  <si>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</si>
  <si>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</si>
  <si>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</si>
  <si>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</si>
  <si>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</si>
  <si>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</si>
  <si>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</si>
  <si>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</si>
  <si>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</si>
  <si>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</si>
  <si>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</si>
  <si>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</si>
  <si>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</si>
  <si>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</si>
  <si>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</si>
  <si>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</si>
  <si>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</si>
  <si>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</si>
  <si>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</si>
  <si>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</si>
  <si>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</si>
  <si>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</si>
  <si>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町立緑ヶ丘病院事業特別会計</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</si>
  <si>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</si>
  <si>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</si>
  <si>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</si>
  <si>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</si>
  <si>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</si>
  <si>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</si>
  <si>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</si>
  <si>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</si>
  <si>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</si>
  <si>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</si>
  <si>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</si>
  <si>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</si>
  <si>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</si>
  <si>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</si>
  <si>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</si>
  <si>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</si>
  <si>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</si>
  <si>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</si>
  <si>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</si>
  <si>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</si>
  <si>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</si>
  <si>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</si>
  <si>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</si>
  <si>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</si>
  <si>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</si>
  <si>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</si>
  <si>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</si>
  <si>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</si>
  <si>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</si>
  <si>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</si>
  <si>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</si>
  <si>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</si>
  <si>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</si>
  <si>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</si>
  <si>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</si>
  <si>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</si>
  <si>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</si>
  <si>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</si>
  <si>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</si>
  <si>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</si>
  <si>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</si>
  <si>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</si>
  <si>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</si>
  <si>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</si>
  <si>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</si>
  <si>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</si>
  <si>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</si>
  <si>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</si>
  <si>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</si>
  <si>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</si>
  <si>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</si>
  <si>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</si>
  <si>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</si>
  <si>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</si>
  <si>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</si>
  <si>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</si>
  <si>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</si>
  <si>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</si>
  <si>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</si>
  <si>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</si>
  <si>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</si>
  <si>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</si>
  <si>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</si>
  <si>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</si>
  <si>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</si>
  <si>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</si>
  <si>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</si>
  <si>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</si>
  <si>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</si>
  <si>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</si>
  <si>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</si>
  <si>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</si>
  <si>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</si>
  <si>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</si>
  <si>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</si>
  <si>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</si>
  <si>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</si>
  <si>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</si>
  <si>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</si>
  <si>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</si>
  <si>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</si>
  <si>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</si>
  <si>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</si>
  <si>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</si>
  <si>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</si>
  <si>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</si>
  <si>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</si>
  <si>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</si>
  <si>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</si>
  <si>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</si>
  <si>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</si>
  <si>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</si>
  <si>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</si>
  <si>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</si>
  <si>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</si>
  <si>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</si>
  <si>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</si>
  <si>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</si>
  <si>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</si>
  <si>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</si>
  <si>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</si>
  <si>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</si>
  <si>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</si>
  <si>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</si>
  <si>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</si>
  <si>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</si>
  <si>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</si>
  <si>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</si>
  <si>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</si>
  <si>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</si>
  <si>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</si>
  <si>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</si>
  <si>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</si>
  <si>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</si>
  <si>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</si>
  <si>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</si>
  <si>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</si>
  <si>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</si>
  <si>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</si>
  <si>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</si>
  <si>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</si>
  <si>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</si>
  <si>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</si>
  <si>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</si>
  <si>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</si>
  <si>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</si>
  <si>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</si>
  <si>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</si>
  <si>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</si>
  <si>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</si>
  <si>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</si>
  <si>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</si>
  <si>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</si>
  <si>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</si>
  <si>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</si>
  <si>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</si>
  <si>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</si>
  <si>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</si>
  <si>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</si>
  <si>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</si>
  <si>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</si>
  <si>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</si>
  <si>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</si>
  <si>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</si>
  <si>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</si>
  <si>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</si>
  <si>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</si>
  <si>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</si>
  <si>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</si>
  <si>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</si>
  <si>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</si>
  <si>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</si>
  <si>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</si>
  <si>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</si>
  <si>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</si>
  <si>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</si>
  <si>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</si>
  <si>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</si>
  <si>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</si>
  <si>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</si>
  <si>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</si>
  <si>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</si>
  <si>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</si>
  <si>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</si>
  <si>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</si>
  <si>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</si>
  <si>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</si>
  <si>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</si>
  <si>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</si>
  <si>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</si>
  <si>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</si>
  <si>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</si>
  <si>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</si>
  <si>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</si>
  <si>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</si>
  <si>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</si>
  <si>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</si>
  <si>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</si>
  <si>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</si>
  <si>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</si>
  <si>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</si>
  <si>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</si>
  <si>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</si>
  <si>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</si>
  <si>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</si>
  <si>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</si>
  <si>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</si>
  <si>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</si>
  <si>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</si>
  <si>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</si>
  <si>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</si>
  <si>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</si>
  <si>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</si>
  <si>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</si>
  <si>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</si>
  <si>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</si>
  <si>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</si>
  <si>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</si>
  <si>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</si>
  <si>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</si>
  <si>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</si>
  <si>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</si>
  <si>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</si>
  <si>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</si>
  <si>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</si>
  <si>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</si>
  <si>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</si>
  <si>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</si>
  <si>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</si>
  <si>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</si>
  <si>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</si>
  <si>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</si>
  <si>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</si>
  <si>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</si>
  <si>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</si>
  <si>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</si>
  <si>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</si>
  <si>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</si>
  <si>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</si>
  <si>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</si>
  <si>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</si>
  <si>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</si>
  <si>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</si>
  <si>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</si>
  <si>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</si>
  <si>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</si>
  <si>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</si>
  <si>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</si>
  <si>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</si>
  <si>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</si>
  <si>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</si>
  <si>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</si>
  <si>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</si>
  <si>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</si>
  <si>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</si>
  <si>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</si>
  <si>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</si>
  <si>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</si>
  <si>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</si>
  <si>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</si>
  <si>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</si>
  <si>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</si>
  <si>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</si>
  <si>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</si>
  <si>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</si>
  <si>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</si>
  <si>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</si>
  <si>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</si>
  <si>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</si>
  <si>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</si>
  <si>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</si>
  <si>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</si>
  <si>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</si>
  <si>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町立緑ヶ丘病院事業特別会計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</si>
  <si>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</si>
  <si>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</si>
  <si>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</si>
  <si>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</si>
  <si>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</si>
  <si>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</si>
  <si>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</si>
  <si>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</si>
  <si>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</si>
  <si>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</si>
  <si>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</si>
  <si>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</si>
  <si>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</si>
  <si>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</si>
  <si>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</si>
  <si>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</si>
  <si>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</si>
  <si>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</si>
  <si>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</si>
  <si>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</si>
  <si>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</si>
  <si>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</si>
  <si>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</si>
  <si>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</si>
  <si>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</si>
  <si>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</si>
  <si>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</si>
  <si>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</si>
  <si>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</si>
  <si>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</si>
  <si>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</si>
  <si>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</si>
  <si>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</si>
  <si>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</si>
  <si>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</si>
  <si>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</si>
  <si>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</si>
  <si>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</si>
  <si>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</si>
  <si>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</si>
  <si>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</si>
  <si>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</si>
  <si>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</si>
  <si>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</si>
  <si>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</si>
  <si>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</si>
  <si>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</si>
  <si>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</si>
  <si>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</si>
  <si>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</si>
  <si>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</si>
  <si>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</si>
  <si>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</si>
  <si>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</si>
  <si>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</si>
  <si>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</si>
  <si>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</si>
  <si>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</si>
  <si>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</si>
  <si>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</si>
  <si>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</si>
  <si>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</si>
  <si>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</si>
  <si>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</si>
  <si>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</si>
  <si>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</si>
  <si>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</si>
  <si>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町立緑ヶ丘病院事業特別会計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</si>
  <si>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</si>
  <si>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</si>
  <si>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</si>
  <si>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</si>
  <si>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</si>
  <si>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</si>
  <si>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</si>
  <si>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</si>
  <si>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</si>
  <si>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</si>
  <si>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</si>
  <si>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</si>
  <si>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</si>
  <si>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</si>
  <si>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</si>
  <si>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</si>
  <si>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</si>
  <si>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</si>
  <si>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</si>
  <si>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</si>
  <si>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</si>
  <si>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</si>
  <si>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</si>
  <si>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</si>
  <si>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</si>
  <si>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</si>
  <si>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</si>
  <si>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</si>
  <si>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</si>
  <si>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</si>
  <si>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</si>
  <si>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</si>
  <si>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</si>
  <si>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</si>
  <si>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</si>
  <si>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</si>
  <si>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</si>
  <si>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</si>
  <si>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</si>
  <si>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</si>
  <si>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</si>
  <si>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</si>
  <si>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</si>
  <si>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</si>
  <si>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</si>
  <si>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</si>
  <si>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</si>
  <si>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</si>
  <si>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</si>
  <si>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</si>
  <si>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</si>
  <si>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</si>
  <si>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</si>
  <si>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</si>
  <si>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</si>
  <si>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</si>
  <si>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</si>
  <si>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</si>
  <si>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</si>
  <si>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</si>
  <si>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</si>
  <si>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</si>
  <si>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</si>
  <si>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</si>
  <si>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</si>
  <si>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</si>
  <si>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</si>
  <si>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</si>
  <si>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</si>
  <si>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</si>
  <si>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</si>
  <si>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</si>
  <si>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</si>
  <si>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</si>
  <si>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</si>
  <si>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</si>
  <si>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</si>
  <si>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</si>
  <si>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</si>
  <si>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</si>
  <si>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</si>
  <si>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</si>
  <si>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</si>
  <si>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</si>
  <si>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</si>
  <si>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</si>
  <si>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</si>
  <si>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</si>
  <si>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</si>
  <si>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</si>
  <si>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</si>
  <si>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12.33</t>
  </si>
  <si>
    <t>▲ 7.79</t>
  </si>
  <si>
    <t>▲ 1.14</t>
  </si>
  <si>
    <t>国民健康保険事業勘定特別会計</t>
  </si>
  <si>
    <t>▲ 4.80</t>
  </si>
  <si>
    <t>▲ 5.30</t>
  </si>
  <si>
    <t>▲ 5.87</t>
  </si>
  <si>
    <t>▲ 4.15</t>
  </si>
  <si>
    <t>▲ 2.63</t>
  </si>
  <si>
    <t>町立緑ヶ丘病院事業特別会計</t>
  </si>
  <si>
    <t>▲ 0.54</t>
  </si>
  <si>
    <t>▲ 3.85</t>
  </si>
  <si>
    <t>▲ 0.72</t>
  </si>
  <si>
    <t>一般会計</t>
  </si>
  <si>
    <t>住宅新築資金等貸付事業特別会計</t>
  </si>
  <si>
    <t>後期高齢者医療事業特別会計</t>
  </si>
  <si>
    <t>学校給食センター事業特別会計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</si>
  <si>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</si>
  <si>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</si>
  <si>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</si>
  <si>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</si>
  <si>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</si>
  <si>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</si>
  <si>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</si>
  <si>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</si>
  <si>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いとだ</t>
    <phoneticPr fontId="2"/>
  </si>
  <si>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</si>
  <si>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</si>
  <si>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</si>
  <si>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</si>
  <si>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</si>
  <si>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</si>
  <si>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</si>
  <si>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</si>
  <si>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</si>
  <si>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</si>
  <si>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</si>
  <si>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</si>
  <si>
    <t>-</t>
    <phoneticPr fontId="2"/>
  </si>
  <si>
    <t>田川郡東部環境衛生施設組合（一般会計）</t>
    <phoneticPr fontId="2"/>
  </si>
  <si>
    <t>田川地区斎場組合（一般会計）</t>
    <phoneticPr fontId="2"/>
  </si>
  <si>
    <t>田川広域水道企業団（田川広域水道企業団水道事業会計）</t>
    <rPh sb="2" eb="4">
      <t>コウイキ</t>
    </rPh>
    <rPh sb="12" eb="14">
      <t>コウイキ</t>
    </rPh>
    <phoneticPr fontId="2"/>
  </si>
  <si>
    <t>法適用企業</t>
    <rPh sb="0" eb="1">
      <t>ホウ</t>
    </rPh>
    <rPh sb="1" eb="3">
      <t>テキヨウ</t>
    </rPh>
    <rPh sb="3" eb="5">
      <t>キギョウ</t>
    </rPh>
    <phoneticPr fontId="2"/>
  </si>
  <si>
    <t>かんがい施設運営基金</t>
  </si>
  <si>
    <t>防災基金</t>
  </si>
  <si>
    <t>人づくり基金</t>
    <rPh sb="0" eb="1">
      <t>ヒト</t>
    </rPh>
    <phoneticPr fontId="2"/>
  </si>
  <si>
    <t>ふるさとづくり基金</t>
  </si>
  <si>
    <t>ふるさと応援基金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</si>
  <si>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</si>
  <si>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</si>
  <si>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</si>
  <si>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・将来負担比率はマイナス数値であるが、有形固定資産減価償却率は年々高くなっている。
　今後、公共施設の更新により、有形固定資産減価償却率は低下し、類似団体に近づいていく予定だが、将来負担比率の増加にも注意しながら、公共施設対策を実施していかなければならない。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</si>
  <si>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</si>
  <si>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</si>
  <si>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</si>
  <si>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</si>
  <si>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</si>
  <si>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</si>
  <si>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・将来負担比率及び実質公債費率ともに、類似団体よりも低い水準にある。
　今後、公共施設の更新により、将来負担比率及び実質公債費比率の増加が予想されるので、充当可能基金や減債基金を活用しながら、適切な公共施設対策を実施していかなければならない。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</si>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</sst>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D4C8-413E-9473-C9A92A985B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69455</c:v>
                </c:pt>
                <c:pt idx="1">
                  <c:v>95125</c:v>
                </c:pt>
                <c:pt idx="2">
                  <c:v>31338</c:v>
                </c:pt>
                <c:pt idx="3">
                  <c:v>99742</c:v>
                </c:pt>
                <c:pt idx="4">
                  <c:v>101699</c:v>
                </c:pt>
              </c:numCache>
            </c:numRef>
          </c:val>
          <c:smooth val="0"/>
          <c:extLst>
            <c:ext xmlns:c16="http://schemas.microsoft.com/office/drawing/2014/chart" uri="{C3380CC4-5D6E-409C-BE32-E72D297353CC}">
              <c16:uniqueId val="{00000001-D4C8-413E-9473-C9A92A985B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21.71</c:v>
                </c:pt>
                <c:pt idx="1">
                  <c:v>24.53</c:v>
                </c:pt>
                <c:pt idx="2">
                  <c:v>14.38</c:v>
                </c:pt>
                <c:pt idx="3">
                  <c:v>10.66</c:v>
                </c:pt>
                <c:pt idx="4">
                  <c:v>14.66</c:v>
                </c:pt>
              </c:numCache>
            </c:numRef>
          </c:val>
          <c:extLst>
            <c:ext xmlns:c16="http://schemas.microsoft.com/office/drawing/2014/chart" uri="{C3380CC4-5D6E-409C-BE32-E72D297353CC}">
              <c16:uniqueId val="{00000000-FC94-4BB9-8BE8-E412260FA1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54.99</c:v>
                </c:pt>
                <c:pt idx="1">
                  <c:v>44.98</c:v>
                </c:pt>
                <c:pt idx="2">
                  <c:v>48.87</c:v>
                </c:pt>
                <c:pt idx="3">
                  <c:v>51.71</c:v>
                </c:pt>
                <c:pt idx="4">
                  <c:v>51.43</c:v>
                </c:pt>
              </c:numCache>
            </c:numRef>
          </c:val>
          <c:extLst>
            <c:ext xmlns:c16="http://schemas.microsoft.com/office/drawing/2014/chart" uri="{C3380CC4-5D6E-409C-BE32-E72D297353CC}">
              <c16:uniqueId val="{00000001-FC94-4BB9-8BE8-E412260FA1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0.25</c:v>
                </c:pt>
                <c:pt idx="1">
                  <c:v>-12.33</c:v>
                </c:pt>
                <c:pt idx="2">
                  <c:v>-7.79</c:v>
                </c:pt>
                <c:pt idx="3">
                  <c:v>-1.1399999999999999</c:v>
                </c:pt>
                <c:pt idx="4">
                  <c:v>3.67</c:v>
                </c:pt>
              </c:numCache>
            </c:numRef>
          </c:val>
          <c:smooth val="0"/>
          <c:extLst>
            <c:ext xmlns:c16="http://schemas.microsoft.com/office/drawing/2014/chart" uri="{C3380CC4-5D6E-409C-BE32-E72D297353CC}">
              <c16:uniqueId val="{00000002-FC94-4BB9-8BE8-E412260FA1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18.09</c:v>
                </c:pt>
                <c:pt idx="2">
                  <c:v>#N/A</c:v>
                </c:pt>
                <c:pt idx="3">
                  <c:v>18.38</c:v>
                </c:pt>
                <c:pt idx="4">
                  <c:v>#N/A</c:v>
                </c:pt>
                <c:pt idx="5">
                  <c:v>21.41</c:v>
                </c:pt>
                <c:pt idx="6">
                  <c:v>#N/A</c:v>
                </c:pt>
                <c:pt idx="7">
                  <c:v>8.61</c:v>
                </c:pt>
                <c:pt idx="8">
                  <c:v>0</c:v>
                </c:pt>
                <c:pt idx="9">
                  <c:v>0</c:v>
                </c:pt>
              </c:numCache>
            </c:numRef>
          </c:val>
          <c:extLst>
            <c:ext xmlns:c16="http://schemas.microsoft.com/office/drawing/2014/chart" uri="{C3380CC4-5D6E-409C-BE32-E72D297353CC}">
              <c16:uniqueId val="{00000000-BDE1-44EC-B4E7-A9883A0691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E1-44EC-B4E7-A9883A0691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E1-44EC-B4E7-A9883A0691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E1-44EC-B4E7-A9883A0691F8}"/>
            </c:ext>
          </c:extLst>
        </c:ser>
        <c:ser>
          <c:idx val="4"/>
          <c:order val="4"/>
          <c:tx>
            <c:strRef>
              <c:f>データシート!$A$31</c:f>
              <c:strCache>
                <c:ptCount val="1"/>
                <c:pt idx="0">
                  <c:v>学校給食センター事業特別会計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DE1-44EC-B4E7-A9883A0691F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5-BDE1-44EC-B4E7-A9883A0691F8}"/>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c:v>
                </c:pt>
                <c:pt idx="2">
                  <c:v>#N/A</c:v>
                </c:pt>
                <c:pt idx="3">
                  <c:v>2</c:v>
                </c:pt>
                <c:pt idx="4">
                  <c:v>#N/A</c:v>
                </c:pt>
                <c:pt idx="5">
                  <c:v>2.5099999999999998</c:v>
                </c:pt>
                <c:pt idx="6">
                  <c:v>#N/A</c:v>
                </c:pt>
                <c:pt idx="7">
                  <c:v>1.34</c:v>
                </c:pt>
                <c:pt idx="8">
                  <c:v>#N/A</c:v>
                </c:pt>
                <c:pt idx="9">
                  <c:v>1.46</c:v>
                </c:pt>
              </c:numCache>
            </c:numRef>
          </c:val>
          <c:extLst>
            <c:ext xmlns:c16="http://schemas.microsoft.com/office/drawing/2014/chart" uri="{C3380CC4-5D6E-409C-BE32-E72D297353CC}">
              <c16:uniqueId val="{00000006-BDE1-44EC-B4E7-A9883A0691F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20.09</c:v>
                </c:pt>
                <c:pt idx="2">
                  <c:v>#N/A</c:v>
                </c:pt>
                <c:pt idx="3">
                  <c:v>22.52</c:v>
                </c:pt>
                <c:pt idx="4">
                  <c:v>#N/A</c:v>
                </c:pt>
                <c:pt idx="5">
                  <c:v>11.86</c:v>
                </c:pt>
                <c:pt idx="6">
                  <c:v>#N/A</c:v>
                </c:pt>
                <c:pt idx="7">
                  <c:v>9.3000000000000007</c:v>
                </c:pt>
                <c:pt idx="8">
                  <c:v>#N/A</c:v>
                </c:pt>
                <c:pt idx="9">
                  <c:v>13.19</c:v>
                </c:pt>
              </c:numCache>
            </c:numRef>
          </c:val>
          <c:extLst>
            <c:ext xmlns:c16="http://schemas.microsoft.com/office/drawing/2014/chart" uri="{C3380CC4-5D6E-409C-BE32-E72D297353CC}">
              <c16:uniqueId val="{00000007-BDE1-44EC-B4E7-A9883A0691F8}"/>
            </c:ext>
          </c:extLst>
        </c:ser>
        <c:ser>
          <c:idx val="8"/>
          <c:order val="8"/>
          <c:tx>
            <c:strRef>
              <c:f>データシート!$A$35</c:f>
              <c:strCache>
                <c:ptCount val="1"/>
                <c:pt idx="0">
                  <c:v>町立緑ヶ丘病院事業特別会計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0.54</c:v>
                </c:pt>
                <c:pt idx="1">
                  <c:v>#N/A</c:v>
                </c:pt>
                <c:pt idx="2">
                  <c:v>3.85</c:v>
                </c:pt>
                <c:pt idx="3">
                  <c:v>#N/A</c:v>
                </c:pt>
                <c:pt idx="4">
                  <c:v>#N/A</c:v>
                </c:pt>
                <c:pt idx="5">
                  <c:v>1.79</c:v>
                </c:pt>
                <c:pt idx="6">
                  <c:v>#N/A</c:v>
                </c:pt>
                <c:pt idx="7">
                  <c:v>0.28000000000000003</c:v>
                </c:pt>
                <c:pt idx="8">
                  <c:v>0.72</c:v>
                </c:pt>
                <c:pt idx="9">
                  <c:v>#N/A</c:v>
                </c:pt>
              </c:numCache>
            </c:numRef>
          </c:val>
          <c:extLst>
            <c:ext xmlns:c16="http://schemas.microsoft.com/office/drawing/2014/chart" uri="{C3380CC4-5D6E-409C-BE32-E72D297353CC}">
              <c16:uniqueId val="{00000008-BDE1-44EC-B4E7-A9883A0691F8}"/>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4.8</c:v>
                </c:pt>
                <c:pt idx="1">
                  <c:v>#N/A</c:v>
                </c:pt>
                <c:pt idx="2">
                  <c:v>5.3</c:v>
                </c:pt>
                <c:pt idx="3">
                  <c:v>#N/A</c:v>
                </c:pt>
                <c:pt idx="4">
                  <c:v>5.87</c:v>
                </c:pt>
                <c:pt idx="5">
                  <c:v>#N/A</c:v>
                </c:pt>
                <c:pt idx="6">
                  <c:v>4.1500000000000004</c:v>
                </c:pt>
                <c:pt idx="7">
                  <c:v>#N/A</c:v>
                </c:pt>
                <c:pt idx="8">
                  <c:v>2.63</c:v>
                </c:pt>
                <c:pt idx="9">
                  <c:v>#N/A</c:v>
                </c:pt>
              </c:numCache>
            </c:numRef>
          </c:val>
          <c:extLst>
            <c:ext xmlns:c16="http://schemas.microsoft.com/office/drawing/2014/chart" uri="{C3380CC4-5D6E-409C-BE32-E72D297353CC}">
              <c16:uniqueId val="{00000009-BDE1-44EC-B4E7-A9883A0691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366</c:v>
                </c:pt>
                <c:pt idx="5">
                  <c:v>372</c:v>
                </c:pt>
                <c:pt idx="8">
                  <c:v>368</c:v>
                </c:pt>
                <c:pt idx="11">
                  <c:v>368</c:v>
                </c:pt>
                <c:pt idx="14">
                  <c:v>349</c:v>
                </c:pt>
              </c:numCache>
            </c:numRef>
          </c:val>
          <c:extLst>
            <c:ext xmlns:c16="http://schemas.microsoft.com/office/drawing/2014/chart" uri="{C3380CC4-5D6E-409C-BE32-E72D297353CC}">
              <c16:uniqueId val="{00000000-930E-4E4A-94B8-1F4C2317B9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3</c:v>
                </c:pt>
                <c:pt idx="6">
                  <c:v>3</c:v>
                </c:pt>
                <c:pt idx="9">
                  <c:v>3</c:v>
                </c:pt>
                <c:pt idx="12">
                  <c:v>2</c:v>
                </c:pt>
              </c:numCache>
            </c:numRef>
          </c:val>
          <c:extLst>
            <c:ext xmlns:c16="http://schemas.microsoft.com/office/drawing/2014/chart" uri="{C3380CC4-5D6E-409C-BE32-E72D297353CC}">
              <c16:uniqueId val="{00000001-930E-4E4A-94B8-1F4C2317B9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0E-4E4A-94B8-1F4C2317B9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73</c:v>
                </c:pt>
                <c:pt idx="3">
                  <c:v>68</c:v>
                </c:pt>
                <c:pt idx="6">
                  <c:v>47</c:v>
                </c:pt>
                <c:pt idx="9">
                  <c:v>47</c:v>
                </c:pt>
                <c:pt idx="12">
                  <c:v>38</c:v>
                </c:pt>
              </c:numCache>
            </c:numRef>
          </c:val>
          <c:extLst>
            <c:ext xmlns:c16="http://schemas.microsoft.com/office/drawing/2014/chart" uri="{C3380CC4-5D6E-409C-BE32-E72D297353CC}">
              <c16:uniqueId val="{00000003-930E-4E4A-94B8-1F4C2317B9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c:v>
                </c:pt>
                <c:pt idx="3">
                  <c:v>3</c:v>
                </c:pt>
                <c:pt idx="6">
                  <c:v>4</c:v>
                </c:pt>
                <c:pt idx="9">
                  <c:v>4</c:v>
                </c:pt>
                <c:pt idx="12">
                  <c:v>4</c:v>
                </c:pt>
              </c:numCache>
            </c:numRef>
          </c:val>
          <c:extLst>
            <c:ext xmlns:c16="http://schemas.microsoft.com/office/drawing/2014/chart" uri="{C3380CC4-5D6E-409C-BE32-E72D297353CC}">
              <c16:uniqueId val="{00000004-930E-4E4A-94B8-1F4C2317B9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0E-4E4A-94B8-1F4C2317B9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0E-4E4A-94B8-1F4C2317B9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443</c:v>
                </c:pt>
                <c:pt idx="6">
                  <c:v>436</c:v>
                </c:pt>
                <c:pt idx="9">
                  <c:v>421</c:v>
                </c:pt>
                <c:pt idx="12">
                  <c:v>421</c:v>
                </c:pt>
              </c:numCache>
            </c:numRef>
          </c:val>
          <c:extLst>
            <c:ext xmlns:c16="http://schemas.microsoft.com/office/drawing/2014/chart" uri="{C3380CC4-5D6E-409C-BE32-E72D297353CC}">
              <c16:uniqueId val="{00000007-930E-4E4A-94B8-1F4C2317B9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158</c:v>
                </c:pt>
                <c:pt idx="2">
                  <c:v>#N/A</c:v>
                </c:pt>
                <c:pt idx="3">
                  <c:v>#N/A</c:v>
                </c:pt>
                <c:pt idx="4">
                  <c:v>145</c:v>
                </c:pt>
                <c:pt idx="5">
                  <c:v>#N/A</c:v>
                </c:pt>
                <c:pt idx="6">
                  <c:v>#N/A</c:v>
                </c:pt>
                <c:pt idx="7">
                  <c:v>122</c:v>
                </c:pt>
                <c:pt idx="8">
                  <c:v>#N/A</c:v>
                </c:pt>
                <c:pt idx="9">
                  <c:v>#N/A</c:v>
                </c:pt>
                <c:pt idx="10">
                  <c:v>107</c:v>
                </c:pt>
                <c:pt idx="11">
                  <c:v>#N/A</c:v>
                </c:pt>
                <c:pt idx="12">
                  <c:v>#N/A</c:v>
                </c:pt>
                <c:pt idx="13">
                  <c:v>116</c:v>
                </c:pt>
                <c:pt idx="14">
                  <c:v>#N/A</c:v>
                </c:pt>
              </c:numCache>
            </c:numRef>
          </c:val>
          <c:smooth val="0"/>
          <c:extLst>
            <c:ext xmlns:c16="http://schemas.microsoft.com/office/drawing/2014/chart" uri="{C3380CC4-5D6E-409C-BE32-E72D297353CC}">
              <c16:uniqueId val="{00000008-930E-4E4A-94B8-1F4C2317B9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3520</c:v>
                </c:pt>
                <c:pt idx="5">
                  <c:v>3413</c:v>
                </c:pt>
                <c:pt idx="8">
                  <c:v>3243</c:v>
                </c:pt>
                <c:pt idx="11">
                  <c:v>3141</c:v>
                </c:pt>
                <c:pt idx="14">
                  <c:v>3234</c:v>
                </c:pt>
              </c:numCache>
            </c:numRef>
          </c:val>
          <c:extLst>
            <c:ext xmlns:c16="http://schemas.microsoft.com/office/drawing/2014/chart" uri="{C3380CC4-5D6E-409C-BE32-E72D297353CC}">
              <c16:uniqueId val="{00000000-E481-42A2-A441-501407B7D1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158</c:v>
                </c:pt>
                <c:pt idx="5">
                  <c:v>222</c:v>
                </c:pt>
                <c:pt idx="8">
                  <c:v>247</c:v>
                </c:pt>
                <c:pt idx="11">
                  <c:v>378</c:v>
                </c:pt>
                <c:pt idx="14">
                  <c:v>356</c:v>
                </c:pt>
              </c:numCache>
            </c:numRef>
          </c:val>
          <c:extLst>
            <c:ext xmlns:c16="http://schemas.microsoft.com/office/drawing/2014/chart" uri="{C3380CC4-5D6E-409C-BE32-E72D297353CC}">
              <c16:uniqueId val="{00000001-E481-42A2-A441-501407B7D1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4540</c:v>
                </c:pt>
                <c:pt idx="5">
                  <c:v>4800</c:v>
                </c:pt>
                <c:pt idx="8">
                  <c:v>4950</c:v>
                </c:pt>
                <c:pt idx="11">
                  <c:v>5118</c:v>
                </c:pt>
                <c:pt idx="14">
                  <c:v>5523</c:v>
                </c:pt>
              </c:numCache>
            </c:numRef>
          </c:val>
          <c:extLst>
            <c:ext xmlns:c16="http://schemas.microsoft.com/office/drawing/2014/chart" uri="{C3380CC4-5D6E-409C-BE32-E72D297353CC}">
              <c16:uniqueId val="{00000002-E481-42A2-A441-501407B7D1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81-42A2-A441-501407B7D1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81-42A2-A441-501407B7D1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81-42A2-A441-501407B7D1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1039</c:v>
                </c:pt>
                <c:pt idx="3">
                  <c:v>976</c:v>
                </c:pt>
                <c:pt idx="6">
                  <c:v>971</c:v>
                </c:pt>
                <c:pt idx="9">
                  <c:v>961</c:v>
                </c:pt>
                <c:pt idx="12">
                  <c:v>1014</c:v>
                </c:pt>
              </c:numCache>
            </c:numRef>
          </c:val>
          <c:extLst>
            <c:ext xmlns:c16="http://schemas.microsoft.com/office/drawing/2014/chart" uri="{C3380CC4-5D6E-409C-BE32-E72D297353CC}">
              <c16:uniqueId val="{00000006-E481-42A2-A441-501407B7D1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240</c:v>
                </c:pt>
                <c:pt idx="3">
                  <c:v>184</c:v>
                </c:pt>
                <c:pt idx="6">
                  <c:v>151</c:v>
                </c:pt>
                <c:pt idx="9">
                  <c:v>112</c:v>
                </c:pt>
                <c:pt idx="12">
                  <c:v>110</c:v>
                </c:pt>
              </c:numCache>
            </c:numRef>
          </c:val>
          <c:extLst>
            <c:ext xmlns:c16="http://schemas.microsoft.com/office/drawing/2014/chart" uri="{C3380CC4-5D6E-409C-BE32-E72D297353CC}">
              <c16:uniqueId val="{00000007-E481-42A2-A441-501407B7D1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c:v>
                </c:pt>
                <c:pt idx="3">
                  <c:v>16</c:v>
                </c:pt>
                <c:pt idx="6">
                  <c:v>13</c:v>
                </c:pt>
                <c:pt idx="9">
                  <c:v>10</c:v>
                </c:pt>
                <c:pt idx="12">
                  <c:v>8</c:v>
                </c:pt>
              </c:numCache>
            </c:numRef>
          </c:val>
          <c:extLst>
            <c:ext xmlns:c16="http://schemas.microsoft.com/office/drawing/2014/chart" uri="{C3380CC4-5D6E-409C-BE32-E72D297353CC}">
              <c16:uniqueId val="{00000008-E481-42A2-A441-501407B7D1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81-42A2-A441-501407B7D1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4651</c:v>
                </c:pt>
                <c:pt idx="3">
                  <c:v>4777</c:v>
                </c:pt>
                <c:pt idx="6">
                  <c:v>4610</c:v>
                </c:pt>
                <c:pt idx="9">
                  <c:v>4751</c:v>
                </c:pt>
                <c:pt idx="12">
                  <c:v>4898</c:v>
                </c:pt>
              </c:numCache>
            </c:numRef>
          </c:val>
          <c:extLst>
            <c:ext xmlns:c16="http://schemas.microsoft.com/office/drawing/2014/chart" uri="{C3380CC4-5D6E-409C-BE32-E72D297353CC}">
              <c16:uniqueId val="{0000000A-E481-42A2-A441-501407B7D1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81-42A2-A441-501407B7D1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1337</c:v>
                </c:pt>
                <c:pt idx="1">
                  <c:v>1409</c:v>
                </c:pt>
                <c:pt idx="2">
                  <c:v>1400</c:v>
                </c:pt>
              </c:numCache>
            </c:numRef>
          </c:val>
          <c:extLst>
            <c:ext xmlns:c16="http://schemas.microsoft.com/office/drawing/2014/chart" uri="{C3380CC4-5D6E-409C-BE32-E72D297353CC}">
              <c16:uniqueId val="{00000000-55C5-43EE-9FE8-42B55B96C6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926</c:v>
                </c:pt>
                <c:pt idx="1">
                  <c:v>934</c:v>
                </c:pt>
                <c:pt idx="2">
                  <c:v>1278</c:v>
                </c:pt>
              </c:numCache>
            </c:numRef>
          </c:val>
          <c:extLst>
            <c:ext xmlns:c16="http://schemas.microsoft.com/office/drawing/2014/chart" uri="{C3380CC4-5D6E-409C-BE32-E72D297353CC}">
              <c16:uniqueId val="{00000001-55C5-43EE-9FE8-42B55B96C6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2691</c:v>
                </c:pt>
                <c:pt idx="1">
                  <c:v>2778</c:v>
                </c:pt>
                <c:pt idx="2">
                  <c:v>2845</c:v>
                </c:pt>
              </c:numCache>
            </c:numRef>
          </c:val>
          <c:extLst>
            <c:ext xmlns:c16="http://schemas.microsoft.com/office/drawing/2014/chart" uri="{C3380CC4-5D6E-409C-BE32-E72D297353CC}">
              <c16:uniqueId val="{00000002-55C5-43EE-9FE8-42B55B96C6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{A1D74FFD-8D58-4AAE-87A1-15E290BF22A5}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68D-404D-8B9F-049169DD7D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{B56A43E2-DC90-48C7-8D01-861648AC62C6}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8D-404D-8B9F-049169DD7D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{31BADD27-806D-43AD-AED3-A6301F798B04}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8D-404D-8B9F-049169DD7D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{047DA5D6-90F6-4ADF-B4D9-44E25CFD7023}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8D-404D-8B9F-049169DD7D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{BD1F2707-AB6F-4A21-9BE0-4366C57224FB}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8D-404D-8B9F-049169DD7D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{8504E3FF-2325-4915-9841-5E6F2DFE470F}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68D-404D-8B9F-049169DD7D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{A1F8802D-0C7D-44F3-8573-83A895CA1ADA}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68D-404D-8B9F-049169DD7D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{7CB12BB0-2E07-44E3-889B-2933BC570596}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68D-404D-8B9F-049169DD7D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{D8A4E5C5-ED81-49FB-9E06-DE50AD782E3C}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68D-404D-8B9F-049169DD7D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71.7</c:v>
                </c:pt>
                <c:pt idx="8">
                  <c:v>70</c:v>
                </c:pt>
                <c:pt idx="16">
                  <c:v>78.3</c:v>
                </c:pt>
                <c:pt idx="24">
                  <c:v>77.5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68D-404D-8B9F-049169DD7D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{78F9EAB8-B322-430D-8306-D2848699DDB4}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68D-404D-8B9F-049169DD7D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{D135A8FF-2A86-48C1-90B3-9583DD6FCE72}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8D-404D-8B9F-049169DD7D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{DC828FE8-C02B-4D8B-9484-AC72E0D51BF5}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8D-404D-8B9F-049169DD7D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{DC601016-405A-492C-A134-43FAF15592FF}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8D-404D-8B9F-049169DD7D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{21025A1F-C421-438A-AD75-D318FEEB3ACE}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8D-404D-8B9F-049169DD7DB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{577C4378-99F7-4387-81D1-497F1EC7F5F3}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68D-404D-8B9F-049169DD7DB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{459CCAAB-518B-45F3-B16F-E7924B0EAB0B}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68D-404D-8B9F-049169DD7DB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{B788B975-60A0-425E-AB2E-262774F7C6AA}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68D-404D-8B9F-049169DD7D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{CB62D76C-3762-420D-847D-48A79D01D312}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68D-404D-8B9F-049169DD7D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numCache>
            </c:numRef>
          </c:xVal>
          <c:yVal>
            <c:numRef>
              <c:f>公会計指標分析・財政指標組合せ分析表!$BP$55:$DC$55</c:f>
              <c:numCache>
                <c:formatCode>#,##0.0;"▲ "#,##0.0</c:formatCode>
                <c:ptCount val="40"/>
                <c:pt idx="0">
                  <c:v>27</c:v>
                </c:pt>
                <c:pt idx="8">
                  <c:v>25.4</c:v>
                </c:pt>
                <c:pt idx="16">
                  <c:v>23.4</c:v>
                </c:pt>
                <c:pt idx="24">
                  <c:v>7.7</c:v>
                </c:pt>
              </c:numCache>
            </c:numRef>
          </c:yVal>
          <c:smooth val="0"/>
          <c:extLst>
            <c:ext xmlns:c16="http://schemas.microsoft.com/office/drawing/2014/chart" uri="{C3380CC4-5D6E-409C-BE32-E72D297353CC}">
              <c16:uniqueId val="{00000013-F68D-404D-8B9F-049169DD7DB2}"/>
            </c:ext>
          </c:extLst>
        </c:ser>
        <c:dLbls>
          <c:showLegendKey val="0"/>
          <c:showVal val="1"/>
          <c:showCatName val="0"/>
          <c:showSerName val="0"/>
          <c:showPercent val="0"/>
          <c:showBubbleSize val="0"/>
        </c:dLbls>
        <c:axId val="46179840"/>
        <c:axId val="46181760"/>
      </c:scatterChart>
      <c:valAx>
        <c:axId val="46179840"/>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{1421D322-6343-4D8C-9BA5-01147BBA080A}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BD1-411E-92B7-8C7EAD3E94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{EB9AEA6B-98D3-4414-842D-D1B55AC7C1ED}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D1-411E-92B7-8C7EAD3E94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{AAAD4DC0-8DEF-4580-BFF8-16A6B022ACBA}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D1-411E-92B7-8C7EAD3E94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{EBB65B6B-8B27-43B3-98BB-1FD82FC35B4E}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D1-411E-92B7-8C7EAD3E94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{7C74B546-A28D-49EB-93BA-4E855467B214}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D1-411E-92B7-8C7EAD3E949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{829955FB-8397-4AB3-92FE-906322C568D2}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BD1-411E-92B7-8C7EAD3E949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{6CB5CCAB-A8FE-4627-8590-046623079D6C}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BD1-411E-92B7-8C7EAD3E949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{8BEC1C2B-27FD-4C74-9E93-8AAF9C82F33C}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BD1-411E-92B7-8C7EAD3E949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{4FD0EF83-1616-48E7-BE90-C90E9762C985}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BD1-411E-92B7-8C7EAD3E94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6.3</c:v>
                </c:pt>
                <c:pt idx="16">
                  <c:v>5.9</c:v>
                </c:pt>
                <c:pt idx="24">
                  <c:v>5.2</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D1-411E-92B7-8C7EAD3E94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{3BFF2D18-1CC6-4048-9FBE-12BBC889F437}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BD1-411E-92B7-8C7EAD3E94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{6FFC89A0-7D07-4D9B-8A2C-B1F9CAB501E8}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D1-411E-92B7-8C7EAD3E94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{65A11043-8F7F-4F49-9503-A1911F646A1E}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D1-411E-92B7-8C7EAD3E94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{9BB28AC3-95D0-40E5-9DBB-58A70FD5F18E}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D1-411E-92B7-8C7EAD3E94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{D3CD73A7-C302-4517-A83B-45FD6E8DC9EE}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D1-411E-92B7-8C7EAD3E949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{05399EB5-D951-42DB-9A32-E7BFF1645297}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BD1-411E-92B7-8C7EAD3E949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{30041C73-9D82-45BA-BCCC-BAEAE1FB48FA}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BD1-411E-92B7-8C7EAD3E949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{AF3A80DE-AD53-49CD-9C3A-3EF3FED1B5E5}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BD1-411E-92B7-8C7EAD3E949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{2CBEFBE4-D468-48CC-B4A2-50745CF715B6}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BD1-411E-92B7-8C7EAD3E94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2BD1-411E-92B7-8C7EAD3E9497}"/>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おいて失業対策事業、地域改善事業等を多額の地方債を発行してきたため、公債費負担が大きい。近年、新規発行を抑制し、実質公債費比率の低下に努めてきた。今後は給食センター改築工事、防災行政無線デジタル化事業、町営住宅建替事業、町民体育館等統合文化施設</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仮称</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建設事業等に伴う起債の償還が、開始予定のため、新規発行の抑制に努めていくと同時に、計画的に繰上償還を実施し、実質公債費比率を抑えていく。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・満期一括償還地方債の償還の財源として積み立てた額に係るものは該当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無し。</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が将来負担額を上回っているため、将来負担比率は－％（数値なし）である。地方債残高・退職手当負担見込額等、将来負担額は増加しているが、充当可能基金も増加したため、充当可能財源等の増加額が将来負担額を上回っている。今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は、大型の普通建設事業の起債償還が開始になる見込みで、地方債の現在高が増加する。老朽化した公共施設の更新計画については、将来負担を考慮した慎重な執行に努めていく。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水道事業広域化により水道事業特別会計を解散し、清算剰余金を</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338</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、ふるさと納税を</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人づくり基金</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に合計 </a:t>
          </a:r>
          <a:r>
            <a:rPr kumimoji="1"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国民健康保険事業勘定特別会計</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へ赤字補填のための繰出金として、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百万円を取り崩し、町民がよく利用する施設の備品購入や小学校パソコン導入経費等として、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人づくり基金</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から合計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百万円を取り崩した。その他の基金の積み立て・取り崩しを合計した結果、基金全体としては、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基金の使途の明確化を図るため、</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を取</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崩して個々の特定目的基金</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積み立てを検討</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。ふるさと納税を積</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が今後、増加する見込み。</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近年の風水害等、大規模災害が頻発する備えとして、財政規律を確保しつつ、防災への備えとして</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防災基金</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への積み立てを検討する。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・かんがい施設運営基金：鉱害復旧事業により設置したかんがい施設の維持管理経費</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・防災基金：災害の予防、応急対策、復旧、既設の公共施設の改修に要する経費</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・人づくり基金：「明るく豊かで住みよい町」を目指し、人材育成を円滑に推進するための経費</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・ふるさとづくり基金：「自ら考え自ら実践する地域づくり事業」を円滑に推進するための経費</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・ふるさと応援基金：ふるさとである糸田町を愛する者、糸田町の将来を応援する者からの寄附目的に資する事業経費</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・かんがい施設運営基金：</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運用</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益</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等を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円積</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立てたことによる増加</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・防災基金：基金運用益等を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百万円積み立てたことによる増加</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・人づくり基金：小学校パソコン導入経費等で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百万円取り崩し、ふるさと納税等を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百万円積み立てたことによる増加</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・ふるさとづくり基金：ふるさと納税等を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寄付目的に資する事業へ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百万円取り崩し、</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ふるさと納税</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円積</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立てたことによる増加</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・防災基金：年々甚大な被害となる災害の予防</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のため</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、老朽化した施設の</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将来的な</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改修に備え</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立てる。</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・ふるさと応援基金：ふるさと納税を積</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立て、寄付者の意思を</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汲み取り</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、町にとって有意義に役立てる</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・町分譲地売払収入分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円積</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立てたことによる増加</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運用</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益</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 </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立てたことによる増加</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国民健康保険事業勘定特別会計</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へ赤字補填のための繰出金として、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百万円取り崩したことによる減少</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・基金の使途の明確化を図るため、財政調整基金を取崩して個々の特定目的基金に積み立てていくことを検討予定</a:t>
          </a:r>
          <a:r>
            <a:rPr kumimoji="1" lang="ja-JP"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運用</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益</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等を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円積</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立てたことによる増加</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水道事業広域化により水道事業特別会計を解散し、清算剰余金を</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338</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たことによる増加</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・町営住宅建替事業</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や町民体育館・文化会館等の統廃合事業</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を実施しているため、今後、起債残高は増加見込みとなる。</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減債基金を活用し、繰上償還を計画的に行っていく予定である。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8,973
8.04
6,111,844
5,687,502
398,986
2,721,954
4,897,541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年度の有形固定資産減価償却率については、計算上除かれるべき土地等の非償却資産が誤って計上されていたために、実際よりも低い償却率になっている。道路は長寿命化事業により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低下したが、その他の有形固定償却資産は老朽化が進んでいる。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・公営住宅の建替更新、児童館・文化会館（市民会館）・町民体育館の複合化・集約化、一般廃棄物処理施設の新設・共同利用に現在着手しているので、完了後（令和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程度低下し、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前後の償却率に低下する見込みである。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6" name="直線コネクタ 75"/>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7"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8" name="直線コネクタ 77"/>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9"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0" name="直線コネクタ 79"/>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1"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2" name="フローチャート: 判断 81"/>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3" name="フローチャート: 判断 82"/>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4" name="フローチャート: 判断 83"/>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フローチャート: 判断 84"/>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6" name="フローチャート: 判断 85"/>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109311</xdr:rowOff>
    </xdr:from>
    <xdr:to>
      <xdr:col>19</xdr:col>
      <xdr:colOff>187325</xdr:colOff>
      <xdr:row>33</xdr:row>
      <xdr:rowOff>39461</xdr:rowOff>
    </xdr:to>
    <xdr:sp macro="" textlink="">
      <xdr:nvSpPr>
        <xdr:cNvPr id="92" name="楕円 91"/>
        <xdr:cNvSpPr/>
      </xdr:nvSpPr>
      <xdr:spPr>
        <a:xfrm>
          <a:off x="4000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133985</xdr:rowOff>
    </xdr:from>
    <xdr:to>
      <xdr:col>15</xdr:col>
      <xdr:colOff>187325</xdr:colOff>
      <xdr:row>33</xdr:row>
      <xdr:rowOff>64135</xdr:rowOff>
    </xdr:to>
    <xdr:sp macro="" textlink="">
      <xdr:nvSpPr>
        <xdr:cNvPr id="93" name="楕円 92"/>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160111</xdr:rowOff>
    </xdr:from>
    <xdr:to>
      <xdr:col>19</xdr:col>
      <xdr:colOff>136525</xdr:colOff>
      <xdr:row>33</xdr:row>
      <xdr:rowOff>13335</xdr:rowOff>
    </xdr:to>
    <xdr:cxnSp macro="">
      <xdr:nvCxnSpPr>
        <xdr:cNvPr id="94" name="直線コネクタ 93"/>
        <xdr:cNvCxnSpPr/>
      </xdr:nvCxnSpPr>
      <xdr:spPr>
        <a:xfrm flipV="1">
          <a:off x="3289300" y="641803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49439</xdr:rowOff>
    </xdr:from>
    <xdr:to>
      <xdr:col>11</xdr:col>
      <xdr:colOff>187325</xdr:colOff>
      <xdr:row>31</xdr:row>
      <xdr:rowOff>151039</xdr:rowOff>
    </xdr:to>
    <xdr:sp macro="" textlink="">
      <xdr:nvSpPr>
        <xdr:cNvPr id="95" name="楕円 94"/>
        <xdr:cNvSpPr/>
      </xdr:nvSpPr>
      <xdr:spPr>
        <a:xfrm>
          <a:off x="2476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100239</xdr:rowOff>
    </xdr:from>
    <xdr:to>
      <xdr:col>15</xdr:col>
      <xdr:colOff>136525</xdr:colOff>
      <xdr:row>33</xdr:row>
      <xdr:rowOff>13335</xdr:rowOff>
    </xdr:to>
    <xdr:cxnSp macro="">
      <xdr:nvCxnSpPr>
        <xdr:cNvPr id="96" name="直線コネクタ 95"/>
        <xdr:cNvCxnSpPr/>
      </xdr:nvCxnSpPr>
      <xdr:spPr>
        <a:xfrm>
          <a:off x="2527300" y="6186714"/>
          <a:ext cx="762000" cy="2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101872</xdr:rowOff>
    </xdr:from>
    <xdr:to>
      <xdr:col>7</xdr:col>
      <xdr:colOff>187325</xdr:colOff>
      <xdr:row>32</xdr:row>
      <xdr:rowOff>32022</xdr:rowOff>
    </xdr:to>
    <xdr:sp macro="" textlink="">
      <xdr:nvSpPr>
        <xdr:cNvPr id="97" name="楕円 96"/>
        <xdr:cNvSpPr/>
      </xdr:nvSpPr>
      <xdr:spPr>
        <a:xfrm>
          <a:off x="1714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100239</xdr:rowOff>
    </xdr:from>
    <xdr:to>
      <xdr:col>11</xdr:col>
      <xdr:colOff>136525</xdr:colOff>
      <xdr:row>31</xdr:row>
      <xdr:rowOff>152672</xdr:rowOff>
    </xdr:to>
    <xdr:cxnSp macro="">
      <xdr:nvCxnSpPr>
        <xdr:cNvPr id="98" name="直線コネクタ 97"/>
        <xdr:cNvCxnSpPr/>
      </xdr:nvCxnSpPr>
      <xdr:spPr>
        <a:xfrm flipV="1">
          <a:off x="1765300" y="618671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9"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0"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1"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102"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30588</xdr:rowOff>
    </xdr:from>
    <xdr:ext cx="405111" cy="259045"/>
    <xdr:sp macro="" textlink="">
      <xdr:nvSpPr>
        <xdr:cNvPr id="103" name="n_1mainValue有形固定資産減価償却率"/>
        <xdr:cNvSpPr txBox="1"/>
      </xdr:nvSpPr>
      <xdr:spPr>
        <a:xfrm>
          <a:off x="38360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104" name="n_2mainValue有形固定資産減価償却率"/>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142166</xdr:rowOff>
    </xdr:from>
    <xdr:ext cx="405111" cy="259045"/>
    <xdr:sp macro="" textlink="">
      <xdr:nvSpPr>
        <xdr:cNvPr id="105" name="n_3mainValue有形固定資産減価償却率"/>
        <xdr:cNvSpPr txBox="1"/>
      </xdr:nvSpPr>
      <xdr:spPr>
        <a:xfrm>
          <a:off x="2324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23149</xdr:rowOff>
    </xdr:from>
    <xdr:ext cx="405111" cy="259045"/>
    <xdr:sp macro="" textlink="">
      <xdr:nvSpPr>
        <xdr:cNvPr id="106" name="n_4mainValue有形固定資産減価償却率"/>
        <xdr:cNvSpPr txBox="1"/>
      </xdr:nvSpPr>
      <xdr:spPr>
        <a:xfrm>
          <a:off x="1562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・債務償還比率とは、債務償還に充当可能な一般財源を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とした場合、実質債務が何</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あるかを示す比率である。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年度に比べて、将来負担額が増加したが、充当可能財源である地方債充当可能基金と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交付税算入見込額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も将来負担額以上の増加であったため、債務償還比率が低下した。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地方債充当可能基金の増加の原因として、①財政調整基金の増加、②ふるさと納税増加による関係基金の増加が挙げられる。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・今後、公共施設の更新による将来負担額の増加が見込まれるので、減債基金による繰上償還を実施する必要がある。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7" name="直線コネクタ 136"/>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8"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9" name="直線コネクタ 138"/>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2"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3" name="フローチャート: 判断 142"/>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4" name="フローチャート: 判断 143"/>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5" name="フローチャート: 判断 144"/>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6" name="フローチャート: 判断 145"/>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7" name="フローチャート: 判断 146"/>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11630</xdr:rowOff>
    </xdr:from>
    <xdr:to>
      <xdr:col>76</xdr:col>
      <xdr:colOff>73025</xdr:colOff>
      <xdr:row>26</xdr:row>
      <xdr:rowOff>113230</xdr:rowOff>
    </xdr:to>
    <xdr:sp macro="" textlink="">
      <xdr:nvSpPr>
        <xdr:cNvPr id="153" name="楕円 152"/>
        <xdr:cNvSpPr/>
      </xdr:nvSpPr>
      <xdr:spPr>
        <a:xfrm>
          <a:off x="14744700" y="52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405111" cy="259045"/>
    <xdr:sp macro="" textlink="">
      <xdr:nvSpPr>
        <xdr:cNvPr id="154" name="債務償還比率該当値テキスト"/>
        <xdr:cNvSpPr txBox="1"/>
      </xdr:nvSpPr>
      <xdr:spPr>
        <a:xfrm>
          <a:off x="14846300" y="516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49772</xdr:rowOff>
    </xdr:from>
    <xdr:to>
      <xdr:col>72</xdr:col>
      <xdr:colOff>123825</xdr:colOff>
      <xdr:row>26</xdr:row>
      <xdr:rowOff>151372</xdr:rowOff>
    </xdr:to>
    <xdr:sp macro="" textlink="">
      <xdr:nvSpPr>
        <xdr:cNvPr id="155" name="楕円 154"/>
        <xdr:cNvSpPr/>
      </xdr:nvSpPr>
      <xdr:spPr>
        <a:xfrm>
          <a:off x="14033500" y="52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62430</xdr:rowOff>
    </xdr:from>
    <xdr:to>
      <xdr:col>76</xdr:col>
      <xdr:colOff>22225</xdr:colOff>
      <xdr:row>26</xdr:row>
      <xdr:rowOff>100572</xdr:rowOff>
    </xdr:to>
    <xdr:cxnSp macro="">
      <xdr:nvCxnSpPr>
        <xdr:cNvPr id="156" name="直線コネクタ 155"/>
        <xdr:cNvCxnSpPr/>
      </xdr:nvCxnSpPr>
      <xdr:spPr>
        <a:xfrm flipV="1">
          <a:off x="14084300" y="5291655"/>
          <a:ext cx="7112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84624</xdr:rowOff>
    </xdr:from>
    <xdr:to>
      <xdr:col>68</xdr:col>
      <xdr:colOff>123825</xdr:colOff>
      <xdr:row>27</xdr:row>
      <xdr:rowOff>14774</xdr:rowOff>
    </xdr:to>
    <xdr:sp macro="" textlink="">
      <xdr:nvSpPr>
        <xdr:cNvPr id="157" name="楕円 156"/>
        <xdr:cNvSpPr/>
      </xdr:nvSpPr>
      <xdr:spPr>
        <a:xfrm>
          <a:off x="13271500" y="53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100572</xdr:rowOff>
    </xdr:from>
    <xdr:to>
      <xdr:col>72</xdr:col>
      <xdr:colOff>73025</xdr:colOff>
      <xdr:row>26</xdr:row>
      <xdr:rowOff>135424</xdr:rowOff>
    </xdr:to>
    <xdr:cxnSp macro="">
      <xdr:nvCxnSpPr>
        <xdr:cNvPr id="158" name="直線コネクタ 157"/>
        <xdr:cNvCxnSpPr/>
      </xdr:nvCxnSpPr>
      <xdr:spPr>
        <a:xfrm flipV="1">
          <a:off x="13322300" y="5329797"/>
          <a:ext cx="762000" cy="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147955</xdr:rowOff>
    </xdr:from>
    <xdr:to>
      <xdr:col>64</xdr:col>
      <xdr:colOff>123825</xdr:colOff>
      <xdr:row>27</xdr:row>
      <xdr:rowOff>78105</xdr:rowOff>
    </xdr:to>
    <xdr:sp macro="" textlink="">
      <xdr:nvSpPr>
        <xdr:cNvPr id="159" name="楕円 158"/>
        <xdr:cNvSpPr/>
      </xdr:nvSpPr>
      <xdr:spPr>
        <a:xfrm>
          <a:off x="12509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135424</xdr:rowOff>
    </xdr:from>
    <xdr:to>
      <xdr:col>68</xdr:col>
      <xdr:colOff>73025</xdr:colOff>
      <xdr:row>27</xdr:row>
      <xdr:rowOff>27305</xdr:rowOff>
    </xdr:to>
    <xdr:cxnSp macro="">
      <xdr:nvCxnSpPr>
        <xdr:cNvPr id="160" name="直線コネクタ 159"/>
        <xdr:cNvCxnSpPr/>
      </xdr:nvCxnSpPr>
      <xdr:spPr>
        <a:xfrm flipV="1">
          <a:off x="12560300" y="5364649"/>
          <a:ext cx="7620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13928</xdr:rowOff>
    </xdr:from>
    <xdr:to>
      <xdr:col>60</xdr:col>
      <xdr:colOff>123825</xdr:colOff>
      <xdr:row>27</xdr:row>
      <xdr:rowOff>115528</xdr:rowOff>
    </xdr:to>
    <xdr:sp macro="" textlink="">
      <xdr:nvSpPr>
        <xdr:cNvPr id="161" name="楕円 160"/>
        <xdr:cNvSpPr/>
      </xdr:nvSpPr>
      <xdr:spPr>
        <a:xfrm>
          <a:off x="11747500" y="54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27305</xdr:rowOff>
    </xdr:from>
    <xdr:to>
      <xdr:col>64</xdr:col>
      <xdr:colOff>73025</xdr:colOff>
      <xdr:row>27</xdr:row>
      <xdr:rowOff>64728</xdr:rowOff>
    </xdr:to>
    <xdr:cxnSp macro="">
      <xdr:nvCxnSpPr>
        <xdr:cNvPr id="162" name="直線コネクタ 161"/>
        <xdr:cNvCxnSpPr/>
      </xdr:nvCxnSpPr>
      <xdr:spPr>
        <a:xfrm flipV="1">
          <a:off x="11798300" y="5427980"/>
          <a:ext cx="7620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3" name="n_1aveValue債務償還比率"/>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4"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5" name="n_3aveValue債務償還比率"/>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6" name="n_4aveValue債務償還比率"/>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167899</xdr:rowOff>
    </xdr:from>
    <xdr:ext cx="405111" cy="259045"/>
    <xdr:sp macro="" textlink="">
      <xdr:nvSpPr>
        <xdr:cNvPr id="167" name="n_1mainValue債務償還比率"/>
        <xdr:cNvSpPr txBox="1"/>
      </xdr:nvSpPr>
      <xdr:spPr>
        <a:xfrm>
          <a:off x="13869044" y="505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31301</xdr:rowOff>
    </xdr:from>
    <xdr:ext cx="469744" cy="259045"/>
    <xdr:sp macro="" textlink="">
      <xdr:nvSpPr>
        <xdr:cNvPr id="168" name="n_2mainValue債務償還比率"/>
        <xdr:cNvSpPr txBox="1"/>
      </xdr:nvSpPr>
      <xdr:spPr>
        <a:xfrm>
          <a:off x="13087427" y="508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94632</xdr:rowOff>
    </xdr:from>
    <xdr:ext cx="469744" cy="259045"/>
    <xdr:sp macro="" textlink="">
      <xdr:nvSpPr>
        <xdr:cNvPr id="169" name="n_3mainValue債務償還比率"/>
        <xdr:cNvSpPr txBox="1"/>
      </xdr:nvSpPr>
      <xdr:spPr>
        <a:xfrm>
          <a:off x="12325427"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132055</xdr:rowOff>
    </xdr:from>
    <xdr:ext cx="469744" cy="259045"/>
    <xdr:sp macro="" textlink="">
      <xdr:nvSpPr>
        <xdr:cNvPr id="170" name="n_4mainValue債務償還比率"/>
        <xdr:cNvSpPr txBox="1"/>
      </xdr:nvSpPr>
      <xdr:spPr>
        <a:xfrm>
          <a:off x="11563427" y="51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8,973
8.04
6,111,844
5,687,502
398,986
2,721,954
4,897,541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13970</xdr:rowOff>
    </xdr:from>
    <xdr:to>
      <xdr:col>20</xdr:col>
      <xdr:colOff>38100</xdr:colOff>
      <xdr:row>42</xdr:row>
      <xdr:rowOff>115570</xdr:rowOff>
    </xdr:to>
    <xdr:sp macro="" textlink="">
      <xdr:nvSpPr>
        <xdr:cNvPr id="74" name="楕円 73"/>
        <xdr:cNvSpPr/>
      </xdr:nvSpPr>
      <xdr:spPr>
        <a:xfrm>
          <a:off x="3746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17235</xdr:rowOff>
    </xdr:from>
    <xdr:to>
      <xdr:col>15</xdr:col>
      <xdr:colOff>101600</xdr:colOff>
      <xdr:row>42</xdr:row>
      <xdr:rowOff>118835</xdr:rowOff>
    </xdr:to>
    <xdr:sp macro="" textlink="">
      <xdr:nvSpPr>
        <xdr:cNvPr id="75" name="楕円 74"/>
        <xdr:cNvSpPr/>
      </xdr:nvSpPr>
      <xdr:spPr>
        <a:xfrm>
          <a:off x="2857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64770</xdr:rowOff>
    </xdr:from>
    <xdr:to>
      <xdr:col>19</xdr:col>
      <xdr:colOff>177800</xdr:colOff>
      <xdr:row>42</xdr:row>
      <xdr:rowOff>68035</xdr:rowOff>
    </xdr:to>
    <xdr:cxnSp macro="">
      <xdr:nvCxnSpPr>
        <xdr:cNvPr id="76" name="直線コネクタ 75"/>
        <xdr:cNvCxnSpPr/>
      </xdr:nvCxnSpPr>
      <xdr:spPr>
        <a:xfrm flipV="1">
          <a:off x="2908300" y="72656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40096</xdr:rowOff>
    </xdr:from>
    <xdr:to>
      <xdr:col>10</xdr:col>
      <xdr:colOff>165100</xdr:colOff>
      <xdr:row>42</xdr:row>
      <xdr:rowOff>141696</xdr:rowOff>
    </xdr:to>
    <xdr:sp macro="" textlink="">
      <xdr:nvSpPr>
        <xdr:cNvPr id="77" name="楕円 76"/>
        <xdr:cNvSpPr/>
      </xdr:nvSpPr>
      <xdr:spPr>
        <a:xfrm>
          <a:off x="19685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68035</xdr:rowOff>
    </xdr:from>
    <xdr:to>
      <xdr:col>15</xdr:col>
      <xdr:colOff>50800</xdr:colOff>
      <xdr:row>42</xdr:row>
      <xdr:rowOff>90896</xdr:rowOff>
    </xdr:to>
    <xdr:cxnSp macro="">
      <xdr:nvCxnSpPr>
        <xdr:cNvPr id="78" name="直線コネクタ 77"/>
        <xdr:cNvCxnSpPr/>
      </xdr:nvCxnSpPr>
      <xdr:spPr>
        <a:xfrm flipV="1">
          <a:off x="2019300" y="72689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38463</xdr:rowOff>
    </xdr:from>
    <xdr:to>
      <xdr:col>6</xdr:col>
      <xdr:colOff>38100</xdr:colOff>
      <xdr:row>42</xdr:row>
      <xdr:rowOff>140063</xdr:rowOff>
    </xdr:to>
    <xdr:sp macro="" textlink="">
      <xdr:nvSpPr>
        <xdr:cNvPr id="79" name="楕円 78"/>
        <xdr:cNvSpPr/>
      </xdr:nvSpPr>
      <xdr:spPr>
        <a:xfrm>
          <a:off x="1079500" y="72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89263</xdr:rowOff>
    </xdr:from>
    <xdr:to>
      <xdr:col>10</xdr:col>
      <xdr:colOff>114300</xdr:colOff>
      <xdr:row>42</xdr:row>
      <xdr:rowOff>90896</xdr:rowOff>
    </xdr:to>
    <xdr:cxnSp macro="">
      <xdr:nvCxnSpPr>
        <xdr:cNvPr id="80" name="直線コネクタ 79"/>
        <xdr:cNvCxnSpPr/>
      </xdr:nvCxnSpPr>
      <xdr:spPr>
        <a:xfrm>
          <a:off x="1130300" y="7290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2"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3"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4"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106697</xdr:rowOff>
    </xdr:from>
    <xdr:ext cx="405111" cy="259045"/>
    <xdr:sp macro="" textlink="">
      <xdr:nvSpPr>
        <xdr:cNvPr id="85" name="n_1mainValue【道路】&#10;有形固定資産減価償却率"/>
        <xdr:cNvSpPr txBox="1"/>
      </xdr:nvSpPr>
      <xdr:spPr>
        <a:xfrm>
          <a:off x="3582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109962</xdr:rowOff>
    </xdr:from>
    <xdr:ext cx="405111" cy="259045"/>
    <xdr:sp macro="" textlink="">
      <xdr:nvSpPr>
        <xdr:cNvPr id="86" name="n_2mainValue【道路】&#10;有形固定資産減価償却率"/>
        <xdr:cNvSpPr txBox="1"/>
      </xdr:nvSpPr>
      <xdr:spPr>
        <a:xfrm>
          <a:off x="2705744" y="73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132823</xdr:rowOff>
    </xdr:from>
    <xdr:ext cx="405111" cy="259045"/>
    <xdr:sp macro="" textlink="">
      <xdr:nvSpPr>
        <xdr:cNvPr id="87" name="n_3mainValue【道路】&#10;有形固定資産減価償却率"/>
        <xdr:cNvSpPr txBox="1"/>
      </xdr:nvSpPr>
      <xdr:spPr>
        <a:xfrm>
          <a:off x="1816744" y="733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131190</xdr:rowOff>
    </xdr:from>
    <xdr:ext cx="405111" cy="259045"/>
    <xdr:sp macro="" textlink="">
      <xdr:nvSpPr>
        <xdr:cNvPr id="88" name="n_4mainValue【道路】&#10;有形固定資産減価償却率"/>
        <xdr:cNvSpPr txBox="1"/>
      </xdr:nvSpPr>
      <xdr:spPr>
        <a:xfrm>
          <a:off x="927744" y="733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85806</xdr:rowOff>
    </xdr:from>
    <xdr:to>
      <xdr:col>50</xdr:col>
      <xdr:colOff>165100</xdr:colOff>
      <xdr:row>39</xdr:row>
      <xdr:rowOff>15956</xdr:rowOff>
    </xdr:to>
    <xdr:sp macro="" textlink="">
      <xdr:nvSpPr>
        <xdr:cNvPr id="126" name="楕円 125"/>
        <xdr:cNvSpPr/>
      </xdr:nvSpPr>
      <xdr:spPr>
        <a:xfrm>
          <a:off x="9588500" y="66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91264</xdr:rowOff>
    </xdr:from>
    <xdr:to>
      <xdr:col>46</xdr:col>
      <xdr:colOff>38100</xdr:colOff>
      <xdr:row>39</xdr:row>
      <xdr:rowOff>21414</xdr:rowOff>
    </xdr:to>
    <xdr:sp macro="" textlink="">
      <xdr:nvSpPr>
        <xdr:cNvPr id="127" name="楕円 126"/>
        <xdr:cNvSpPr/>
      </xdr:nvSpPr>
      <xdr:spPr>
        <a:xfrm>
          <a:off x="8699500" y="66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136606</xdr:rowOff>
    </xdr:from>
    <xdr:to>
      <xdr:col>50</xdr:col>
      <xdr:colOff>114300</xdr:colOff>
      <xdr:row>38</xdr:row>
      <xdr:rowOff>142064</xdr:rowOff>
    </xdr:to>
    <xdr:cxnSp macro="">
      <xdr:nvCxnSpPr>
        <xdr:cNvPr id="128" name="直線コネクタ 127"/>
        <xdr:cNvCxnSpPr/>
      </xdr:nvCxnSpPr>
      <xdr:spPr>
        <a:xfrm flipV="1">
          <a:off x="8750300" y="6651706"/>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124548</xdr:rowOff>
    </xdr:from>
    <xdr:to>
      <xdr:col>41</xdr:col>
      <xdr:colOff>101600</xdr:colOff>
      <xdr:row>37</xdr:row>
      <xdr:rowOff>54698</xdr:rowOff>
    </xdr:to>
    <xdr:sp macro="" textlink="">
      <xdr:nvSpPr>
        <xdr:cNvPr id="129" name="楕円 128"/>
        <xdr:cNvSpPr/>
      </xdr:nvSpPr>
      <xdr:spPr>
        <a:xfrm>
          <a:off x="7810500" y="62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3898</xdr:rowOff>
    </xdr:from>
    <xdr:to>
      <xdr:col>45</xdr:col>
      <xdr:colOff>177800</xdr:colOff>
      <xdr:row>38</xdr:row>
      <xdr:rowOff>142064</xdr:rowOff>
    </xdr:to>
    <xdr:cxnSp macro="">
      <xdr:nvCxnSpPr>
        <xdr:cNvPr id="130" name="直線コネクタ 129"/>
        <xdr:cNvCxnSpPr/>
      </xdr:nvCxnSpPr>
      <xdr:spPr>
        <a:xfrm>
          <a:off x="7861300" y="6347548"/>
          <a:ext cx="889000" cy="30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1681</xdr:rowOff>
    </xdr:from>
    <xdr:to>
      <xdr:col>36</xdr:col>
      <xdr:colOff>165100</xdr:colOff>
      <xdr:row>41</xdr:row>
      <xdr:rowOff>103281</xdr:rowOff>
    </xdr:to>
    <xdr:sp macro="" textlink="">
      <xdr:nvSpPr>
        <xdr:cNvPr id="131" name="楕円 130"/>
        <xdr:cNvSpPr/>
      </xdr:nvSpPr>
      <xdr:spPr>
        <a:xfrm>
          <a:off x="6921500" y="70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3898</xdr:rowOff>
    </xdr:from>
    <xdr:to>
      <xdr:col>41</xdr:col>
      <xdr:colOff>50800</xdr:colOff>
      <xdr:row>41</xdr:row>
      <xdr:rowOff>52481</xdr:rowOff>
    </xdr:to>
    <xdr:cxnSp macro="">
      <xdr:nvCxnSpPr>
        <xdr:cNvPr id="132" name="直線コネクタ 131"/>
        <xdr:cNvCxnSpPr/>
      </xdr:nvCxnSpPr>
      <xdr:spPr>
        <a:xfrm flipV="1">
          <a:off x="6972300" y="6347548"/>
          <a:ext cx="889000" cy="73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3"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4"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5"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6"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32482</xdr:rowOff>
    </xdr:from>
    <xdr:ext cx="534377" cy="259045"/>
    <xdr:sp macro="" textlink="">
      <xdr:nvSpPr>
        <xdr:cNvPr id="137" name="n_1mainValue【道路】&#10;一人当たり延長"/>
        <xdr:cNvSpPr txBox="1"/>
      </xdr:nvSpPr>
      <xdr:spPr>
        <a:xfrm>
          <a:off x="9359411" y="63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37941</xdr:rowOff>
    </xdr:from>
    <xdr:ext cx="534377" cy="259045"/>
    <xdr:sp macro="" textlink="">
      <xdr:nvSpPr>
        <xdr:cNvPr id="138" name="n_2mainValue【道路】&#10;一人当たり延長"/>
        <xdr:cNvSpPr txBox="1"/>
      </xdr:nvSpPr>
      <xdr:spPr>
        <a:xfrm>
          <a:off x="8483111" y="63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71225</xdr:rowOff>
    </xdr:from>
    <xdr:ext cx="534377" cy="259045"/>
    <xdr:sp macro="" textlink="">
      <xdr:nvSpPr>
        <xdr:cNvPr id="139" name="n_3mainValue【道路】&#10;一人当たり延長"/>
        <xdr:cNvSpPr txBox="1"/>
      </xdr:nvSpPr>
      <xdr:spPr>
        <a:xfrm>
          <a:off x="7594111" y="60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94408</xdr:rowOff>
    </xdr:from>
    <xdr:ext cx="469744" cy="259045"/>
    <xdr:sp macro="" textlink="">
      <xdr:nvSpPr>
        <xdr:cNvPr id="140" name="n_4mainValue【道路】&#10;一人当たり延長"/>
        <xdr:cNvSpPr txBox="1"/>
      </xdr:nvSpPr>
      <xdr:spPr>
        <a:xfrm>
          <a:off x="6737427" y="712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82" name="楕円 181"/>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83" name="楕円 182"/>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138793</xdr:rowOff>
    </xdr:to>
    <xdr:cxnSp macro="">
      <xdr:nvCxnSpPr>
        <xdr:cNvPr id="184" name="直線コネクタ 183"/>
        <xdr:cNvCxnSpPr/>
      </xdr:nvCxnSpPr>
      <xdr:spPr>
        <a:xfrm>
          <a:off x="2908300" y="104143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85" name="楕円 18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127363</xdr:rowOff>
    </xdr:to>
    <xdr:cxnSp macro="">
      <xdr:nvCxnSpPr>
        <xdr:cNvPr id="186" name="直線コネクタ 185"/>
        <xdr:cNvCxnSpPr/>
      </xdr:nvCxnSpPr>
      <xdr:spPr>
        <a:xfrm>
          <a:off x="2019300" y="10401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187" name="楕円 186"/>
        <xdr:cNvSpPr/>
      </xdr:nvSpPr>
      <xdr:spPr>
        <a:xfrm>
          <a:off x="1079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60</xdr:row>
      <xdr:rowOff>114300</xdr:rowOff>
    </xdr:to>
    <xdr:cxnSp macro="">
      <xdr:nvCxnSpPr>
        <xdr:cNvPr id="188" name="直線コネクタ 187"/>
        <xdr:cNvCxnSpPr/>
      </xdr:nvCxnSpPr>
      <xdr:spPr>
        <a:xfrm>
          <a:off x="1130300" y="1037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89"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0"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1" name="n_3ave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192" name="n_4ave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193" name="n_1mainValue【橋りょう・トンネル】&#10;有形固定資産減価償却率"/>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4" name="n_2main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10177</xdr:rowOff>
    </xdr:from>
    <xdr:ext cx="405111" cy="259045"/>
    <xdr:sp macro="" textlink="">
      <xdr:nvSpPr>
        <xdr:cNvPr id="195" name="n_3mainValue【橋りょう・トンネル】&#10;有形固定資産減価償却率"/>
        <xdr:cNvSpPr txBox="1"/>
      </xdr:nvSpPr>
      <xdr:spPr>
        <a:xfrm>
          <a:off x="1816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196" name="n_4main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127863</xdr:rowOff>
    </xdr:from>
    <xdr:to>
      <xdr:col>50</xdr:col>
      <xdr:colOff>165100</xdr:colOff>
      <xdr:row>64</xdr:row>
      <xdr:rowOff>58013</xdr:rowOff>
    </xdr:to>
    <xdr:sp macro="" textlink="">
      <xdr:nvSpPr>
        <xdr:cNvPr id="236" name="楕円 235"/>
        <xdr:cNvSpPr/>
      </xdr:nvSpPr>
      <xdr:spPr>
        <a:xfrm>
          <a:off x="9588500" y="10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128304</xdr:rowOff>
    </xdr:from>
    <xdr:to>
      <xdr:col>46</xdr:col>
      <xdr:colOff>38100</xdr:colOff>
      <xdr:row>64</xdr:row>
      <xdr:rowOff>58454</xdr:rowOff>
    </xdr:to>
    <xdr:sp macro="" textlink="">
      <xdr:nvSpPr>
        <xdr:cNvPr id="237" name="楕円 236"/>
        <xdr:cNvSpPr/>
      </xdr:nvSpPr>
      <xdr:spPr>
        <a:xfrm>
          <a:off x="8699500" y="10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7213</xdr:rowOff>
    </xdr:from>
    <xdr:to>
      <xdr:col>50</xdr:col>
      <xdr:colOff>114300</xdr:colOff>
      <xdr:row>64</xdr:row>
      <xdr:rowOff>7654</xdr:rowOff>
    </xdr:to>
    <xdr:cxnSp macro="">
      <xdr:nvCxnSpPr>
        <xdr:cNvPr id="238" name="直線コネクタ 237"/>
        <xdr:cNvCxnSpPr/>
      </xdr:nvCxnSpPr>
      <xdr:spPr>
        <a:xfrm flipV="1">
          <a:off x="8750300" y="10980013"/>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129274</xdr:rowOff>
    </xdr:from>
    <xdr:to>
      <xdr:col>41</xdr:col>
      <xdr:colOff>101600</xdr:colOff>
      <xdr:row>64</xdr:row>
      <xdr:rowOff>59424</xdr:rowOff>
    </xdr:to>
    <xdr:sp macro="" textlink="">
      <xdr:nvSpPr>
        <xdr:cNvPr id="239" name="楕円 238"/>
        <xdr:cNvSpPr/>
      </xdr:nvSpPr>
      <xdr:spPr>
        <a:xfrm>
          <a:off x="7810500" y="10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7654</xdr:rowOff>
    </xdr:from>
    <xdr:to>
      <xdr:col>45</xdr:col>
      <xdr:colOff>177800</xdr:colOff>
      <xdr:row>64</xdr:row>
      <xdr:rowOff>8624</xdr:rowOff>
    </xdr:to>
    <xdr:cxnSp macro="">
      <xdr:nvCxnSpPr>
        <xdr:cNvPr id="240" name="直線コネクタ 239"/>
        <xdr:cNvCxnSpPr/>
      </xdr:nvCxnSpPr>
      <xdr:spPr>
        <a:xfrm flipV="1">
          <a:off x="7861300" y="10980454"/>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130063</xdr:rowOff>
    </xdr:from>
    <xdr:to>
      <xdr:col>36</xdr:col>
      <xdr:colOff>165100</xdr:colOff>
      <xdr:row>64</xdr:row>
      <xdr:rowOff>60213</xdr:rowOff>
    </xdr:to>
    <xdr:sp macro="" textlink="">
      <xdr:nvSpPr>
        <xdr:cNvPr id="241" name="楕円 240"/>
        <xdr:cNvSpPr/>
      </xdr:nvSpPr>
      <xdr:spPr>
        <a:xfrm>
          <a:off x="6921500" y="109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8624</xdr:rowOff>
    </xdr:from>
    <xdr:to>
      <xdr:col>41</xdr:col>
      <xdr:colOff>50800</xdr:colOff>
      <xdr:row>64</xdr:row>
      <xdr:rowOff>9413</xdr:rowOff>
    </xdr:to>
    <xdr:cxnSp macro="">
      <xdr:nvCxnSpPr>
        <xdr:cNvPr id="242" name="直線コネクタ 241"/>
        <xdr:cNvCxnSpPr/>
      </xdr:nvCxnSpPr>
      <xdr:spPr>
        <a:xfrm flipV="1">
          <a:off x="6972300" y="10981424"/>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43"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4"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5"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6"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49140</xdr:rowOff>
    </xdr:from>
    <xdr:ext cx="599010" cy="259045"/>
    <xdr:sp macro="" textlink="">
      <xdr:nvSpPr>
        <xdr:cNvPr id="247" name="n_1mainValue【橋りょう・トンネル】&#10;一人当たり有形固定資産（償却資産）額"/>
        <xdr:cNvSpPr txBox="1"/>
      </xdr:nvSpPr>
      <xdr:spPr>
        <a:xfrm>
          <a:off x="9327095" y="110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49581</xdr:rowOff>
    </xdr:from>
    <xdr:ext cx="599010" cy="259045"/>
    <xdr:sp macro="" textlink="">
      <xdr:nvSpPr>
        <xdr:cNvPr id="248" name="n_2mainValue【橋りょう・トンネル】&#10;一人当たり有形固定資産（償却資産）額"/>
        <xdr:cNvSpPr txBox="1"/>
      </xdr:nvSpPr>
      <xdr:spPr>
        <a:xfrm>
          <a:off x="8450795" y="1102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50551</xdr:rowOff>
    </xdr:from>
    <xdr:ext cx="599010" cy="259045"/>
    <xdr:sp macro="" textlink="">
      <xdr:nvSpPr>
        <xdr:cNvPr id="249" name="n_3mainValue【橋りょう・トンネル】&#10;一人当たり有形固定資産（償却資産）額"/>
        <xdr:cNvSpPr txBox="1"/>
      </xdr:nvSpPr>
      <xdr:spPr>
        <a:xfrm>
          <a:off x="7561795" y="110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51340</xdr:rowOff>
    </xdr:from>
    <xdr:ext cx="599010" cy="259045"/>
    <xdr:sp macro="" textlink="">
      <xdr:nvSpPr>
        <xdr:cNvPr id="250" name="n_4mainValue【橋りょう・トンネル】&#10;一人当たり有形固定資産（償却資産）額"/>
        <xdr:cNvSpPr txBox="1"/>
      </xdr:nvSpPr>
      <xdr:spPr>
        <a:xfrm>
          <a:off x="6672795" y="1102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81"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129358</xdr:rowOff>
    </xdr:from>
    <xdr:to>
      <xdr:col>20</xdr:col>
      <xdr:colOff>38100</xdr:colOff>
      <xdr:row>85</xdr:row>
      <xdr:rowOff>59508</xdr:rowOff>
    </xdr:to>
    <xdr:sp macro="" textlink="">
      <xdr:nvSpPr>
        <xdr:cNvPr id="292" name="楕円 291"/>
        <xdr:cNvSpPr/>
      </xdr:nvSpPr>
      <xdr:spPr>
        <a:xfrm>
          <a:off x="3746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19957</xdr:rowOff>
    </xdr:from>
    <xdr:to>
      <xdr:col>15</xdr:col>
      <xdr:colOff>101600</xdr:colOff>
      <xdr:row>85</xdr:row>
      <xdr:rowOff>121557</xdr:rowOff>
    </xdr:to>
    <xdr:sp macro="" textlink="">
      <xdr:nvSpPr>
        <xdr:cNvPr id="293" name="楕円 292"/>
        <xdr:cNvSpPr/>
      </xdr:nvSpPr>
      <xdr:spPr>
        <a:xfrm>
          <a:off x="2857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8708</xdr:rowOff>
    </xdr:from>
    <xdr:to>
      <xdr:col>19</xdr:col>
      <xdr:colOff>177800</xdr:colOff>
      <xdr:row>85</xdr:row>
      <xdr:rowOff>70757</xdr:rowOff>
    </xdr:to>
    <xdr:cxnSp macro="">
      <xdr:nvCxnSpPr>
        <xdr:cNvPr id="294" name="直線コネクタ 293"/>
        <xdr:cNvCxnSpPr/>
      </xdr:nvCxnSpPr>
      <xdr:spPr>
        <a:xfrm flipV="1">
          <a:off x="2908300" y="145819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13426</xdr:rowOff>
    </xdr:from>
    <xdr:to>
      <xdr:col>10</xdr:col>
      <xdr:colOff>165100</xdr:colOff>
      <xdr:row>85</xdr:row>
      <xdr:rowOff>115026</xdr:rowOff>
    </xdr:to>
    <xdr:sp macro="" textlink="">
      <xdr:nvSpPr>
        <xdr:cNvPr id="295" name="楕円 294"/>
        <xdr:cNvSpPr/>
      </xdr:nvSpPr>
      <xdr:spPr>
        <a:xfrm>
          <a:off x="1968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64226</xdr:rowOff>
    </xdr:from>
    <xdr:to>
      <xdr:col>15</xdr:col>
      <xdr:colOff>50800</xdr:colOff>
      <xdr:row>85</xdr:row>
      <xdr:rowOff>70757</xdr:rowOff>
    </xdr:to>
    <xdr:cxnSp macro="">
      <xdr:nvCxnSpPr>
        <xdr:cNvPr id="296" name="直線コネクタ 295"/>
        <xdr:cNvCxnSpPr/>
      </xdr:nvCxnSpPr>
      <xdr:spPr>
        <a:xfrm>
          <a:off x="2019300" y="146374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16692</xdr:rowOff>
    </xdr:from>
    <xdr:to>
      <xdr:col>6</xdr:col>
      <xdr:colOff>38100</xdr:colOff>
      <xdr:row>86</xdr:row>
      <xdr:rowOff>118292</xdr:rowOff>
    </xdr:to>
    <xdr:sp macro="" textlink="">
      <xdr:nvSpPr>
        <xdr:cNvPr id="297" name="楕円 296"/>
        <xdr:cNvSpPr/>
      </xdr:nvSpPr>
      <xdr:spPr>
        <a:xfrm>
          <a:off x="1079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64226</xdr:rowOff>
    </xdr:from>
    <xdr:to>
      <xdr:col>10</xdr:col>
      <xdr:colOff>114300</xdr:colOff>
      <xdr:row>86</xdr:row>
      <xdr:rowOff>67492</xdr:rowOff>
    </xdr:to>
    <xdr:cxnSp macro="">
      <xdr:nvCxnSpPr>
        <xdr:cNvPr id="298" name="直線コネクタ 297"/>
        <xdr:cNvCxnSpPr/>
      </xdr:nvCxnSpPr>
      <xdr:spPr>
        <a:xfrm flipV="1">
          <a:off x="1130300" y="14637476"/>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99"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0"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1"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2"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50635</xdr:rowOff>
    </xdr:from>
    <xdr:ext cx="405111" cy="259045"/>
    <xdr:sp macro="" textlink="">
      <xdr:nvSpPr>
        <xdr:cNvPr id="303" name="n_1mainValue【公営住宅】&#10;有形固定資産減価償却率"/>
        <xdr:cNvSpPr txBox="1"/>
      </xdr:nvSpPr>
      <xdr:spPr>
        <a:xfrm>
          <a:off x="3582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112684</xdr:rowOff>
    </xdr:from>
    <xdr:ext cx="405111" cy="259045"/>
    <xdr:sp macro="" textlink="">
      <xdr:nvSpPr>
        <xdr:cNvPr id="304" name="n_2mainValue【公営住宅】&#10;有形固定資産減価償却率"/>
        <xdr:cNvSpPr txBox="1"/>
      </xdr:nvSpPr>
      <xdr:spPr>
        <a:xfrm>
          <a:off x="2705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106153</xdr:rowOff>
    </xdr:from>
    <xdr:ext cx="405111" cy="259045"/>
    <xdr:sp macro="" textlink="">
      <xdr:nvSpPr>
        <xdr:cNvPr id="305" name="n_3mainValue【公営住宅】&#10;有形固定資産減価償却率"/>
        <xdr:cNvSpPr txBox="1"/>
      </xdr:nvSpPr>
      <xdr:spPr>
        <a:xfrm>
          <a:off x="1816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109419</xdr:rowOff>
    </xdr:from>
    <xdr:ext cx="405111" cy="259045"/>
    <xdr:sp macro="" textlink="">
      <xdr:nvSpPr>
        <xdr:cNvPr id="306" name="n_4mainValue【公営住宅】&#10;有形固定資産減価償却率"/>
        <xdr:cNvSpPr txBox="1"/>
      </xdr:nvSpPr>
      <xdr:spPr>
        <a:xfrm>
          <a:off x="9277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0" name="テキスト ボックス 31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2" name="テキスト ボックス 32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4" name="テキスト ボックス 32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6" name="テキスト ボックス 32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85</xdr:row>
      <xdr:rowOff>32179</xdr:rowOff>
    </xdr:from>
    <xdr:to>
      <xdr:col>54</xdr:col>
      <xdr:colOff>189865</xdr:colOff>
      <xdr:row>86</xdr:row>
      <xdr:rowOff>37734</xdr:rowOff>
    </xdr:to>
    <xdr:cxnSp macro="">
      <xdr:nvCxnSpPr>
        <xdr:cNvPr id="328" name="直線コネクタ 327"/>
        <xdr:cNvCxnSpPr/>
      </xdr:nvCxnSpPr>
      <xdr:spPr>
        <a:xfrm flipV="1">
          <a:off x="10476865" y="14605429"/>
          <a:ext cx="0" cy="17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52630</xdr:rowOff>
    </xdr:from>
    <xdr:ext cx="469744" cy="259045"/>
    <xdr:sp macro="" textlink="">
      <xdr:nvSpPr>
        <xdr:cNvPr id="329" name="【公営住宅】&#10;一人当たり面積最小値テキスト"/>
        <xdr:cNvSpPr txBox="1"/>
      </xdr:nvSpPr>
      <xdr:spPr>
        <a:xfrm>
          <a:off x="10515600" y="1479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37734</xdr:rowOff>
    </xdr:from>
    <xdr:to>
      <xdr:col>55</xdr:col>
      <xdr:colOff>88900</xdr:colOff>
      <xdr:row>86</xdr:row>
      <xdr:rowOff>37734</xdr:rowOff>
    </xdr:to>
    <xdr:cxnSp macro="">
      <xdr:nvCxnSpPr>
        <xdr:cNvPr id="330" name="直線コネクタ 329"/>
        <xdr:cNvCxnSpPr/>
      </xdr:nvCxnSpPr>
      <xdr:spPr>
        <a:xfrm>
          <a:off x="10388600" y="1478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150306</xdr:rowOff>
    </xdr:from>
    <xdr:ext cx="469744" cy="259045"/>
    <xdr:sp macro="" textlink="">
      <xdr:nvSpPr>
        <xdr:cNvPr id="331" name="【公営住宅】&#10;一人当たり面積最大値テキスト"/>
        <xdr:cNvSpPr txBox="1"/>
      </xdr:nvSpPr>
      <xdr:spPr>
        <a:xfrm>
          <a:off x="10515600" y="143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32179</xdr:rowOff>
    </xdr:from>
    <xdr:to>
      <xdr:col>55</xdr:col>
      <xdr:colOff>88900</xdr:colOff>
      <xdr:row>85</xdr:row>
      <xdr:rowOff>32179</xdr:rowOff>
    </xdr:to>
    <xdr:cxnSp macro="">
      <xdr:nvCxnSpPr>
        <xdr:cNvPr id="332" name="直線コネクタ 331"/>
        <xdr:cNvCxnSpPr/>
      </xdr:nvCxnSpPr>
      <xdr:spPr>
        <a:xfrm>
          <a:off x="10388600" y="1460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97080</xdr:rowOff>
    </xdr:from>
    <xdr:ext cx="469744" cy="259045"/>
    <xdr:sp macro="" textlink="">
      <xdr:nvSpPr>
        <xdr:cNvPr id="333" name="【公営住宅】&#10;一人当たり面積平均値テキスト"/>
        <xdr:cNvSpPr txBox="1"/>
      </xdr:nvSpPr>
      <xdr:spPr>
        <a:xfrm>
          <a:off x="10515600" y="1467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118653</xdr:rowOff>
    </xdr:from>
    <xdr:to>
      <xdr:col>55</xdr:col>
      <xdr:colOff>50800</xdr:colOff>
      <xdr:row>86</xdr:row>
      <xdr:rowOff>48803</xdr:rowOff>
    </xdr:to>
    <xdr:sp macro="" textlink="">
      <xdr:nvSpPr>
        <xdr:cNvPr id="334" name="フローチャート: 判断 333"/>
        <xdr:cNvSpPr/>
      </xdr:nvSpPr>
      <xdr:spPr>
        <a:xfrm>
          <a:off x="10426700" y="146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115041</xdr:rowOff>
    </xdr:from>
    <xdr:to>
      <xdr:col>50</xdr:col>
      <xdr:colOff>165100</xdr:colOff>
      <xdr:row>86</xdr:row>
      <xdr:rowOff>45191</xdr:rowOff>
    </xdr:to>
    <xdr:sp macro="" textlink="">
      <xdr:nvSpPr>
        <xdr:cNvPr id="335" name="フローチャート: 判断 334"/>
        <xdr:cNvSpPr/>
      </xdr:nvSpPr>
      <xdr:spPr>
        <a:xfrm>
          <a:off x="9588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118904</xdr:rowOff>
    </xdr:from>
    <xdr:to>
      <xdr:col>46</xdr:col>
      <xdr:colOff>38100</xdr:colOff>
      <xdr:row>86</xdr:row>
      <xdr:rowOff>49054</xdr:rowOff>
    </xdr:to>
    <xdr:sp macro="" textlink="">
      <xdr:nvSpPr>
        <xdr:cNvPr id="336" name="フローチャート: 判断 335"/>
        <xdr:cNvSpPr/>
      </xdr:nvSpPr>
      <xdr:spPr>
        <a:xfrm>
          <a:off x="8699500" y="1469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122265</xdr:rowOff>
    </xdr:from>
    <xdr:to>
      <xdr:col>41</xdr:col>
      <xdr:colOff>101600</xdr:colOff>
      <xdr:row>86</xdr:row>
      <xdr:rowOff>52415</xdr:rowOff>
    </xdr:to>
    <xdr:sp macro="" textlink="">
      <xdr:nvSpPr>
        <xdr:cNvPr id="337" name="フローチャート: 判断 336"/>
        <xdr:cNvSpPr/>
      </xdr:nvSpPr>
      <xdr:spPr>
        <a:xfrm>
          <a:off x="7810500" y="1469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128209</xdr:rowOff>
    </xdr:from>
    <xdr:to>
      <xdr:col>36</xdr:col>
      <xdr:colOff>165100</xdr:colOff>
      <xdr:row>86</xdr:row>
      <xdr:rowOff>58359</xdr:rowOff>
    </xdr:to>
    <xdr:sp macro="" textlink="">
      <xdr:nvSpPr>
        <xdr:cNvPr id="338" name="フローチャート: 判断 337"/>
        <xdr:cNvSpPr/>
      </xdr:nvSpPr>
      <xdr:spPr>
        <a:xfrm>
          <a:off x="6921500" y="1470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34437</xdr:rowOff>
    </xdr:from>
    <xdr:to>
      <xdr:col>50</xdr:col>
      <xdr:colOff>165100</xdr:colOff>
      <xdr:row>85</xdr:row>
      <xdr:rowOff>136037</xdr:rowOff>
    </xdr:to>
    <xdr:sp macro="" textlink="">
      <xdr:nvSpPr>
        <xdr:cNvPr id="344" name="楕円 343"/>
        <xdr:cNvSpPr/>
      </xdr:nvSpPr>
      <xdr:spPr>
        <a:xfrm>
          <a:off x="9588500" y="146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37821</xdr:rowOff>
    </xdr:from>
    <xdr:to>
      <xdr:col>46</xdr:col>
      <xdr:colOff>38100</xdr:colOff>
      <xdr:row>85</xdr:row>
      <xdr:rowOff>139421</xdr:rowOff>
    </xdr:to>
    <xdr:sp macro="" textlink="">
      <xdr:nvSpPr>
        <xdr:cNvPr id="345" name="楕円 344"/>
        <xdr:cNvSpPr/>
      </xdr:nvSpPr>
      <xdr:spPr>
        <a:xfrm>
          <a:off x="8699500" y="146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85237</xdr:rowOff>
    </xdr:from>
    <xdr:to>
      <xdr:col>50</xdr:col>
      <xdr:colOff>114300</xdr:colOff>
      <xdr:row>85</xdr:row>
      <xdr:rowOff>88621</xdr:rowOff>
    </xdr:to>
    <xdr:cxnSp macro="">
      <xdr:nvCxnSpPr>
        <xdr:cNvPr id="346" name="直線コネクタ 345"/>
        <xdr:cNvCxnSpPr/>
      </xdr:nvCxnSpPr>
      <xdr:spPr>
        <a:xfrm flipV="1">
          <a:off x="8750300" y="14658487"/>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7417</xdr:rowOff>
    </xdr:from>
    <xdr:to>
      <xdr:col>41</xdr:col>
      <xdr:colOff>101600</xdr:colOff>
      <xdr:row>79</xdr:row>
      <xdr:rowOff>109017</xdr:rowOff>
    </xdr:to>
    <xdr:sp macro="" textlink="">
      <xdr:nvSpPr>
        <xdr:cNvPr id="347" name="楕円 346"/>
        <xdr:cNvSpPr/>
      </xdr:nvSpPr>
      <xdr:spPr>
        <a:xfrm>
          <a:off x="78105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58217</xdr:rowOff>
    </xdr:from>
    <xdr:to>
      <xdr:col>45</xdr:col>
      <xdr:colOff>177800</xdr:colOff>
      <xdr:row>85</xdr:row>
      <xdr:rowOff>88621</xdr:rowOff>
    </xdr:to>
    <xdr:cxnSp macro="">
      <xdr:nvCxnSpPr>
        <xdr:cNvPr id="348" name="直線コネクタ 347"/>
        <xdr:cNvCxnSpPr/>
      </xdr:nvCxnSpPr>
      <xdr:spPr>
        <a:xfrm>
          <a:off x="7861300" y="13602767"/>
          <a:ext cx="889000" cy="105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49799</xdr:rowOff>
    </xdr:from>
    <xdr:to>
      <xdr:col>36</xdr:col>
      <xdr:colOff>165100</xdr:colOff>
      <xdr:row>85</xdr:row>
      <xdr:rowOff>151399</xdr:rowOff>
    </xdr:to>
    <xdr:sp macro="" textlink="">
      <xdr:nvSpPr>
        <xdr:cNvPr id="349" name="楕円 348"/>
        <xdr:cNvSpPr/>
      </xdr:nvSpPr>
      <xdr:spPr>
        <a:xfrm>
          <a:off x="6921500" y="14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58217</xdr:rowOff>
    </xdr:from>
    <xdr:to>
      <xdr:col>41</xdr:col>
      <xdr:colOff>50800</xdr:colOff>
      <xdr:row>85</xdr:row>
      <xdr:rowOff>100599</xdr:rowOff>
    </xdr:to>
    <xdr:cxnSp macro="">
      <xdr:nvCxnSpPr>
        <xdr:cNvPr id="350" name="直線コネクタ 349"/>
        <xdr:cNvCxnSpPr/>
      </xdr:nvCxnSpPr>
      <xdr:spPr>
        <a:xfrm flipV="1">
          <a:off x="6972300" y="13602767"/>
          <a:ext cx="889000" cy="10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36318</xdr:rowOff>
    </xdr:from>
    <xdr:ext cx="469744" cy="259045"/>
    <xdr:sp macro="" textlink="">
      <xdr:nvSpPr>
        <xdr:cNvPr id="351" name="n_1aveValue【公営住宅】&#10;一人当たり面積"/>
        <xdr:cNvSpPr txBox="1"/>
      </xdr:nvSpPr>
      <xdr:spPr>
        <a:xfrm>
          <a:off x="9391727" y="14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40181</xdr:rowOff>
    </xdr:from>
    <xdr:ext cx="469744" cy="259045"/>
    <xdr:sp macro="" textlink="">
      <xdr:nvSpPr>
        <xdr:cNvPr id="352" name="n_2aveValue【公営住宅】&#10;一人当たり面積"/>
        <xdr:cNvSpPr txBox="1"/>
      </xdr:nvSpPr>
      <xdr:spPr>
        <a:xfrm>
          <a:off x="8515427" y="1478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43542</xdr:rowOff>
    </xdr:from>
    <xdr:ext cx="469744" cy="259045"/>
    <xdr:sp macro="" textlink="">
      <xdr:nvSpPr>
        <xdr:cNvPr id="353" name="n_3aveValue【公営住宅】&#10;一人当たり面積"/>
        <xdr:cNvSpPr txBox="1"/>
      </xdr:nvSpPr>
      <xdr:spPr>
        <a:xfrm>
          <a:off x="7626427" y="147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49486</xdr:rowOff>
    </xdr:from>
    <xdr:ext cx="469744" cy="259045"/>
    <xdr:sp macro="" textlink="">
      <xdr:nvSpPr>
        <xdr:cNvPr id="354" name="n_4aveValue【公営住宅】&#10;一人当たり面積"/>
        <xdr:cNvSpPr txBox="1"/>
      </xdr:nvSpPr>
      <xdr:spPr>
        <a:xfrm>
          <a:off x="6737427" y="1479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152564</xdr:rowOff>
    </xdr:from>
    <xdr:ext cx="469744" cy="259045"/>
    <xdr:sp macro="" textlink="">
      <xdr:nvSpPr>
        <xdr:cNvPr id="355" name="n_1mainValue【公営住宅】&#10;一人当たり面積"/>
        <xdr:cNvSpPr txBox="1"/>
      </xdr:nvSpPr>
      <xdr:spPr>
        <a:xfrm>
          <a:off x="9391727" y="1438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155948</xdr:rowOff>
    </xdr:from>
    <xdr:ext cx="469744" cy="259045"/>
    <xdr:sp macro="" textlink="">
      <xdr:nvSpPr>
        <xdr:cNvPr id="356" name="n_2mainValue【公営住宅】&#10;一人当たり面積"/>
        <xdr:cNvSpPr txBox="1"/>
      </xdr:nvSpPr>
      <xdr:spPr>
        <a:xfrm>
          <a:off x="8515427" y="1438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77</xdr:row>
      <xdr:rowOff>125544</xdr:rowOff>
    </xdr:from>
    <xdr:ext cx="534377" cy="259045"/>
    <xdr:sp macro="" textlink="">
      <xdr:nvSpPr>
        <xdr:cNvPr id="357" name="n_3mainValue【公営住宅】&#10;一人当たり面積"/>
        <xdr:cNvSpPr txBox="1"/>
      </xdr:nvSpPr>
      <xdr:spPr>
        <a:xfrm>
          <a:off x="7594111" y="133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167926</xdr:rowOff>
    </xdr:from>
    <xdr:ext cx="469744" cy="259045"/>
    <xdr:sp macro="" textlink="">
      <xdr:nvSpPr>
        <xdr:cNvPr id="358" name="n_4mainValue【公営住宅】&#10;一人当たり面積"/>
        <xdr:cNvSpPr txBox="1"/>
      </xdr:nvSpPr>
      <xdr:spPr>
        <a:xfrm>
          <a:off x="6737427" y="143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0" name="直線コネクタ 39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2" name="直線コネクタ 4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4" name="直線コネクタ 40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5"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6" name="フローチャート: 判断 40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7" name="フローチャート: 判断 40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08" name="フローチャート: 判断 40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09" name="フローチャート: 判断 40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0" name="フローチャート: 判断 40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16" name="楕円 415"/>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17" name="楕円 416"/>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18" name="直線コネクタ 417"/>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19" name="楕円 418"/>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20" name="直線コネクタ 419"/>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21" name="楕円 420"/>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22" name="直線コネクタ 421"/>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23"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24"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25"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6"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27"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28"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29"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30"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2" name="直線コネクタ 451"/>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3"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4" name="直線コネクタ 453"/>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5"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6" name="直線コネクタ 455"/>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57"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58" name="フローチャート: 判断 457"/>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59" name="フローチャート: 判断 458"/>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0" name="フローチャート: 判断 459"/>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1" name="フローチャート: 判断 460"/>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2" name="フローチャート: 判断 461"/>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79349</xdr:rowOff>
    </xdr:from>
    <xdr:to>
      <xdr:col>112</xdr:col>
      <xdr:colOff>38100</xdr:colOff>
      <xdr:row>41</xdr:row>
      <xdr:rowOff>9499</xdr:rowOff>
    </xdr:to>
    <xdr:sp macro="" textlink="">
      <xdr:nvSpPr>
        <xdr:cNvPr id="468" name="楕円 467"/>
        <xdr:cNvSpPr/>
      </xdr:nvSpPr>
      <xdr:spPr>
        <a:xfrm>
          <a:off x="21272500" y="6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81179</xdr:rowOff>
    </xdr:from>
    <xdr:to>
      <xdr:col>107</xdr:col>
      <xdr:colOff>101600</xdr:colOff>
      <xdr:row>41</xdr:row>
      <xdr:rowOff>11329</xdr:rowOff>
    </xdr:to>
    <xdr:sp macro="" textlink="">
      <xdr:nvSpPr>
        <xdr:cNvPr id="469" name="楕円 468"/>
        <xdr:cNvSpPr/>
      </xdr:nvSpPr>
      <xdr:spPr>
        <a:xfrm>
          <a:off x="20383500" y="6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130149</xdr:rowOff>
    </xdr:from>
    <xdr:to>
      <xdr:col>111</xdr:col>
      <xdr:colOff>177800</xdr:colOff>
      <xdr:row>40</xdr:row>
      <xdr:rowOff>131979</xdr:rowOff>
    </xdr:to>
    <xdr:cxnSp macro="">
      <xdr:nvCxnSpPr>
        <xdr:cNvPr id="470" name="直線コネクタ 469"/>
        <xdr:cNvCxnSpPr/>
      </xdr:nvCxnSpPr>
      <xdr:spPr>
        <a:xfrm flipV="1">
          <a:off x="20434300" y="698814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83007</xdr:rowOff>
    </xdr:from>
    <xdr:to>
      <xdr:col>102</xdr:col>
      <xdr:colOff>165100</xdr:colOff>
      <xdr:row>41</xdr:row>
      <xdr:rowOff>13157</xdr:rowOff>
    </xdr:to>
    <xdr:sp macro="" textlink="">
      <xdr:nvSpPr>
        <xdr:cNvPr id="471" name="楕円 470"/>
        <xdr:cNvSpPr/>
      </xdr:nvSpPr>
      <xdr:spPr>
        <a:xfrm>
          <a:off x="19494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131979</xdr:rowOff>
    </xdr:from>
    <xdr:to>
      <xdr:col>107</xdr:col>
      <xdr:colOff>50800</xdr:colOff>
      <xdr:row>40</xdr:row>
      <xdr:rowOff>133807</xdr:rowOff>
    </xdr:to>
    <xdr:cxnSp macro="">
      <xdr:nvCxnSpPr>
        <xdr:cNvPr id="472" name="直線コネクタ 471"/>
        <xdr:cNvCxnSpPr/>
      </xdr:nvCxnSpPr>
      <xdr:spPr>
        <a:xfrm flipV="1">
          <a:off x="19545300" y="698997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84836</xdr:rowOff>
    </xdr:from>
    <xdr:to>
      <xdr:col>98</xdr:col>
      <xdr:colOff>38100</xdr:colOff>
      <xdr:row>41</xdr:row>
      <xdr:rowOff>14986</xdr:rowOff>
    </xdr:to>
    <xdr:sp macro="" textlink="">
      <xdr:nvSpPr>
        <xdr:cNvPr id="473" name="楕円 472"/>
        <xdr:cNvSpPr/>
      </xdr:nvSpPr>
      <xdr:spPr>
        <a:xfrm>
          <a:off x="18605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133807</xdr:rowOff>
    </xdr:from>
    <xdr:to>
      <xdr:col>102</xdr:col>
      <xdr:colOff>114300</xdr:colOff>
      <xdr:row>40</xdr:row>
      <xdr:rowOff>135636</xdr:rowOff>
    </xdr:to>
    <xdr:cxnSp macro="">
      <xdr:nvCxnSpPr>
        <xdr:cNvPr id="474" name="直線コネクタ 473"/>
        <xdr:cNvCxnSpPr/>
      </xdr:nvCxnSpPr>
      <xdr:spPr>
        <a:xfrm flipV="1">
          <a:off x="18656300" y="699180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75"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76"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77"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78"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626</xdr:rowOff>
    </xdr:from>
    <xdr:ext cx="469744" cy="259045"/>
    <xdr:sp macro="" textlink="">
      <xdr:nvSpPr>
        <xdr:cNvPr id="479" name="n_1mainValue【認定こども園・幼稚園・保育所】&#10;一人当たり面積"/>
        <xdr:cNvSpPr txBox="1"/>
      </xdr:nvSpPr>
      <xdr:spPr>
        <a:xfrm>
          <a:off x="21075727" y="70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2456</xdr:rowOff>
    </xdr:from>
    <xdr:ext cx="469744" cy="259045"/>
    <xdr:sp macro="" textlink="">
      <xdr:nvSpPr>
        <xdr:cNvPr id="480" name="n_2mainValue【認定こども園・幼稚園・保育所】&#10;一人当たり面積"/>
        <xdr:cNvSpPr txBox="1"/>
      </xdr:nvSpPr>
      <xdr:spPr>
        <a:xfrm>
          <a:off x="20199427" y="703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4284</xdr:rowOff>
    </xdr:from>
    <xdr:ext cx="469744" cy="259045"/>
    <xdr:sp macro="" textlink="">
      <xdr:nvSpPr>
        <xdr:cNvPr id="481" name="n_3mainValue【認定こども園・幼稚園・保育所】&#10;一人当たり面積"/>
        <xdr:cNvSpPr txBox="1"/>
      </xdr:nvSpPr>
      <xdr:spPr>
        <a:xfrm>
          <a:off x="193104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6113</xdr:rowOff>
    </xdr:from>
    <xdr:ext cx="469744" cy="259045"/>
    <xdr:sp macro="" textlink="">
      <xdr:nvSpPr>
        <xdr:cNvPr id="482" name="n_4mainValue【認定こども園・幼稚園・保育所】&#10;一人当たり面積"/>
        <xdr:cNvSpPr txBox="1"/>
      </xdr:nvSpPr>
      <xdr:spPr>
        <a:xfrm>
          <a:off x="18421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08" name="直線コネクタ 507"/>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09"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0" name="直線コネクタ 509"/>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1"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2" name="直線コネクタ 51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13" name="【学校施設】&#10;有形固定資産減価償却率平均値テキスト"/>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4" name="フローチャート: 判断 513"/>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5" name="フローチャート: 判断 514"/>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6" name="フローチャート: 判断 515"/>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7" name="フローチャート: 判断 516"/>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18" name="フローチャート: 判断 517"/>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168003</xdr:rowOff>
    </xdr:from>
    <xdr:to>
      <xdr:col>81</xdr:col>
      <xdr:colOff>101600</xdr:colOff>
      <xdr:row>62</xdr:row>
      <xdr:rowOff>98153</xdr:rowOff>
    </xdr:to>
    <xdr:sp macro="" textlink="">
      <xdr:nvSpPr>
        <xdr:cNvPr id="524" name="楕円 523"/>
        <xdr:cNvSpPr/>
      </xdr:nvSpPr>
      <xdr:spPr>
        <a:xfrm>
          <a:off x="15430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171269</xdr:rowOff>
    </xdr:from>
    <xdr:to>
      <xdr:col>76</xdr:col>
      <xdr:colOff>165100</xdr:colOff>
      <xdr:row>62</xdr:row>
      <xdr:rowOff>101419</xdr:rowOff>
    </xdr:to>
    <xdr:sp macro="" textlink="">
      <xdr:nvSpPr>
        <xdr:cNvPr id="525" name="楕円 524"/>
        <xdr:cNvSpPr/>
      </xdr:nvSpPr>
      <xdr:spPr>
        <a:xfrm>
          <a:off x="14541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47353</xdr:rowOff>
    </xdr:from>
    <xdr:to>
      <xdr:col>81</xdr:col>
      <xdr:colOff>50800</xdr:colOff>
      <xdr:row>62</xdr:row>
      <xdr:rowOff>50619</xdr:rowOff>
    </xdr:to>
    <xdr:cxnSp macro="">
      <xdr:nvCxnSpPr>
        <xdr:cNvPr id="526" name="直線コネクタ 525"/>
        <xdr:cNvCxnSpPr/>
      </xdr:nvCxnSpPr>
      <xdr:spPr>
        <a:xfrm flipV="1">
          <a:off x="14592300" y="106772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153307</xdr:rowOff>
    </xdr:from>
    <xdr:to>
      <xdr:col>72</xdr:col>
      <xdr:colOff>38100</xdr:colOff>
      <xdr:row>62</xdr:row>
      <xdr:rowOff>83457</xdr:rowOff>
    </xdr:to>
    <xdr:sp macro="" textlink="">
      <xdr:nvSpPr>
        <xdr:cNvPr id="527" name="楕円 526"/>
        <xdr:cNvSpPr/>
      </xdr:nvSpPr>
      <xdr:spPr>
        <a:xfrm>
          <a:off x="1365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32657</xdr:rowOff>
    </xdr:from>
    <xdr:to>
      <xdr:col>76</xdr:col>
      <xdr:colOff>114300</xdr:colOff>
      <xdr:row>62</xdr:row>
      <xdr:rowOff>50619</xdr:rowOff>
    </xdr:to>
    <xdr:cxnSp macro="">
      <xdr:nvCxnSpPr>
        <xdr:cNvPr id="528" name="直線コネクタ 527"/>
        <xdr:cNvCxnSpPr/>
      </xdr:nvCxnSpPr>
      <xdr:spPr>
        <a:xfrm>
          <a:off x="13703300" y="106625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125549</xdr:rowOff>
    </xdr:from>
    <xdr:to>
      <xdr:col>67</xdr:col>
      <xdr:colOff>101600</xdr:colOff>
      <xdr:row>62</xdr:row>
      <xdr:rowOff>55699</xdr:rowOff>
    </xdr:to>
    <xdr:sp macro="" textlink="">
      <xdr:nvSpPr>
        <xdr:cNvPr id="529" name="楕円 528"/>
        <xdr:cNvSpPr/>
      </xdr:nvSpPr>
      <xdr:spPr>
        <a:xfrm>
          <a:off x="12763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4899</xdr:rowOff>
    </xdr:from>
    <xdr:to>
      <xdr:col>71</xdr:col>
      <xdr:colOff>177800</xdr:colOff>
      <xdr:row>62</xdr:row>
      <xdr:rowOff>32657</xdr:rowOff>
    </xdr:to>
    <xdr:cxnSp macro="">
      <xdr:nvCxnSpPr>
        <xdr:cNvPr id="530" name="直線コネクタ 529"/>
        <xdr:cNvCxnSpPr/>
      </xdr:nvCxnSpPr>
      <xdr:spPr>
        <a:xfrm>
          <a:off x="12814300" y="106347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1"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32"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33"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4"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89280</xdr:rowOff>
    </xdr:from>
    <xdr:ext cx="405111" cy="259045"/>
    <xdr:sp macro="" textlink="">
      <xdr:nvSpPr>
        <xdr:cNvPr id="535" name="n_1mainValue【学校施設】&#10;有形固定資産減価償却率"/>
        <xdr:cNvSpPr txBox="1"/>
      </xdr:nvSpPr>
      <xdr:spPr>
        <a:xfrm>
          <a:off x="15266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92546</xdr:rowOff>
    </xdr:from>
    <xdr:ext cx="405111" cy="259045"/>
    <xdr:sp macro="" textlink="">
      <xdr:nvSpPr>
        <xdr:cNvPr id="536" name="n_2mainValue【学校施設】&#10;有形固定資産減価償却率"/>
        <xdr:cNvSpPr txBox="1"/>
      </xdr:nvSpPr>
      <xdr:spPr>
        <a:xfrm>
          <a:off x="14389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74584</xdr:rowOff>
    </xdr:from>
    <xdr:ext cx="405111" cy="259045"/>
    <xdr:sp macro="" textlink="">
      <xdr:nvSpPr>
        <xdr:cNvPr id="537" name="n_3mainValue【学校施設】&#10;有形固定資産減価償却率"/>
        <xdr:cNvSpPr txBox="1"/>
      </xdr:nvSpPr>
      <xdr:spPr>
        <a:xfrm>
          <a:off x="13500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46826</xdr:rowOff>
    </xdr:from>
    <xdr:ext cx="405111" cy="259045"/>
    <xdr:sp macro="" textlink="">
      <xdr:nvSpPr>
        <xdr:cNvPr id="538" name="n_4mainValue【学校施設】&#10;有形固定資産減価償却率"/>
        <xdr:cNvSpPr txBox="1"/>
      </xdr:nvSpPr>
      <xdr:spPr>
        <a:xfrm>
          <a:off x="12611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2" name="直線コネクタ 561"/>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3"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4" name="直線コネクタ 563"/>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5"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6" name="直線コネクタ 565"/>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67"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68" name="フローチャート: 判断 567"/>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69" name="フローチャート: 判断 568"/>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0" name="フローチャート: 判断 569"/>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1" name="フローチャート: 判断 570"/>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2" name="フローチャート: 判断 571"/>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101219</xdr:rowOff>
    </xdr:from>
    <xdr:to>
      <xdr:col>112</xdr:col>
      <xdr:colOff>38100</xdr:colOff>
      <xdr:row>63</xdr:row>
      <xdr:rowOff>31369</xdr:rowOff>
    </xdr:to>
    <xdr:sp macro="" textlink="">
      <xdr:nvSpPr>
        <xdr:cNvPr id="578" name="楕円 577"/>
        <xdr:cNvSpPr/>
      </xdr:nvSpPr>
      <xdr:spPr>
        <a:xfrm>
          <a:off x="21272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77978</xdr:rowOff>
    </xdr:from>
    <xdr:to>
      <xdr:col>107</xdr:col>
      <xdr:colOff>101600</xdr:colOff>
      <xdr:row>63</xdr:row>
      <xdr:rowOff>8128</xdr:rowOff>
    </xdr:to>
    <xdr:sp macro="" textlink="">
      <xdr:nvSpPr>
        <xdr:cNvPr id="579" name="楕円 578"/>
        <xdr:cNvSpPr/>
      </xdr:nvSpPr>
      <xdr:spPr>
        <a:xfrm>
          <a:off x="20383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128778</xdr:rowOff>
    </xdr:from>
    <xdr:to>
      <xdr:col>111</xdr:col>
      <xdr:colOff>177800</xdr:colOff>
      <xdr:row>62</xdr:row>
      <xdr:rowOff>152019</xdr:rowOff>
    </xdr:to>
    <xdr:cxnSp macro="">
      <xdr:nvCxnSpPr>
        <xdr:cNvPr id="580" name="直線コネクタ 579"/>
        <xdr:cNvCxnSpPr/>
      </xdr:nvCxnSpPr>
      <xdr:spPr>
        <a:xfrm>
          <a:off x="20434300" y="1075867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81597</xdr:rowOff>
    </xdr:from>
    <xdr:to>
      <xdr:col>102</xdr:col>
      <xdr:colOff>165100</xdr:colOff>
      <xdr:row>63</xdr:row>
      <xdr:rowOff>11747</xdr:rowOff>
    </xdr:to>
    <xdr:sp macro="" textlink="">
      <xdr:nvSpPr>
        <xdr:cNvPr id="581" name="楕円 580"/>
        <xdr:cNvSpPr/>
      </xdr:nvSpPr>
      <xdr:spPr>
        <a:xfrm>
          <a:off x="19494500" y="107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128778</xdr:rowOff>
    </xdr:from>
    <xdr:to>
      <xdr:col>107</xdr:col>
      <xdr:colOff>50800</xdr:colOff>
      <xdr:row>62</xdr:row>
      <xdr:rowOff>132397</xdr:rowOff>
    </xdr:to>
    <xdr:cxnSp macro="">
      <xdr:nvCxnSpPr>
        <xdr:cNvPr id="582" name="直線コネクタ 581"/>
        <xdr:cNvCxnSpPr/>
      </xdr:nvCxnSpPr>
      <xdr:spPr>
        <a:xfrm flipV="1">
          <a:off x="19545300" y="107586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85027</xdr:rowOff>
    </xdr:from>
    <xdr:to>
      <xdr:col>98</xdr:col>
      <xdr:colOff>38100</xdr:colOff>
      <xdr:row>63</xdr:row>
      <xdr:rowOff>15177</xdr:rowOff>
    </xdr:to>
    <xdr:sp macro="" textlink="">
      <xdr:nvSpPr>
        <xdr:cNvPr id="583" name="楕円 582"/>
        <xdr:cNvSpPr/>
      </xdr:nvSpPr>
      <xdr:spPr>
        <a:xfrm>
          <a:off x="18605500" y="107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132397</xdr:rowOff>
    </xdr:from>
    <xdr:to>
      <xdr:col>102</xdr:col>
      <xdr:colOff>114300</xdr:colOff>
      <xdr:row>62</xdr:row>
      <xdr:rowOff>135827</xdr:rowOff>
    </xdr:to>
    <xdr:cxnSp macro="">
      <xdr:nvCxnSpPr>
        <xdr:cNvPr id="584" name="直線コネクタ 583"/>
        <xdr:cNvCxnSpPr/>
      </xdr:nvCxnSpPr>
      <xdr:spPr>
        <a:xfrm flipV="1">
          <a:off x="18656300" y="1076229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5"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6"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87"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88"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22496</xdr:rowOff>
    </xdr:from>
    <xdr:ext cx="469744" cy="259045"/>
    <xdr:sp macro="" textlink="">
      <xdr:nvSpPr>
        <xdr:cNvPr id="589" name="n_1mainValue【学校施設】&#10;一人当たり面積"/>
        <xdr:cNvSpPr txBox="1"/>
      </xdr:nvSpPr>
      <xdr:spPr>
        <a:xfrm>
          <a:off x="210757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170705</xdr:rowOff>
    </xdr:from>
    <xdr:ext cx="469744" cy="259045"/>
    <xdr:sp macro="" textlink="">
      <xdr:nvSpPr>
        <xdr:cNvPr id="590" name="n_2mainValue【学校施設】&#10;一人当たり面積"/>
        <xdr:cNvSpPr txBox="1"/>
      </xdr:nvSpPr>
      <xdr:spPr>
        <a:xfrm>
          <a:off x="201994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2874</xdr:rowOff>
    </xdr:from>
    <xdr:ext cx="469744" cy="259045"/>
    <xdr:sp macro="" textlink="">
      <xdr:nvSpPr>
        <xdr:cNvPr id="591" name="n_3mainValue【学校施設】&#10;一人当たり面積"/>
        <xdr:cNvSpPr txBox="1"/>
      </xdr:nvSpPr>
      <xdr:spPr>
        <a:xfrm>
          <a:off x="19310427" y="1080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6304</xdr:rowOff>
    </xdr:from>
    <xdr:ext cx="469744" cy="259045"/>
    <xdr:sp macro="" textlink="">
      <xdr:nvSpPr>
        <xdr:cNvPr id="592" name="n_4mainValue【学校施設】&#10;一人当たり面積"/>
        <xdr:cNvSpPr txBox="1"/>
      </xdr:nvSpPr>
      <xdr:spPr>
        <a:xfrm>
          <a:off x="18421427" y="1080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18" name="直線コネクタ 617"/>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21" name="【児童館】&#10;有形固定資産減価償却率最大値テキスト"/>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22" name="直線コネクタ 621"/>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23" name="【児童館】&#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4" name="フローチャート: 判断 623"/>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25" name="フローチャート: 判断 624"/>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26" name="フローチャート: 判断 625"/>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27" name="フローチャート: 判断 626"/>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28" name="フローチャート: 判断 627"/>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4" name="楕円 633"/>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5" name="楕円 634"/>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36" name="直線コネクタ 635"/>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7" name="楕円 636"/>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8" name="直線コネクタ 637"/>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39" name="楕円 638"/>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40" name="直線コネクタ 639"/>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41" name="n_1aveValue【児童館】&#10;有形固定資産減価償却率"/>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42" name="n_2aveValue【児童館】&#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43" name="n_3aveValue【児童館】&#10;有形固定資産減価償却率"/>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44" name="n_4aveValue【児童館】&#10;有形固定資産減価償却率"/>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5"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6"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7"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48"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672" name="直線コネクタ 671"/>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3"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4" name="直線コネクタ 673"/>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675" name="【児童館】&#10;一人当たり面積最大値テキスト"/>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676" name="直線コネクタ 675"/>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7"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8" name="フローチャート: 判断 67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679" name="フローチャート: 判断 678"/>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80" name="フローチャート: 判断 679"/>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81" name="フローチャート: 判断 68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682" name="フローチャート: 判断 681"/>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88" name="楕円 687"/>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170180</xdr:rowOff>
    </xdr:from>
    <xdr:to>
      <xdr:col>107</xdr:col>
      <xdr:colOff>101600</xdr:colOff>
      <xdr:row>83</xdr:row>
      <xdr:rowOff>100330</xdr:rowOff>
    </xdr:to>
    <xdr:sp macro="" textlink="">
      <xdr:nvSpPr>
        <xdr:cNvPr id="689" name="楕円 688"/>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690" name="直線コネクタ 689"/>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691" name="楕円 690"/>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57150</xdr:rowOff>
    </xdr:to>
    <xdr:cxnSp macro="">
      <xdr:nvCxnSpPr>
        <xdr:cNvPr id="692" name="直線コネクタ 691"/>
        <xdr:cNvCxnSpPr/>
      </xdr:nvCxnSpPr>
      <xdr:spPr>
        <a:xfrm flipV="1">
          <a:off x="19545300" y="1427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13970</xdr:rowOff>
    </xdr:from>
    <xdr:to>
      <xdr:col>98</xdr:col>
      <xdr:colOff>38100</xdr:colOff>
      <xdr:row>83</xdr:row>
      <xdr:rowOff>115570</xdr:rowOff>
    </xdr:to>
    <xdr:sp macro="" textlink="">
      <xdr:nvSpPr>
        <xdr:cNvPr id="693" name="楕円 692"/>
        <xdr:cNvSpPr/>
      </xdr:nvSpPr>
      <xdr:spPr>
        <a:xfrm>
          <a:off x="18605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64770</xdr:rowOff>
    </xdr:to>
    <xdr:cxnSp macro="">
      <xdr:nvCxnSpPr>
        <xdr:cNvPr id="694" name="直線コネクタ 693"/>
        <xdr:cNvCxnSpPr/>
      </xdr:nvCxnSpPr>
      <xdr:spPr>
        <a:xfrm flipV="1">
          <a:off x="18656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19066</xdr:rowOff>
    </xdr:from>
    <xdr:ext cx="469744" cy="259045"/>
    <xdr:sp macro="" textlink="">
      <xdr:nvSpPr>
        <xdr:cNvPr id="695" name="n_1aveValue【児童館】&#10;一人当たり面積"/>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96" name="n_2ave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7"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26688</xdr:rowOff>
    </xdr:from>
    <xdr:ext cx="469744" cy="259045"/>
    <xdr:sp macro="" textlink="">
      <xdr:nvSpPr>
        <xdr:cNvPr id="698" name="n_4aveValue【児童館】&#10;一人当たり面積"/>
        <xdr:cNvSpPr txBox="1"/>
      </xdr:nvSpPr>
      <xdr:spPr>
        <a:xfrm>
          <a:off x="18421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699" name="n_1mainValue【児童館】&#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00" name="n_2mainValue【児童館】&#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01" name="n_3main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132097</xdr:rowOff>
    </xdr:from>
    <xdr:ext cx="469744" cy="259045"/>
    <xdr:sp macro="" textlink="">
      <xdr:nvSpPr>
        <xdr:cNvPr id="702" name="n_4mainValue【児童館】&#10;一人当たり面積"/>
        <xdr:cNvSpPr txBox="1"/>
      </xdr:nvSpPr>
      <xdr:spPr>
        <a:xfrm>
          <a:off x="18421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5" name="テキスト ボックス 7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5" name="テキスト ボックス 7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28" name="直線コネクタ 727"/>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0" name="直線コネクタ 72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31"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32" name="直線コネクタ 73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33"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34" name="フローチャート: 判断 733"/>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35" name="フローチャート: 判断 734"/>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36" name="フローチャート: 判断 735"/>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37" name="フローチャート: 判断 736"/>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38" name="フローチャート: 判断 737"/>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744" name="楕円 743"/>
        <xdr:cNvSpPr/>
      </xdr:nvSpPr>
      <xdr:spPr>
        <a:xfrm>
          <a:off x="15430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118473</xdr:rowOff>
    </xdr:from>
    <xdr:to>
      <xdr:col>76</xdr:col>
      <xdr:colOff>165100</xdr:colOff>
      <xdr:row>107</xdr:row>
      <xdr:rowOff>48623</xdr:rowOff>
    </xdr:to>
    <xdr:sp macro="" textlink="">
      <xdr:nvSpPr>
        <xdr:cNvPr id="745" name="楕円 744"/>
        <xdr:cNvSpPr/>
      </xdr:nvSpPr>
      <xdr:spPr>
        <a:xfrm>
          <a:off x="14541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169273</xdr:rowOff>
    </xdr:from>
    <xdr:to>
      <xdr:col>81</xdr:col>
      <xdr:colOff>50800</xdr:colOff>
      <xdr:row>107</xdr:row>
      <xdr:rowOff>20682</xdr:rowOff>
    </xdr:to>
    <xdr:cxnSp macro="">
      <xdr:nvCxnSpPr>
        <xdr:cNvPr id="746" name="直線コネクタ 745"/>
        <xdr:cNvCxnSpPr/>
      </xdr:nvCxnSpPr>
      <xdr:spPr>
        <a:xfrm>
          <a:off x="14592300" y="183429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747" name="楕円 746"/>
        <xdr:cNvSpPr/>
      </xdr:nvSpPr>
      <xdr:spPr>
        <a:xfrm>
          <a:off x="1365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151312</xdr:rowOff>
    </xdr:from>
    <xdr:to>
      <xdr:col>76</xdr:col>
      <xdr:colOff>114300</xdr:colOff>
      <xdr:row>106</xdr:row>
      <xdr:rowOff>169273</xdr:rowOff>
    </xdr:to>
    <xdr:cxnSp macro="">
      <xdr:nvCxnSpPr>
        <xdr:cNvPr id="748" name="直線コネクタ 747"/>
        <xdr:cNvCxnSpPr/>
      </xdr:nvCxnSpPr>
      <xdr:spPr>
        <a:xfrm>
          <a:off x="13703300" y="183250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749" name="楕円 748"/>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106</xdr:row>
      <xdr:rowOff>151312</xdr:rowOff>
    </xdr:to>
    <xdr:cxnSp macro="">
      <xdr:nvCxnSpPr>
        <xdr:cNvPr id="750" name="直線コネクタ 749"/>
        <xdr:cNvCxnSpPr/>
      </xdr:nvCxnSpPr>
      <xdr:spPr>
        <a:xfrm>
          <a:off x="12814300" y="182988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51"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52"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53"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54"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755" name="n_1mainValue【公民館】&#10;有形固定資産減価償却率"/>
        <xdr:cNvSpPr txBox="1"/>
      </xdr:nvSpPr>
      <xdr:spPr>
        <a:xfrm>
          <a:off x="152660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39750</xdr:rowOff>
    </xdr:from>
    <xdr:ext cx="405111" cy="259045"/>
    <xdr:sp macro="" textlink="">
      <xdr:nvSpPr>
        <xdr:cNvPr id="756" name="n_2mainValue【公民館】&#10;有形固定資産減価償却率"/>
        <xdr:cNvSpPr txBox="1"/>
      </xdr:nvSpPr>
      <xdr:spPr>
        <a:xfrm>
          <a:off x="14389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757" name="n_3mainValue【公民館】&#10;有形固定資産減価償却率"/>
        <xdr:cNvSpPr txBox="1"/>
      </xdr:nvSpPr>
      <xdr:spPr>
        <a:xfrm>
          <a:off x="13500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758" name="n_4mainValue【公民館】&#10;有形固定資産減価償却率"/>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84" name="直線コネクタ 783"/>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85"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86" name="直線コネクタ 785"/>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87"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88" name="直線コネクタ 787"/>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789" name="【公民館】&#10;一人当たり面積平均値テキスト"/>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90" name="フローチャート: 判断 789"/>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91" name="フローチャート: 判断 790"/>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92" name="フローチャート: 判断 791"/>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93" name="フローチャート: 判断 792"/>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94" name="フローチャート: 判断 793"/>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164193</xdr:rowOff>
    </xdr:from>
    <xdr:to>
      <xdr:col>112</xdr:col>
      <xdr:colOff>38100</xdr:colOff>
      <xdr:row>104</xdr:row>
      <xdr:rowOff>94343</xdr:rowOff>
    </xdr:to>
    <xdr:sp macro="" textlink="">
      <xdr:nvSpPr>
        <xdr:cNvPr id="800" name="楕円 799"/>
        <xdr:cNvSpPr/>
      </xdr:nvSpPr>
      <xdr:spPr>
        <a:xfrm>
          <a:off x="2127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169636</xdr:rowOff>
    </xdr:from>
    <xdr:to>
      <xdr:col>107</xdr:col>
      <xdr:colOff>101600</xdr:colOff>
      <xdr:row>104</xdr:row>
      <xdr:rowOff>99786</xdr:rowOff>
    </xdr:to>
    <xdr:sp macro="" textlink="">
      <xdr:nvSpPr>
        <xdr:cNvPr id="801" name="楕円 800"/>
        <xdr:cNvSpPr/>
      </xdr:nvSpPr>
      <xdr:spPr>
        <a:xfrm>
          <a:off x="20383500" y="178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43543</xdr:rowOff>
    </xdr:from>
    <xdr:to>
      <xdr:col>111</xdr:col>
      <xdr:colOff>177800</xdr:colOff>
      <xdr:row>104</xdr:row>
      <xdr:rowOff>48986</xdr:rowOff>
    </xdr:to>
    <xdr:cxnSp macro="">
      <xdr:nvCxnSpPr>
        <xdr:cNvPr id="802" name="直線コネクタ 801"/>
        <xdr:cNvCxnSpPr/>
      </xdr:nvCxnSpPr>
      <xdr:spPr>
        <a:xfrm flipV="1">
          <a:off x="20434300" y="178743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163105</xdr:rowOff>
    </xdr:from>
    <xdr:to>
      <xdr:col>102</xdr:col>
      <xdr:colOff>165100</xdr:colOff>
      <xdr:row>104</xdr:row>
      <xdr:rowOff>93255</xdr:rowOff>
    </xdr:to>
    <xdr:sp macro="" textlink="">
      <xdr:nvSpPr>
        <xdr:cNvPr id="803" name="楕円 802"/>
        <xdr:cNvSpPr/>
      </xdr:nvSpPr>
      <xdr:spPr>
        <a:xfrm>
          <a:off x="19494500" y="178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42455</xdr:rowOff>
    </xdr:from>
    <xdr:to>
      <xdr:col>107</xdr:col>
      <xdr:colOff>50800</xdr:colOff>
      <xdr:row>104</xdr:row>
      <xdr:rowOff>48986</xdr:rowOff>
    </xdr:to>
    <xdr:cxnSp macro="">
      <xdr:nvCxnSpPr>
        <xdr:cNvPr id="804" name="直線コネクタ 803"/>
        <xdr:cNvCxnSpPr/>
      </xdr:nvCxnSpPr>
      <xdr:spPr>
        <a:xfrm>
          <a:off x="19545300" y="178732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1451</xdr:rowOff>
    </xdr:from>
    <xdr:to>
      <xdr:col>98</xdr:col>
      <xdr:colOff>38100</xdr:colOff>
      <xdr:row>104</xdr:row>
      <xdr:rowOff>103051</xdr:rowOff>
    </xdr:to>
    <xdr:sp macro="" textlink="">
      <xdr:nvSpPr>
        <xdr:cNvPr id="805" name="楕円 804"/>
        <xdr:cNvSpPr/>
      </xdr:nvSpPr>
      <xdr:spPr>
        <a:xfrm>
          <a:off x="18605500" y="178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42455</xdr:rowOff>
    </xdr:from>
    <xdr:to>
      <xdr:col>102</xdr:col>
      <xdr:colOff>114300</xdr:colOff>
      <xdr:row>104</xdr:row>
      <xdr:rowOff>52251</xdr:rowOff>
    </xdr:to>
    <xdr:cxnSp macro="">
      <xdr:nvCxnSpPr>
        <xdr:cNvPr id="806" name="直線コネクタ 805"/>
        <xdr:cNvCxnSpPr/>
      </xdr:nvCxnSpPr>
      <xdr:spPr>
        <a:xfrm flipV="1">
          <a:off x="18656300" y="178732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807" name="n_1aveValue【公民館】&#10;一人当たり面積"/>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08"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809" name="n_3ave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810" name="n_4aveValue【公民館】&#10;一人当たり面積"/>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110870</xdr:rowOff>
    </xdr:from>
    <xdr:ext cx="469744" cy="259045"/>
    <xdr:sp macro="" textlink="">
      <xdr:nvSpPr>
        <xdr:cNvPr id="811" name="n_1mainValue【公民館】&#10;一人当たり面積"/>
        <xdr:cNvSpPr txBox="1"/>
      </xdr:nvSpPr>
      <xdr:spPr>
        <a:xfrm>
          <a:off x="210757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116313</xdr:rowOff>
    </xdr:from>
    <xdr:ext cx="469744" cy="259045"/>
    <xdr:sp macro="" textlink="">
      <xdr:nvSpPr>
        <xdr:cNvPr id="812" name="n_2mainValue【公民館】&#10;一人当たり面積"/>
        <xdr:cNvSpPr txBox="1"/>
      </xdr:nvSpPr>
      <xdr:spPr>
        <a:xfrm>
          <a:off x="2019942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109782</xdr:rowOff>
    </xdr:from>
    <xdr:ext cx="469744" cy="259045"/>
    <xdr:sp macro="" textlink="">
      <xdr:nvSpPr>
        <xdr:cNvPr id="813" name="n_3mainValue【公民館】&#10;一人当たり面積"/>
        <xdr:cNvSpPr txBox="1"/>
      </xdr:nvSpPr>
      <xdr:spPr>
        <a:xfrm>
          <a:off x="19310427" y="1759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119578</xdr:rowOff>
    </xdr:from>
    <xdr:ext cx="469744" cy="259045"/>
    <xdr:sp macro="" textlink="">
      <xdr:nvSpPr>
        <xdr:cNvPr id="814" name="n_4mainValue【公民館】&#10;一人当たり面積"/>
        <xdr:cNvSpPr txBox="1"/>
      </xdr:nvSpPr>
      <xdr:spPr>
        <a:xfrm>
          <a:off x="18421427" y="1760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各施設の有形固定資産減価償却率は高い状況であり、施設の老朽化が進んでいる。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公営住宅、児童館および公民館において、有形固定資産減価償却率が高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糸田町は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旧産炭地であ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炭鉱閉山時の人口減少対策のため、多くの公営住宅を建設してきた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セーフティネットを兼ねる公営住宅のため、減少させるのは厳しい状況である。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糸田町公営住宅長寿命化計画により、建替等実施中である。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児童館については、隣接する他施設との複合化を計画・実施中である。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保育所についても、有形固定資産減価償却率が高い状況である。現在２ヶ所ある町立保育所については、統合化を含めた検討が必要な状況であるが、少子高齢化社会の中、時期については未定の状況である。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8,973
8.04
6,111,844
5,687,502
398,986
2,721,954
4,897,541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xdr:cNvSpPr txBox="1"/>
      </xdr:nvSpPr>
      <xdr:spPr>
        <a:xfrm>
          <a:off x="4673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72" name="楕円 71"/>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44450</xdr:rowOff>
    </xdr:from>
    <xdr:to>
      <xdr:col>15</xdr:col>
      <xdr:colOff>101600</xdr:colOff>
      <xdr:row>35</xdr:row>
      <xdr:rowOff>146050</xdr:rowOff>
    </xdr:to>
    <xdr:sp macro="" textlink="">
      <xdr:nvSpPr>
        <xdr:cNvPr id="73" name="楕円 72"/>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120650</xdr:rowOff>
    </xdr:to>
    <xdr:cxnSp macro="">
      <xdr:nvCxnSpPr>
        <xdr:cNvPr id="74" name="直線コネクタ 73"/>
        <xdr:cNvCxnSpPr/>
      </xdr:nvCxnSpPr>
      <xdr:spPr>
        <a:xfrm>
          <a:off x="2908300" y="609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19050</xdr:rowOff>
    </xdr:from>
    <xdr:to>
      <xdr:col>10</xdr:col>
      <xdr:colOff>165100</xdr:colOff>
      <xdr:row>35</xdr:row>
      <xdr:rowOff>120650</xdr:rowOff>
    </xdr:to>
    <xdr:sp macro="" textlink="">
      <xdr:nvSpPr>
        <xdr:cNvPr id="75" name="楕円 74"/>
        <xdr:cNvSpPr/>
      </xdr:nvSpPr>
      <xdr:spPr>
        <a:xfrm>
          <a:off x="1968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69850</xdr:rowOff>
    </xdr:from>
    <xdr:to>
      <xdr:col>15</xdr:col>
      <xdr:colOff>50800</xdr:colOff>
      <xdr:row>35</xdr:row>
      <xdr:rowOff>95250</xdr:rowOff>
    </xdr:to>
    <xdr:cxnSp macro="">
      <xdr:nvCxnSpPr>
        <xdr:cNvPr id="76" name="直線コネクタ 75"/>
        <xdr:cNvCxnSpPr/>
      </xdr:nvCxnSpPr>
      <xdr:spPr>
        <a:xfrm>
          <a:off x="20193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165100</xdr:rowOff>
    </xdr:from>
    <xdr:to>
      <xdr:col>6</xdr:col>
      <xdr:colOff>38100</xdr:colOff>
      <xdr:row>35</xdr:row>
      <xdr:rowOff>95250</xdr:rowOff>
    </xdr:to>
    <xdr:sp macro="" textlink="">
      <xdr:nvSpPr>
        <xdr:cNvPr id="77" name="楕円 76"/>
        <xdr:cNvSpPr/>
      </xdr:nvSpPr>
      <xdr:spPr>
        <a:xfrm>
          <a:off x="107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44450</xdr:rowOff>
    </xdr:from>
    <xdr:to>
      <xdr:col>10</xdr:col>
      <xdr:colOff>114300</xdr:colOff>
      <xdr:row>35</xdr:row>
      <xdr:rowOff>69850</xdr:rowOff>
    </xdr:to>
    <xdr:cxnSp macro="">
      <xdr:nvCxnSpPr>
        <xdr:cNvPr id="78" name="直線コネクタ 77"/>
        <xdr:cNvCxnSpPr/>
      </xdr:nvCxnSpPr>
      <xdr:spPr>
        <a:xfrm>
          <a:off x="1130300" y="604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87647</xdr:rowOff>
    </xdr:from>
    <xdr:ext cx="405111" cy="259045"/>
    <xdr:sp macro="" textlink="">
      <xdr:nvSpPr>
        <xdr:cNvPr id="79" name="n_1aveValue【図書館】&#10;有形固定資産減価償却率"/>
        <xdr:cNvSpPr txBox="1"/>
      </xdr:nvSpPr>
      <xdr:spPr>
        <a:xfrm>
          <a:off x="35820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54627</xdr:rowOff>
    </xdr:from>
    <xdr:ext cx="405111" cy="259045"/>
    <xdr:sp macro="" textlink="">
      <xdr:nvSpPr>
        <xdr:cNvPr id="80" name="n_2aveValue【図書館】&#10;有形固定資産減価償却率"/>
        <xdr:cNvSpPr txBox="1"/>
      </xdr:nvSpPr>
      <xdr:spPr>
        <a:xfrm>
          <a:off x="2705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95267</xdr:rowOff>
    </xdr:from>
    <xdr:ext cx="405111" cy="259045"/>
    <xdr:sp macro="" textlink="">
      <xdr:nvSpPr>
        <xdr:cNvPr id="81" name="n_3aveValue【図書館】&#10;有形固定資産減価償却率"/>
        <xdr:cNvSpPr txBox="1"/>
      </xdr:nvSpPr>
      <xdr:spPr>
        <a:xfrm>
          <a:off x="1816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111777</xdr:rowOff>
    </xdr:from>
    <xdr:ext cx="405111" cy="259045"/>
    <xdr:sp macro="" textlink="">
      <xdr:nvSpPr>
        <xdr:cNvPr id="82" name="n_4aveValue【図書館】&#10;有形固定資産減価償却率"/>
        <xdr:cNvSpPr txBox="1"/>
      </xdr:nvSpPr>
      <xdr:spPr>
        <a:xfrm>
          <a:off x="927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16527</xdr:rowOff>
    </xdr:from>
    <xdr:ext cx="405111" cy="259045"/>
    <xdr:sp macro="" textlink="">
      <xdr:nvSpPr>
        <xdr:cNvPr id="83" name="n_1mainValue【図書館】&#10;有形固定資産減価償却率"/>
        <xdr:cNvSpPr txBox="1"/>
      </xdr:nvSpPr>
      <xdr:spPr>
        <a:xfrm>
          <a:off x="35820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4" name="n_2mainValue【図書館】&#10;有形固定資産減価償却率"/>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137177</xdr:rowOff>
    </xdr:from>
    <xdr:ext cx="405111" cy="259045"/>
    <xdr:sp macro="" textlink="">
      <xdr:nvSpPr>
        <xdr:cNvPr id="85" name="n_3mainValue【図書館】&#10;有形固定資産減価償却率"/>
        <xdr:cNvSpPr txBox="1"/>
      </xdr:nvSpPr>
      <xdr:spPr>
        <a:xfrm>
          <a:off x="18167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111777</xdr:rowOff>
    </xdr:from>
    <xdr:ext cx="405111" cy="259045"/>
    <xdr:sp macro="" textlink="">
      <xdr:nvSpPr>
        <xdr:cNvPr id="86" name="n_4mainValue【図書館】&#10;有形固定資産減価償却率"/>
        <xdr:cNvSpPr txBox="1"/>
      </xdr:nvSpPr>
      <xdr:spPr>
        <a:xfrm>
          <a:off x="9277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0" name="直線コネクタ 109"/>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1"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2" name="直線コネクタ 111"/>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3"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4" name="直線コネクタ 113"/>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5" name="【図書館】&#10;一人当たり面積平均値テキスト"/>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フローチャート: 判断 115"/>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7" name="フローチャート: 判断 116"/>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8" name="フローチャート: 判断 117"/>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9" name="フローチャート: 判断 118"/>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0" name="フローチャート: 判断 119"/>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26" name="楕円 125"/>
        <xdr:cNvSpPr/>
      </xdr:nvSpPr>
      <xdr:spPr>
        <a:xfrm>
          <a:off x="958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27" name="楕円 126"/>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49530</xdr:rowOff>
    </xdr:to>
    <xdr:cxnSp macro="">
      <xdr:nvCxnSpPr>
        <xdr:cNvPr id="128" name="直線コネクタ 127"/>
        <xdr:cNvCxnSpPr/>
      </xdr:nvCxnSpPr>
      <xdr:spPr>
        <a:xfrm flipV="1">
          <a:off x="8750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170180</xdr:rowOff>
    </xdr:from>
    <xdr:to>
      <xdr:col>41</xdr:col>
      <xdr:colOff>101600</xdr:colOff>
      <xdr:row>41</xdr:row>
      <xdr:rowOff>100330</xdr:rowOff>
    </xdr:to>
    <xdr:sp macro="" textlink="">
      <xdr:nvSpPr>
        <xdr:cNvPr id="129" name="楕円 128"/>
        <xdr:cNvSpPr/>
      </xdr:nvSpPr>
      <xdr:spPr>
        <a:xfrm>
          <a:off x="781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49530</xdr:rowOff>
    </xdr:from>
    <xdr:to>
      <xdr:col>45</xdr:col>
      <xdr:colOff>177800</xdr:colOff>
      <xdr:row>41</xdr:row>
      <xdr:rowOff>49530</xdr:rowOff>
    </xdr:to>
    <xdr:cxnSp macro="">
      <xdr:nvCxnSpPr>
        <xdr:cNvPr id="130" name="直線コネクタ 129"/>
        <xdr:cNvCxnSpPr/>
      </xdr:nvCxnSpPr>
      <xdr:spPr>
        <a:xfrm>
          <a:off x="7861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xdr:rowOff>
    </xdr:from>
    <xdr:to>
      <xdr:col>36</xdr:col>
      <xdr:colOff>165100</xdr:colOff>
      <xdr:row>41</xdr:row>
      <xdr:rowOff>104140</xdr:rowOff>
    </xdr:to>
    <xdr:sp macro="" textlink="">
      <xdr:nvSpPr>
        <xdr:cNvPr id="131" name="楕円 130"/>
        <xdr:cNvSpPr/>
      </xdr:nvSpPr>
      <xdr:spPr>
        <a:xfrm>
          <a:off x="692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49530</xdr:rowOff>
    </xdr:from>
    <xdr:to>
      <xdr:col>41</xdr:col>
      <xdr:colOff>50800</xdr:colOff>
      <xdr:row>41</xdr:row>
      <xdr:rowOff>53340</xdr:rowOff>
    </xdr:to>
    <xdr:cxnSp macro="">
      <xdr:nvCxnSpPr>
        <xdr:cNvPr id="132" name="直線コネクタ 131"/>
        <xdr:cNvCxnSpPr/>
      </xdr:nvCxnSpPr>
      <xdr:spPr>
        <a:xfrm flipV="1">
          <a:off x="6972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3"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34" name="n_2ave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35" name="n_3ave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6"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87647</xdr:rowOff>
    </xdr:from>
    <xdr:ext cx="469744" cy="259045"/>
    <xdr:sp macro="" textlink="">
      <xdr:nvSpPr>
        <xdr:cNvPr id="137" name="n_1mainValue【図書館】&#10;一人当たり面積"/>
        <xdr:cNvSpPr txBox="1"/>
      </xdr:nvSpPr>
      <xdr:spPr>
        <a:xfrm>
          <a:off x="9391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91457</xdr:rowOff>
    </xdr:from>
    <xdr:ext cx="469744" cy="259045"/>
    <xdr:sp macro="" textlink="">
      <xdr:nvSpPr>
        <xdr:cNvPr id="138" name="n_2mainValue【図書館】&#10;一人当たり面積"/>
        <xdr:cNvSpPr txBox="1"/>
      </xdr:nvSpPr>
      <xdr:spPr>
        <a:xfrm>
          <a:off x="8515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91457</xdr:rowOff>
    </xdr:from>
    <xdr:ext cx="469744" cy="259045"/>
    <xdr:sp macro="" textlink="">
      <xdr:nvSpPr>
        <xdr:cNvPr id="139" name="n_3mainValue【図書館】&#10;一人当たり面積"/>
        <xdr:cNvSpPr txBox="1"/>
      </xdr:nvSpPr>
      <xdr:spPr>
        <a:xfrm>
          <a:off x="7626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95267</xdr:rowOff>
    </xdr:from>
    <xdr:ext cx="469744" cy="259045"/>
    <xdr:sp macro="" textlink="">
      <xdr:nvSpPr>
        <xdr:cNvPr id="140" name="n_4mainValue【図書館】&#10;一人当たり面積"/>
        <xdr:cNvSpPr txBox="1"/>
      </xdr:nvSpPr>
      <xdr:spPr>
        <a:xfrm>
          <a:off x="6737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5" name="直線コネクタ 164"/>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8"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9" name="直線コネクタ 168"/>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0"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1" name="フローチャート: 判断 170"/>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2" name="フローチャート: 判断 171"/>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3" name="フローチャート: 判断 172"/>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4" name="フローチャート: 判断 173"/>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75" name="フローチャート: 判断 174"/>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27305</xdr:rowOff>
    </xdr:from>
    <xdr:to>
      <xdr:col>20</xdr:col>
      <xdr:colOff>38100</xdr:colOff>
      <xdr:row>63</xdr:row>
      <xdr:rowOff>128905</xdr:rowOff>
    </xdr:to>
    <xdr:sp macro="" textlink="">
      <xdr:nvSpPr>
        <xdr:cNvPr id="181" name="楕円 180"/>
        <xdr:cNvSpPr/>
      </xdr:nvSpPr>
      <xdr:spPr>
        <a:xfrm>
          <a:off x="3746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168275</xdr:rowOff>
    </xdr:from>
    <xdr:to>
      <xdr:col>15</xdr:col>
      <xdr:colOff>101600</xdr:colOff>
      <xdr:row>63</xdr:row>
      <xdr:rowOff>98425</xdr:rowOff>
    </xdr:to>
    <xdr:sp macro="" textlink="">
      <xdr:nvSpPr>
        <xdr:cNvPr id="182" name="楕円 181"/>
        <xdr:cNvSpPr/>
      </xdr:nvSpPr>
      <xdr:spPr>
        <a:xfrm>
          <a:off x="2857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47625</xdr:rowOff>
    </xdr:from>
    <xdr:to>
      <xdr:col>19</xdr:col>
      <xdr:colOff>177800</xdr:colOff>
      <xdr:row>63</xdr:row>
      <xdr:rowOff>78105</xdr:rowOff>
    </xdr:to>
    <xdr:cxnSp macro="">
      <xdr:nvCxnSpPr>
        <xdr:cNvPr id="183" name="直線コネクタ 182"/>
        <xdr:cNvCxnSpPr/>
      </xdr:nvCxnSpPr>
      <xdr:spPr>
        <a:xfrm>
          <a:off x="2908300" y="108489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137795</xdr:rowOff>
    </xdr:from>
    <xdr:to>
      <xdr:col>10</xdr:col>
      <xdr:colOff>165100</xdr:colOff>
      <xdr:row>63</xdr:row>
      <xdr:rowOff>67945</xdr:rowOff>
    </xdr:to>
    <xdr:sp macro="" textlink="">
      <xdr:nvSpPr>
        <xdr:cNvPr id="184" name="楕円 183"/>
        <xdr:cNvSpPr/>
      </xdr:nvSpPr>
      <xdr:spPr>
        <a:xfrm>
          <a:off x="196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17145</xdr:rowOff>
    </xdr:from>
    <xdr:to>
      <xdr:col>15</xdr:col>
      <xdr:colOff>50800</xdr:colOff>
      <xdr:row>63</xdr:row>
      <xdr:rowOff>47625</xdr:rowOff>
    </xdr:to>
    <xdr:cxnSp macro="">
      <xdr:nvCxnSpPr>
        <xdr:cNvPr id="185" name="直線コネクタ 184"/>
        <xdr:cNvCxnSpPr/>
      </xdr:nvCxnSpPr>
      <xdr:spPr>
        <a:xfrm>
          <a:off x="2019300" y="10818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105410</xdr:rowOff>
    </xdr:from>
    <xdr:to>
      <xdr:col>6</xdr:col>
      <xdr:colOff>38100</xdr:colOff>
      <xdr:row>63</xdr:row>
      <xdr:rowOff>35560</xdr:rowOff>
    </xdr:to>
    <xdr:sp macro="" textlink="">
      <xdr:nvSpPr>
        <xdr:cNvPr id="186" name="楕円 185"/>
        <xdr:cNvSpPr/>
      </xdr:nvSpPr>
      <xdr:spPr>
        <a:xfrm>
          <a:off x="107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156210</xdr:rowOff>
    </xdr:from>
    <xdr:to>
      <xdr:col>10</xdr:col>
      <xdr:colOff>114300</xdr:colOff>
      <xdr:row>63</xdr:row>
      <xdr:rowOff>17145</xdr:rowOff>
    </xdr:to>
    <xdr:cxnSp macro="">
      <xdr:nvCxnSpPr>
        <xdr:cNvPr id="187" name="直線コネクタ 186"/>
        <xdr:cNvCxnSpPr/>
      </xdr:nvCxnSpPr>
      <xdr:spPr>
        <a:xfrm>
          <a:off x="1130300" y="10786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88"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9"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0"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91"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120032</xdr:rowOff>
    </xdr:from>
    <xdr:ext cx="405111" cy="259045"/>
    <xdr:sp macro="" textlink="">
      <xdr:nvSpPr>
        <xdr:cNvPr id="192" name="n_1mainValue【体育館・プール】&#10;有形固定資産減価償却率"/>
        <xdr:cNvSpPr txBox="1"/>
      </xdr:nvSpPr>
      <xdr:spPr>
        <a:xfrm>
          <a:off x="35820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89552</xdr:rowOff>
    </xdr:from>
    <xdr:ext cx="405111" cy="259045"/>
    <xdr:sp macro="" textlink="">
      <xdr:nvSpPr>
        <xdr:cNvPr id="193" name="n_2mainValue【体育館・プール】&#10;有形固定資産減価償却率"/>
        <xdr:cNvSpPr txBox="1"/>
      </xdr:nvSpPr>
      <xdr:spPr>
        <a:xfrm>
          <a:off x="2705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59072</xdr:rowOff>
    </xdr:from>
    <xdr:ext cx="405111" cy="259045"/>
    <xdr:sp macro="" textlink="">
      <xdr:nvSpPr>
        <xdr:cNvPr id="194" name="n_3mainValue【体育館・プール】&#10;有形固定資産減価償却率"/>
        <xdr:cNvSpPr txBox="1"/>
      </xdr:nvSpPr>
      <xdr:spPr>
        <a:xfrm>
          <a:off x="1816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26687</xdr:rowOff>
    </xdr:from>
    <xdr:ext cx="405111" cy="259045"/>
    <xdr:sp macro="" textlink="">
      <xdr:nvSpPr>
        <xdr:cNvPr id="195" name="n_4mainValue【体育館・プール】&#10;有形固定資産減価償却率"/>
        <xdr:cNvSpPr txBox="1"/>
      </xdr:nvSpPr>
      <xdr:spPr>
        <a:xfrm>
          <a:off x="927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7" name="直線コネクタ 216"/>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8"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9" name="直線コネクタ 218"/>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0"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1" name="直線コネクタ 220"/>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22"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3" name="フローチャート: 判断 222"/>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4" name="フローチャート: 判断 223"/>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5" name="フローチャート: 判断 224"/>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6" name="フローチャート: 判断 225"/>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27" name="フローチャート: 判断 226"/>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14122</xdr:rowOff>
    </xdr:from>
    <xdr:to>
      <xdr:col>50</xdr:col>
      <xdr:colOff>165100</xdr:colOff>
      <xdr:row>63</xdr:row>
      <xdr:rowOff>115722</xdr:rowOff>
    </xdr:to>
    <xdr:sp macro="" textlink="">
      <xdr:nvSpPr>
        <xdr:cNvPr id="233" name="楕円 232"/>
        <xdr:cNvSpPr/>
      </xdr:nvSpPr>
      <xdr:spPr>
        <a:xfrm>
          <a:off x="95885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15037</xdr:rowOff>
    </xdr:from>
    <xdr:to>
      <xdr:col>46</xdr:col>
      <xdr:colOff>38100</xdr:colOff>
      <xdr:row>63</xdr:row>
      <xdr:rowOff>116637</xdr:rowOff>
    </xdr:to>
    <xdr:sp macro="" textlink="">
      <xdr:nvSpPr>
        <xdr:cNvPr id="234" name="楕円 233"/>
        <xdr:cNvSpPr/>
      </xdr:nvSpPr>
      <xdr:spPr>
        <a:xfrm>
          <a:off x="8699500" y="108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64922</xdr:rowOff>
    </xdr:from>
    <xdr:to>
      <xdr:col>50</xdr:col>
      <xdr:colOff>114300</xdr:colOff>
      <xdr:row>63</xdr:row>
      <xdr:rowOff>65837</xdr:rowOff>
    </xdr:to>
    <xdr:cxnSp macro="">
      <xdr:nvCxnSpPr>
        <xdr:cNvPr id="235" name="直線コネクタ 234"/>
        <xdr:cNvCxnSpPr/>
      </xdr:nvCxnSpPr>
      <xdr:spPr>
        <a:xfrm flipV="1">
          <a:off x="8750300" y="1086627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15951</xdr:rowOff>
    </xdr:from>
    <xdr:to>
      <xdr:col>41</xdr:col>
      <xdr:colOff>101600</xdr:colOff>
      <xdr:row>63</xdr:row>
      <xdr:rowOff>117551</xdr:rowOff>
    </xdr:to>
    <xdr:sp macro="" textlink="">
      <xdr:nvSpPr>
        <xdr:cNvPr id="236" name="楕円 235"/>
        <xdr:cNvSpPr/>
      </xdr:nvSpPr>
      <xdr:spPr>
        <a:xfrm>
          <a:off x="7810500" y="108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65837</xdr:rowOff>
    </xdr:from>
    <xdr:to>
      <xdr:col>45</xdr:col>
      <xdr:colOff>177800</xdr:colOff>
      <xdr:row>63</xdr:row>
      <xdr:rowOff>66751</xdr:rowOff>
    </xdr:to>
    <xdr:cxnSp macro="">
      <xdr:nvCxnSpPr>
        <xdr:cNvPr id="237" name="直線コネクタ 236"/>
        <xdr:cNvCxnSpPr/>
      </xdr:nvCxnSpPr>
      <xdr:spPr>
        <a:xfrm flipV="1">
          <a:off x="7861300" y="1086718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17323</xdr:rowOff>
    </xdr:from>
    <xdr:to>
      <xdr:col>36</xdr:col>
      <xdr:colOff>165100</xdr:colOff>
      <xdr:row>63</xdr:row>
      <xdr:rowOff>118923</xdr:rowOff>
    </xdr:to>
    <xdr:sp macro="" textlink="">
      <xdr:nvSpPr>
        <xdr:cNvPr id="238" name="楕円 237"/>
        <xdr:cNvSpPr/>
      </xdr:nvSpPr>
      <xdr:spPr>
        <a:xfrm>
          <a:off x="6921500" y="108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66751</xdr:rowOff>
    </xdr:from>
    <xdr:to>
      <xdr:col>41</xdr:col>
      <xdr:colOff>50800</xdr:colOff>
      <xdr:row>63</xdr:row>
      <xdr:rowOff>68123</xdr:rowOff>
    </xdr:to>
    <xdr:cxnSp macro="">
      <xdr:nvCxnSpPr>
        <xdr:cNvPr id="239" name="直線コネクタ 238"/>
        <xdr:cNvCxnSpPr/>
      </xdr:nvCxnSpPr>
      <xdr:spPr>
        <a:xfrm flipV="1">
          <a:off x="6972300" y="1086810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40"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41"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42"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43"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106849</xdr:rowOff>
    </xdr:from>
    <xdr:ext cx="469744" cy="259045"/>
    <xdr:sp macro="" textlink="">
      <xdr:nvSpPr>
        <xdr:cNvPr id="244" name="n_1mainValue【体育館・プール】&#10;一人当たり面積"/>
        <xdr:cNvSpPr txBox="1"/>
      </xdr:nvSpPr>
      <xdr:spPr>
        <a:xfrm>
          <a:off x="93917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107764</xdr:rowOff>
    </xdr:from>
    <xdr:ext cx="469744" cy="259045"/>
    <xdr:sp macro="" textlink="">
      <xdr:nvSpPr>
        <xdr:cNvPr id="245" name="n_2mainValue【体育館・プール】&#10;一人当たり面積"/>
        <xdr:cNvSpPr txBox="1"/>
      </xdr:nvSpPr>
      <xdr:spPr>
        <a:xfrm>
          <a:off x="8515427" y="1090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108678</xdr:rowOff>
    </xdr:from>
    <xdr:ext cx="469744" cy="259045"/>
    <xdr:sp macro="" textlink="">
      <xdr:nvSpPr>
        <xdr:cNvPr id="246" name="n_3mainValue【体育館・プール】&#10;一人当たり面積"/>
        <xdr:cNvSpPr txBox="1"/>
      </xdr:nvSpPr>
      <xdr:spPr>
        <a:xfrm>
          <a:off x="7626427" y="109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110050</xdr:rowOff>
    </xdr:from>
    <xdr:ext cx="469744" cy="259045"/>
    <xdr:sp macro="" textlink="">
      <xdr:nvSpPr>
        <xdr:cNvPr id="247" name="n_4mainValue【体育館・プール】&#10;一人当たり面積"/>
        <xdr:cNvSpPr txBox="1"/>
      </xdr:nvSpPr>
      <xdr:spPr>
        <a:xfrm>
          <a:off x="6737427" y="109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72" name="直線コネクタ 271"/>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75"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76" name="直線コネクタ 275"/>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7"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79" name="フローチャート: 判断 278"/>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0" name="フローチャート: 判断 279"/>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81" name="フローチャート: 判断 280"/>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82" name="フローチャート: 判断 281"/>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88" name="楕円 287"/>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89" name="楕円 288"/>
        <xdr:cNvSpPr/>
      </xdr:nvSpPr>
      <xdr:spPr>
        <a:xfrm>
          <a:off x="2857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125730</xdr:rowOff>
    </xdr:to>
    <xdr:cxnSp macro="">
      <xdr:nvCxnSpPr>
        <xdr:cNvPr id="290" name="直線コネクタ 289"/>
        <xdr:cNvCxnSpPr/>
      </xdr:nvCxnSpPr>
      <xdr:spPr>
        <a:xfrm>
          <a:off x="2908300" y="13963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1" name="楕円 290"/>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76200</xdr:rowOff>
    </xdr:to>
    <xdr:cxnSp macro="">
      <xdr:nvCxnSpPr>
        <xdr:cNvPr id="292" name="直線コネクタ 291"/>
        <xdr:cNvCxnSpPr/>
      </xdr:nvCxnSpPr>
      <xdr:spPr>
        <a:xfrm>
          <a:off x="2019300" y="13914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97789</xdr:rowOff>
    </xdr:from>
    <xdr:to>
      <xdr:col>6</xdr:col>
      <xdr:colOff>38100</xdr:colOff>
      <xdr:row>81</xdr:row>
      <xdr:rowOff>27939</xdr:rowOff>
    </xdr:to>
    <xdr:sp macro="" textlink="">
      <xdr:nvSpPr>
        <xdr:cNvPr id="293" name="楕円 292"/>
        <xdr:cNvSpPr/>
      </xdr:nvSpPr>
      <xdr:spPr>
        <a:xfrm>
          <a:off x="1079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148589</xdr:rowOff>
    </xdr:from>
    <xdr:to>
      <xdr:col>10</xdr:col>
      <xdr:colOff>114300</xdr:colOff>
      <xdr:row>81</xdr:row>
      <xdr:rowOff>26670</xdr:rowOff>
    </xdr:to>
    <xdr:cxnSp macro="">
      <xdr:nvCxnSpPr>
        <xdr:cNvPr id="294" name="直線コネクタ 293"/>
        <xdr:cNvCxnSpPr/>
      </xdr:nvCxnSpPr>
      <xdr:spPr>
        <a:xfrm>
          <a:off x="1130300" y="138645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95" name="n_1aveValue【福祉施設】&#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96" name="n_2aveValue【福祉施設】&#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97" name="n_3aveValue【福祉施設】&#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298" name="n_4aveValue【福祉施設】&#10;有形固定資産減価償却率"/>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99" name="n_1main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00" name="n_2mainValue【福祉施設】&#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1" name="n_3main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02" name="n_4main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26" name="直線コネクタ 325"/>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27"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8" name="直線コネクタ 327"/>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29"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30" name="直線コネクタ 329"/>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31" name="【福祉施設】&#10;一人当たり面積平均値テキスト"/>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32" name="フローチャート: 判断 331"/>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3" name="フローチャート: 判断 332"/>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34" name="フローチャート: 判断 333"/>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35" name="フローチャート: 判断 334"/>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36" name="フローチャート: 判断 335"/>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342" name="楕円 341"/>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66548</xdr:rowOff>
    </xdr:from>
    <xdr:to>
      <xdr:col>46</xdr:col>
      <xdr:colOff>38100</xdr:colOff>
      <xdr:row>85</xdr:row>
      <xdr:rowOff>168148</xdr:rowOff>
    </xdr:to>
    <xdr:sp macro="" textlink="">
      <xdr:nvSpPr>
        <xdr:cNvPr id="343" name="楕円 342"/>
        <xdr:cNvSpPr/>
      </xdr:nvSpPr>
      <xdr:spPr>
        <a:xfrm>
          <a:off x="8699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115824</xdr:rowOff>
    </xdr:from>
    <xdr:to>
      <xdr:col>50</xdr:col>
      <xdr:colOff>114300</xdr:colOff>
      <xdr:row>85</xdr:row>
      <xdr:rowOff>117348</xdr:rowOff>
    </xdr:to>
    <xdr:cxnSp macro="">
      <xdr:nvCxnSpPr>
        <xdr:cNvPr id="344" name="直線コネクタ 343"/>
        <xdr:cNvCxnSpPr/>
      </xdr:nvCxnSpPr>
      <xdr:spPr>
        <a:xfrm flipV="1">
          <a:off x="8750300" y="146890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68072</xdr:rowOff>
    </xdr:from>
    <xdr:to>
      <xdr:col>41</xdr:col>
      <xdr:colOff>101600</xdr:colOff>
      <xdr:row>85</xdr:row>
      <xdr:rowOff>169672</xdr:rowOff>
    </xdr:to>
    <xdr:sp macro="" textlink="">
      <xdr:nvSpPr>
        <xdr:cNvPr id="345" name="楕円 344"/>
        <xdr:cNvSpPr/>
      </xdr:nvSpPr>
      <xdr:spPr>
        <a:xfrm>
          <a:off x="7810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117348</xdr:rowOff>
    </xdr:from>
    <xdr:to>
      <xdr:col>45</xdr:col>
      <xdr:colOff>177800</xdr:colOff>
      <xdr:row>85</xdr:row>
      <xdr:rowOff>118872</xdr:rowOff>
    </xdr:to>
    <xdr:cxnSp macro="">
      <xdr:nvCxnSpPr>
        <xdr:cNvPr id="346" name="直線コネクタ 345"/>
        <xdr:cNvCxnSpPr/>
      </xdr:nvCxnSpPr>
      <xdr:spPr>
        <a:xfrm flipV="1">
          <a:off x="7861300" y="146905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70358</xdr:rowOff>
    </xdr:from>
    <xdr:to>
      <xdr:col>36</xdr:col>
      <xdr:colOff>165100</xdr:colOff>
      <xdr:row>86</xdr:row>
      <xdr:rowOff>508</xdr:rowOff>
    </xdr:to>
    <xdr:sp macro="" textlink="">
      <xdr:nvSpPr>
        <xdr:cNvPr id="347" name="楕円 346"/>
        <xdr:cNvSpPr/>
      </xdr:nvSpPr>
      <xdr:spPr>
        <a:xfrm>
          <a:off x="6921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118872</xdr:rowOff>
    </xdr:from>
    <xdr:to>
      <xdr:col>41</xdr:col>
      <xdr:colOff>50800</xdr:colOff>
      <xdr:row>85</xdr:row>
      <xdr:rowOff>121158</xdr:rowOff>
    </xdr:to>
    <xdr:cxnSp macro="">
      <xdr:nvCxnSpPr>
        <xdr:cNvPr id="348" name="直線コネクタ 347"/>
        <xdr:cNvCxnSpPr/>
      </xdr:nvCxnSpPr>
      <xdr:spPr>
        <a:xfrm flipV="1">
          <a:off x="6972300" y="146921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4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50"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51"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52"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157751</xdr:rowOff>
    </xdr:from>
    <xdr:ext cx="469744" cy="259045"/>
    <xdr:sp macro="" textlink="">
      <xdr:nvSpPr>
        <xdr:cNvPr id="353" name="n_1mainValue【福祉施設】&#10;一人当たり面積"/>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159275</xdr:rowOff>
    </xdr:from>
    <xdr:ext cx="469744" cy="259045"/>
    <xdr:sp macro="" textlink="">
      <xdr:nvSpPr>
        <xdr:cNvPr id="354" name="n_2mainValue【福祉施設】&#10;一人当たり面積"/>
        <xdr:cNvSpPr txBox="1"/>
      </xdr:nvSpPr>
      <xdr:spPr>
        <a:xfrm>
          <a:off x="8515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160799</xdr:rowOff>
    </xdr:from>
    <xdr:ext cx="469744" cy="259045"/>
    <xdr:sp macro="" textlink="">
      <xdr:nvSpPr>
        <xdr:cNvPr id="355" name="n_3mainValue【福祉施設】&#10;一人当たり面積"/>
        <xdr:cNvSpPr txBox="1"/>
      </xdr:nvSpPr>
      <xdr:spPr>
        <a:xfrm>
          <a:off x="7626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163085</xdr:rowOff>
    </xdr:from>
    <xdr:ext cx="469744" cy="259045"/>
    <xdr:sp macro="" textlink="">
      <xdr:nvSpPr>
        <xdr:cNvPr id="356" name="n_4mainValue【福祉施設】&#10;一人当たり面積"/>
        <xdr:cNvSpPr txBox="1"/>
      </xdr:nvSpPr>
      <xdr:spPr>
        <a:xfrm>
          <a:off x="6737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7" name="テキスト ボックス 37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9" name="テキスト ボックス 37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81" name="直線コネクタ 380"/>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3" name="直線コネクタ 38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84"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85" name="直線コネクタ 384"/>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386" name="【市民会館】&#10;有形固定資産減価償却率平均値テキスト"/>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87" name="フローチャート: 判断 386"/>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88" name="フローチャート: 判断 387"/>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89" name="フローチャート: 判断 388"/>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90" name="フローチャート: 判断 389"/>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91" name="フローチャート: 判断 390"/>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397" name="楕円 396"/>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44450</xdr:rowOff>
    </xdr:from>
    <xdr:to>
      <xdr:col>15</xdr:col>
      <xdr:colOff>101600</xdr:colOff>
      <xdr:row>105</xdr:row>
      <xdr:rowOff>146050</xdr:rowOff>
    </xdr:to>
    <xdr:sp macro="" textlink="">
      <xdr:nvSpPr>
        <xdr:cNvPr id="398" name="楕円 397"/>
        <xdr:cNvSpPr/>
      </xdr:nvSpPr>
      <xdr:spPr>
        <a:xfrm>
          <a:off x="285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95250</xdr:rowOff>
    </xdr:from>
    <xdr:to>
      <xdr:col>19</xdr:col>
      <xdr:colOff>177800</xdr:colOff>
      <xdr:row>105</xdr:row>
      <xdr:rowOff>133350</xdr:rowOff>
    </xdr:to>
    <xdr:cxnSp macro="">
      <xdr:nvCxnSpPr>
        <xdr:cNvPr id="399" name="直線コネクタ 398"/>
        <xdr:cNvCxnSpPr/>
      </xdr:nvCxnSpPr>
      <xdr:spPr>
        <a:xfrm>
          <a:off x="2908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xdr:rowOff>
    </xdr:from>
    <xdr:to>
      <xdr:col>10</xdr:col>
      <xdr:colOff>165100</xdr:colOff>
      <xdr:row>105</xdr:row>
      <xdr:rowOff>107950</xdr:rowOff>
    </xdr:to>
    <xdr:sp macro="" textlink="">
      <xdr:nvSpPr>
        <xdr:cNvPr id="400" name="楕円 399"/>
        <xdr:cNvSpPr/>
      </xdr:nvSpPr>
      <xdr:spPr>
        <a:xfrm>
          <a:off x="196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57150</xdr:rowOff>
    </xdr:from>
    <xdr:to>
      <xdr:col>15</xdr:col>
      <xdr:colOff>50800</xdr:colOff>
      <xdr:row>105</xdr:row>
      <xdr:rowOff>95250</xdr:rowOff>
    </xdr:to>
    <xdr:cxnSp macro="">
      <xdr:nvCxnSpPr>
        <xdr:cNvPr id="401" name="直線コネクタ 400"/>
        <xdr:cNvCxnSpPr/>
      </xdr:nvCxnSpPr>
      <xdr:spPr>
        <a:xfrm>
          <a:off x="2019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02" name="楕円 401"/>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105</xdr:row>
      <xdr:rowOff>57150</xdr:rowOff>
    </xdr:to>
    <xdr:cxnSp macro="">
      <xdr:nvCxnSpPr>
        <xdr:cNvPr id="403" name="直線コネクタ 402"/>
        <xdr:cNvCxnSpPr/>
      </xdr:nvCxnSpPr>
      <xdr:spPr>
        <a:xfrm>
          <a:off x="1130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04"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405" name="n_2ave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406" name="n_3ave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407"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408" name="n_1main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409" name="n_2mainValue【市民会館】&#10;有形固定資産減価償却率"/>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99077</xdr:rowOff>
    </xdr:from>
    <xdr:ext cx="405111" cy="259045"/>
    <xdr:sp macro="" textlink="">
      <xdr:nvSpPr>
        <xdr:cNvPr id="410" name="n_3mainValue【市民会館】&#10;有形固定資産減価償却率"/>
        <xdr:cNvSpPr txBox="1"/>
      </xdr:nvSpPr>
      <xdr:spPr>
        <a:xfrm>
          <a:off x="1816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411" name="n_4mainValue【市民会館】&#10;有形固定資産減価償却率"/>
        <xdr:cNvSpPr txBox="1"/>
      </xdr:nvSpPr>
      <xdr:spPr>
        <a:xfrm>
          <a:off x="927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35" name="直線コネクタ 434"/>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36"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37" name="直線コネクタ 436"/>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38"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39" name="直線コネクタ 438"/>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440" name="【市民会館】&#10;一人当たり面積平均値テキスト"/>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41" name="フローチャート: 判断 440"/>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42" name="フローチャート: 判断 441"/>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43" name="フローチャート: 判断 442"/>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44" name="フローチャート: 判断 443"/>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45" name="フローチャート: 判断 444"/>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451" name="楕円 450"/>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113792</xdr:rowOff>
    </xdr:from>
    <xdr:to>
      <xdr:col>46</xdr:col>
      <xdr:colOff>38100</xdr:colOff>
      <xdr:row>108</xdr:row>
      <xdr:rowOff>43942</xdr:rowOff>
    </xdr:to>
    <xdr:sp macro="" textlink="">
      <xdr:nvSpPr>
        <xdr:cNvPr id="452" name="楕円 451"/>
        <xdr:cNvSpPr/>
      </xdr:nvSpPr>
      <xdr:spPr>
        <a:xfrm>
          <a:off x="8699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164592</xdr:rowOff>
    </xdr:to>
    <xdr:cxnSp macro="">
      <xdr:nvCxnSpPr>
        <xdr:cNvPr id="453" name="直線コネクタ 452"/>
        <xdr:cNvCxnSpPr/>
      </xdr:nvCxnSpPr>
      <xdr:spPr>
        <a:xfrm flipV="1">
          <a:off x="8750300" y="185089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116078</xdr:rowOff>
    </xdr:from>
    <xdr:to>
      <xdr:col>41</xdr:col>
      <xdr:colOff>101600</xdr:colOff>
      <xdr:row>108</xdr:row>
      <xdr:rowOff>46228</xdr:rowOff>
    </xdr:to>
    <xdr:sp macro="" textlink="">
      <xdr:nvSpPr>
        <xdr:cNvPr id="454" name="楕円 453"/>
        <xdr:cNvSpPr/>
      </xdr:nvSpPr>
      <xdr:spPr>
        <a:xfrm>
          <a:off x="7810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164592</xdr:rowOff>
    </xdr:from>
    <xdr:to>
      <xdr:col>45</xdr:col>
      <xdr:colOff>177800</xdr:colOff>
      <xdr:row>107</xdr:row>
      <xdr:rowOff>166878</xdr:rowOff>
    </xdr:to>
    <xdr:cxnSp macro="">
      <xdr:nvCxnSpPr>
        <xdr:cNvPr id="455" name="直線コネクタ 454"/>
        <xdr:cNvCxnSpPr/>
      </xdr:nvCxnSpPr>
      <xdr:spPr>
        <a:xfrm flipV="1">
          <a:off x="7861300" y="18509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117602</xdr:rowOff>
    </xdr:from>
    <xdr:to>
      <xdr:col>36</xdr:col>
      <xdr:colOff>165100</xdr:colOff>
      <xdr:row>108</xdr:row>
      <xdr:rowOff>47752</xdr:rowOff>
    </xdr:to>
    <xdr:sp macro="" textlink="">
      <xdr:nvSpPr>
        <xdr:cNvPr id="456" name="楕円 455"/>
        <xdr:cNvSpPr/>
      </xdr:nvSpPr>
      <xdr:spPr>
        <a:xfrm>
          <a:off x="69215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166878</xdr:rowOff>
    </xdr:from>
    <xdr:to>
      <xdr:col>41</xdr:col>
      <xdr:colOff>50800</xdr:colOff>
      <xdr:row>107</xdr:row>
      <xdr:rowOff>168402</xdr:rowOff>
    </xdr:to>
    <xdr:cxnSp macro="">
      <xdr:nvCxnSpPr>
        <xdr:cNvPr id="457" name="直線コネクタ 456"/>
        <xdr:cNvCxnSpPr/>
      </xdr:nvCxnSpPr>
      <xdr:spPr>
        <a:xfrm flipV="1">
          <a:off x="6972300" y="185120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458" name="n_1aveValue【市民会館】&#10;一人当たり面積"/>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59"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460" name="n_3aveValue【市民会館】&#10;一人当たり面積"/>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61"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462"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35069</xdr:rowOff>
    </xdr:from>
    <xdr:ext cx="469744" cy="259045"/>
    <xdr:sp macro="" textlink="">
      <xdr:nvSpPr>
        <xdr:cNvPr id="463" name="n_2mainValue【市民会館】&#10;一人当たり面積"/>
        <xdr:cNvSpPr txBox="1"/>
      </xdr:nvSpPr>
      <xdr:spPr>
        <a:xfrm>
          <a:off x="8515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37355</xdr:rowOff>
    </xdr:from>
    <xdr:ext cx="469744" cy="259045"/>
    <xdr:sp macro="" textlink="">
      <xdr:nvSpPr>
        <xdr:cNvPr id="464" name="n_3mainValue【市民会館】&#10;一人当たり面積"/>
        <xdr:cNvSpPr txBox="1"/>
      </xdr:nvSpPr>
      <xdr:spPr>
        <a:xfrm>
          <a:off x="7626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38879</xdr:rowOff>
    </xdr:from>
    <xdr:ext cx="469744" cy="259045"/>
    <xdr:sp macro="" textlink="">
      <xdr:nvSpPr>
        <xdr:cNvPr id="465" name="n_4mainValue【市民会館】&#10;一人当たり面積"/>
        <xdr:cNvSpPr txBox="1"/>
      </xdr:nvSpPr>
      <xdr:spPr>
        <a:xfrm>
          <a:off x="6737427"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7" name="直線コネクタ 4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8" name="テキスト ボックス 47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9" name="直線コネクタ 4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0" name="テキスト ボックス 4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1" name="直線コネクタ 4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2" name="テキスト ボックス 4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3" name="直線コネクタ 4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4" name="テキスト ボックス 4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5" name="直線コネクタ 4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6" name="テキスト ボックス 4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7" name="直線コネクタ 4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8" name="テキスト ボックス 48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91" name="直線コネクタ 490"/>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3" name="直線コネクタ 49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94"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95" name="直線コネクタ 494"/>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96" name="【一般廃棄物処理施設】&#10;有形固定資産減価償却率平均値テキスト"/>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97" name="フローチャート: 判断 496"/>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98" name="フローチャート: 判断 497"/>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99" name="フローチャート: 判断 498"/>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500" name="フローチャート: 判断 499"/>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501" name="フローチャート: 判断 500"/>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110309</xdr:rowOff>
    </xdr:from>
    <xdr:to>
      <xdr:col>81</xdr:col>
      <xdr:colOff>101600</xdr:colOff>
      <xdr:row>41</xdr:row>
      <xdr:rowOff>40459</xdr:rowOff>
    </xdr:to>
    <xdr:sp macro="" textlink="">
      <xdr:nvSpPr>
        <xdr:cNvPr id="507" name="楕円 506"/>
        <xdr:cNvSpPr/>
      </xdr:nvSpPr>
      <xdr:spPr>
        <a:xfrm>
          <a:off x="15430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66222</xdr:rowOff>
    </xdr:from>
    <xdr:to>
      <xdr:col>76</xdr:col>
      <xdr:colOff>165100</xdr:colOff>
      <xdr:row>40</xdr:row>
      <xdr:rowOff>167822</xdr:rowOff>
    </xdr:to>
    <xdr:sp macro="" textlink="">
      <xdr:nvSpPr>
        <xdr:cNvPr id="508" name="楕円 507"/>
        <xdr:cNvSpPr/>
      </xdr:nvSpPr>
      <xdr:spPr>
        <a:xfrm>
          <a:off x="14541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117022</xdr:rowOff>
    </xdr:from>
    <xdr:to>
      <xdr:col>81</xdr:col>
      <xdr:colOff>50800</xdr:colOff>
      <xdr:row>40</xdr:row>
      <xdr:rowOff>161109</xdr:rowOff>
    </xdr:to>
    <xdr:cxnSp macro="">
      <xdr:nvCxnSpPr>
        <xdr:cNvPr id="509" name="直線コネクタ 508"/>
        <xdr:cNvCxnSpPr/>
      </xdr:nvCxnSpPr>
      <xdr:spPr>
        <a:xfrm>
          <a:off x="14592300" y="69750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22134</xdr:rowOff>
    </xdr:from>
    <xdr:to>
      <xdr:col>72</xdr:col>
      <xdr:colOff>38100</xdr:colOff>
      <xdr:row>40</xdr:row>
      <xdr:rowOff>123734</xdr:rowOff>
    </xdr:to>
    <xdr:sp macro="" textlink="">
      <xdr:nvSpPr>
        <xdr:cNvPr id="510" name="楕円 509"/>
        <xdr:cNvSpPr/>
      </xdr:nvSpPr>
      <xdr:spPr>
        <a:xfrm>
          <a:off x="13652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72934</xdr:rowOff>
    </xdr:from>
    <xdr:to>
      <xdr:col>76</xdr:col>
      <xdr:colOff>114300</xdr:colOff>
      <xdr:row>40</xdr:row>
      <xdr:rowOff>117022</xdr:rowOff>
    </xdr:to>
    <xdr:cxnSp macro="">
      <xdr:nvCxnSpPr>
        <xdr:cNvPr id="511" name="直線コネクタ 510"/>
        <xdr:cNvCxnSpPr/>
      </xdr:nvCxnSpPr>
      <xdr:spPr>
        <a:xfrm>
          <a:off x="13703300" y="69309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138067</xdr:rowOff>
    </xdr:from>
    <xdr:to>
      <xdr:col>67</xdr:col>
      <xdr:colOff>101600</xdr:colOff>
      <xdr:row>40</xdr:row>
      <xdr:rowOff>68217</xdr:rowOff>
    </xdr:to>
    <xdr:sp macro="" textlink="">
      <xdr:nvSpPr>
        <xdr:cNvPr id="512" name="楕円 511"/>
        <xdr:cNvSpPr/>
      </xdr:nvSpPr>
      <xdr:spPr>
        <a:xfrm>
          <a:off x="12763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17417</xdr:rowOff>
    </xdr:from>
    <xdr:to>
      <xdr:col>71</xdr:col>
      <xdr:colOff>177800</xdr:colOff>
      <xdr:row>40</xdr:row>
      <xdr:rowOff>72934</xdr:rowOff>
    </xdr:to>
    <xdr:cxnSp macro="">
      <xdr:nvCxnSpPr>
        <xdr:cNvPr id="513" name="直線コネクタ 512"/>
        <xdr:cNvCxnSpPr/>
      </xdr:nvCxnSpPr>
      <xdr:spPr>
        <a:xfrm>
          <a:off x="12814300" y="68754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514"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515"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516"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517"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31586</xdr:rowOff>
    </xdr:from>
    <xdr:ext cx="405111" cy="259045"/>
    <xdr:sp macro="" textlink="">
      <xdr:nvSpPr>
        <xdr:cNvPr id="518" name="n_1mainValue【一般廃棄物処理施設】&#10;有形固定資産減価償却率"/>
        <xdr:cNvSpPr txBox="1"/>
      </xdr:nvSpPr>
      <xdr:spPr>
        <a:xfrm>
          <a:off x="152660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158949</xdr:rowOff>
    </xdr:from>
    <xdr:ext cx="405111" cy="259045"/>
    <xdr:sp macro="" textlink="">
      <xdr:nvSpPr>
        <xdr:cNvPr id="519" name="n_2mainValue【一般廃棄物処理施設】&#10;有形固定資産減価償却率"/>
        <xdr:cNvSpPr txBox="1"/>
      </xdr:nvSpPr>
      <xdr:spPr>
        <a:xfrm>
          <a:off x="14389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114861</xdr:rowOff>
    </xdr:from>
    <xdr:ext cx="405111" cy="259045"/>
    <xdr:sp macro="" textlink="">
      <xdr:nvSpPr>
        <xdr:cNvPr id="520" name="n_3mainValue【一般廃棄物処理施設】&#10;有形固定資産減価償却率"/>
        <xdr:cNvSpPr txBox="1"/>
      </xdr:nvSpPr>
      <xdr:spPr>
        <a:xfrm>
          <a:off x="13500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59344</xdr:rowOff>
    </xdr:from>
    <xdr:ext cx="405111" cy="259045"/>
    <xdr:sp macro="" textlink="">
      <xdr:nvSpPr>
        <xdr:cNvPr id="521" name="n_4mainValue【一般廃棄物処理施設】&#10;有形固定資産減価償却率"/>
        <xdr:cNvSpPr txBox="1"/>
      </xdr:nvSpPr>
      <xdr:spPr>
        <a:xfrm>
          <a:off x="12611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3" name="テキスト ボックス 53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5" name="テキスト ボックス 53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7" name="テキスト ボックス 53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9" name="テキスト ボックス 53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43" name="直線コネクタ 542"/>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44"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45" name="直線コネクタ 544"/>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46"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47" name="直線コネクタ 546"/>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548"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49" name="フローチャート: 判断 548"/>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50" name="フローチャート: 判断 549"/>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51" name="フローチャート: 判断 550"/>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52" name="フローチャート: 判断 551"/>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553" name="フローチャート: 判断 552"/>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124244</xdr:rowOff>
    </xdr:from>
    <xdr:to>
      <xdr:col>112</xdr:col>
      <xdr:colOff>38100</xdr:colOff>
      <xdr:row>40</xdr:row>
      <xdr:rowOff>54394</xdr:rowOff>
    </xdr:to>
    <xdr:sp macro="" textlink="">
      <xdr:nvSpPr>
        <xdr:cNvPr id="559" name="楕円 558"/>
        <xdr:cNvSpPr/>
      </xdr:nvSpPr>
      <xdr:spPr>
        <a:xfrm>
          <a:off x="21272500" y="68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116392</xdr:rowOff>
    </xdr:from>
    <xdr:to>
      <xdr:col>107</xdr:col>
      <xdr:colOff>101600</xdr:colOff>
      <xdr:row>40</xdr:row>
      <xdr:rowOff>46542</xdr:rowOff>
    </xdr:to>
    <xdr:sp macro="" textlink="">
      <xdr:nvSpPr>
        <xdr:cNvPr id="560" name="楕円 559"/>
        <xdr:cNvSpPr/>
      </xdr:nvSpPr>
      <xdr:spPr>
        <a:xfrm>
          <a:off x="20383500" y="68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167192</xdr:rowOff>
    </xdr:from>
    <xdr:to>
      <xdr:col>111</xdr:col>
      <xdr:colOff>177800</xdr:colOff>
      <xdr:row>40</xdr:row>
      <xdr:rowOff>3594</xdr:rowOff>
    </xdr:to>
    <xdr:cxnSp macro="">
      <xdr:nvCxnSpPr>
        <xdr:cNvPr id="561" name="直線コネクタ 560"/>
        <xdr:cNvCxnSpPr/>
      </xdr:nvCxnSpPr>
      <xdr:spPr>
        <a:xfrm>
          <a:off x="20434300" y="6853742"/>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120571</xdr:rowOff>
    </xdr:from>
    <xdr:to>
      <xdr:col>102</xdr:col>
      <xdr:colOff>165100</xdr:colOff>
      <xdr:row>40</xdr:row>
      <xdr:rowOff>50721</xdr:rowOff>
    </xdr:to>
    <xdr:sp macro="" textlink="">
      <xdr:nvSpPr>
        <xdr:cNvPr id="562" name="楕円 561"/>
        <xdr:cNvSpPr/>
      </xdr:nvSpPr>
      <xdr:spPr>
        <a:xfrm>
          <a:off x="19494500" y="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167192</xdr:rowOff>
    </xdr:from>
    <xdr:to>
      <xdr:col>107</xdr:col>
      <xdr:colOff>50800</xdr:colOff>
      <xdr:row>39</xdr:row>
      <xdr:rowOff>171371</xdr:rowOff>
    </xdr:to>
    <xdr:cxnSp macro="">
      <xdr:nvCxnSpPr>
        <xdr:cNvPr id="563" name="直線コネクタ 562"/>
        <xdr:cNvCxnSpPr/>
      </xdr:nvCxnSpPr>
      <xdr:spPr>
        <a:xfrm flipV="1">
          <a:off x="19545300" y="6853742"/>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124130</xdr:rowOff>
    </xdr:from>
    <xdr:to>
      <xdr:col>98</xdr:col>
      <xdr:colOff>38100</xdr:colOff>
      <xdr:row>40</xdr:row>
      <xdr:rowOff>54280</xdr:rowOff>
    </xdr:to>
    <xdr:sp macro="" textlink="">
      <xdr:nvSpPr>
        <xdr:cNvPr id="564" name="楕円 563"/>
        <xdr:cNvSpPr/>
      </xdr:nvSpPr>
      <xdr:spPr>
        <a:xfrm>
          <a:off x="18605500" y="68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171371</xdr:rowOff>
    </xdr:from>
    <xdr:to>
      <xdr:col>102</xdr:col>
      <xdr:colOff>114300</xdr:colOff>
      <xdr:row>40</xdr:row>
      <xdr:rowOff>3480</xdr:rowOff>
    </xdr:to>
    <xdr:cxnSp macro="">
      <xdr:nvCxnSpPr>
        <xdr:cNvPr id="565" name="直線コネクタ 564"/>
        <xdr:cNvCxnSpPr/>
      </xdr:nvCxnSpPr>
      <xdr:spPr>
        <a:xfrm flipV="1">
          <a:off x="18656300" y="685792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566" name="n_1aveValue【一般廃棄物処理施設】&#10;一人当たり有形固定資産（償却資産）額"/>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567"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568" name="n_3aveValue【一般廃棄物処理施設】&#10;一人当たり有形固定資産（償却資産）額"/>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112170</xdr:rowOff>
    </xdr:from>
    <xdr:ext cx="599010" cy="259045"/>
    <xdr:sp macro="" textlink="">
      <xdr:nvSpPr>
        <xdr:cNvPr id="569" name="n_4aveValue【一般廃棄物処理施設】&#10;一人当たり有形固定資産（償却資産）額"/>
        <xdr:cNvSpPr txBox="1"/>
      </xdr:nvSpPr>
      <xdr:spPr>
        <a:xfrm>
          <a:off x="18356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70921</xdr:rowOff>
    </xdr:from>
    <xdr:ext cx="599010" cy="259045"/>
    <xdr:sp macro="" textlink="">
      <xdr:nvSpPr>
        <xdr:cNvPr id="570" name="n_1mainValue【一般廃棄物処理施設】&#10;一人当たり有形固定資産（償却資産）額"/>
        <xdr:cNvSpPr txBox="1"/>
      </xdr:nvSpPr>
      <xdr:spPr>
        <a:xfrm>
          <a:off x="21011095" y="658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37669</xdr:rowOff>
    </xdr:from>
    <xdr:ext cx="599010" cy="259045"/>
    <xdr:sp macro="" textlink="">
      <xdr:nvSpPr>
        <xdr:cNvPr id="571" name="n_2mainValue【一般廃棄物処理施設】&#10;一人当たり有形固定資産（償却資産）額"/>
        <xdr:cNvSpPr txBox="1"/>
      </xdr:nvSpPr>
      <xdr:spPr>
        <a:xfrm>
          <a:off x="20134795" y="689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67248</xdr:rowOff>
    </xdr:from>
    <xdr:ext cx="599010" cy="259045"/>
    <xdr:sp macro="" textlink="">
      <xdr:nvSpPr>
        <xdr:cNvPr id="572" name="n_3mainValue【一般廃棄物処理施設】&#10;一人当たり有形固定資産（償却資産）額"/>
        <xdr:cNvSpPr txBox="1"/>
      </xdr:nvSpPr>
      <xdr:spPr>
        <a:xfrm>
          <a:off x="19245795" y="65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70807</xdr:rowOff>
    </xdr:from>
    <xdr:ext cx="599010" cy="259045"/>
    <xdr:sp macro="" textlink="">
      <xdr:nvSpPr>
        <xdr:cNvPr id="573" name="n_4mainValue【一般廃棄物処理施設】&#10;一人当たり有形固定資産（償却資産）額"/>
        <xdr:cNvSpPr txBox="1"/>
      </xdr:nvSpPr>
      <xdr:spPr>
        <a:xfrm>
          <a:off x="18356795" y="658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99" name="直線コネクタ 598"/>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600"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601" name="直線コネクタ 600"/>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602"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603" name="直線コネクタ 602"/>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604" name="【保健センター・保健所】&#10;有形固定資産減価償却率平均値テキスト"/>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605" name="フローチャート: 判断 604"/>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06" name="フローチャート: 判断 60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607" name="フローチャート: 判断 606"/>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08" name="フローチャート: 判断 607"/>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09" name="フローチャート: 判断 608"/>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615" name="楕円 614"/>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30843</xdr:rowOff>
    </xdr:from>
    <xdr:to>
      <xdr:col>76</xdr:col>
      <xdr:colOff>165100</xdr:colOff>
      <xdr:row>58</xdr:row>
      <xdr:rowOff>132443</xdr:rowOff>
    </xdr:to>
    <xdr:sp macro="" textlink="">
      <xdr:nvSpPr>
        <xdr:cNvPr id="616" name="楕円 615"/>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617" name="直線コネクタ 616"/>
        <xdr:cNvCxnSpPr/>
      </xdr:nvCxnSpPr>
      <xdr:spPr>
        <a:xfrm>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618" name="楕円 617"/>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81643</xdr:rowOff>
    </xdr:to>
    <xdr:cxnSp macro="">
      <xdr:nvCxnSpPr>
        <xdr:cNvPr id="619" name="直線コネクタ 618"/>
        <xdr:cNvCxnSpPr/>
      </xdr:nvCxnSpPr>
      <xdr:spPr>
        <a:xfrm>
          <a:off x="13703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136978</xdr:rowOff>
    </xdr:from>
    <xdr:to>
      <xdr:col>67</xdr:col>
      <xdr:colOff>101600</xdr:colOff>
      <xdr:row>58</xdr:row>
      <xdr:rowOff>67128</xdr:rowOff>
    </xdr:to>
    <xdr:sp macro="" textlink="">
      <xdr:nvSpPr>
        <xdr:cNvPr id="620" name="楕円 619"/>
        <xdr:cNvSpPr/>
      </xdr:nvSpPr>
      <xdr:spPr>
        <a:xfrm>
          <a:off x="12763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xdr:rowOff>
    </xdr:from>
    <xdr:to>
      <xdr:col>71</xdr:col>
      <xdr:colOff>177800</xdr:colOff>
      <xdr:row>58</xdr:row>
      <xdr:rowOff>48985</xdr:rowOff>
    </xdr:to>
    <xdr:cxnSp macro="">
      <xdr:nvCxnSpPr>
        <xdr:cNvPr id="621" name="直線コネクタ 620"/>
        <xdr:cNvCxnSpPr/>
      </xdr:nvCxnSpPr>
      <xdr:spPr>
        <a:xfrm>
          <a:off x="12814300" y="9960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622" name="n_1aveValue【保健センター・保健所】&#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66420</xdr:rowOff>
    </xdr:from>
    <xdr:ext cx="405111" cy="259045"/>
    <xdr:sp macro="" textlink="">
      <xdr:nvSpPr>
        <xdr:cNvPr id="623" name="n_2aveValue【保健センター・保健所】&#10;有形固定資産減価償却率"/>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624" name="n_3aveValue【保健センター・保健所】&#10;有形固定資産減価償却率"/>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25" name="n_4aveValue【保健センター・保健所】&#10;有形固定資産減価償却率"/>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626"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627" name="n_2mainValue【保健センター・保健所】&#10;有形固定資産減価償却率"/>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628" name="n_3mainValue【保健センター・保健所】&#10;有形固定資産減価償却率"/>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83655</xdr:rowOff>
    </xdr:from>
    <xdr:ext cx="405111" cy="259045"/>
    <xdr:sp macro="" textlink="">
      <xdr:nvSpPr>
        <xdr:cNvPr id="629" name="n_4mainValue【保健センター・保健所】&#10;有形固定資産減価償却率"/>
        <xdr:cNvSpPr txBox="1"/>
      </xdr:nvSpPr>
      <xdr:spPr>
        <a:xfrm>
          <a:off x="12611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0" name="直線コネクタ 6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651" name="直線コネクタ 650"/>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52"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53" name="直線コネクタ 652"/>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654"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655" name="直線コネクタ 654"/>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656"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57" name="フローチャート: 判断 656"/>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658" name="フローチャート: 判断 657"/>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659" name="フローチャート: 判断 658"/>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660" name="フローチャート: 判断 659"/>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661" name="フローチャート: 判断 660"/>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72644</xdr:rowOff>
    </xdr:from>
    <xdr:to>
      <xdr:col>112</xdr:col>
      <xdr:colOff>38100</xdr:colOff>
      <xdr:row>64</xdr:row>
      <xdr:rowOff>2794</xdr:rowOff>
    </xdr:to>
    <xdr:sp macro="" textlink="">
      <xdr:nvSpPr>
        <xdr:cNvPr id="667" name="楕円 666"/>
        <xdr:cNvSpPr/>
      </xdr:nvSpPr>
      <xdr:spPr>
        <a:xfrm>
          <a:off x="21272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73101</xdr:rowOff>
    </xdr:from>
    <xdr:to>
      <xdr:col>107</xdr:col>
      <xdr:colOff>101600</xdr:colOff>
      <xdr:row>64</xdr:row>
      <xdr:rowOff>3251</xdr:rowOff>
    </xdr:to>
    <xdr:sp macro="" textlink="">
      <xdr:nvSpPr>
        <xdr:cNvPr id="668" name="楕円 667"/>
        <xdr:cNvSpPr/>
      </xdr:nvSpPr>
      <xdr:spPr>
        <a:xfrm>
          <a:off x="20383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123444</xdr:rowOff>
    </xdr:from>
    <xdr:to>
      <xdr:col>111</xdr:col>
      <xdr:colOff>177800</xdr:colOff>
      <xdr:row>63</xdr:row>
      <xdr:rowOff>123901</xdr:rowOff>
    </xdr:to>
    <xdr:cxnSp macro="">
      <xdr:nvCxnSpPr>
        <xdr:cNvPr id="669" name="直線コネクタ 668"/>
        <xdr:cNvCxnSpPr/>
      </xdr:nvCxnSpPr>
      <xdr:spPr>
        <a:xfrm flipV="1">
          <a:off x="20434300" y="10924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73558</xdr:rowOff>
    </xdr:from>
    <xdr:to>
      <xdr:col>102</xdr:col>
      <xdr:colOff>165100</xdr:colOff>
      <xdr:row>64</xdr:row>
      <xdr:rowOff>3708</xdr:rowOff>
    </xdr:to>
    <xdr:sp macro="" textlink="">
      <xdr:nvSpPr>
        <xdr:cNvPr id="670" name="楕円 669"/>
        <xdr:cNvSpPr/>
      </xdr:nvSpPr>
      <xdr:spPr>
        <a:xfrm>
          <a:off x="19494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123901</xdr:rowOff>
    </xdr:from>
    <xdr:to>
      <xdr:col>107</xdr:col>
      <xdr:colOff>50800</xdr:colOff>
      <xdr:row>63</xdr:row>
      <xdr:rowOff>124358</xdr:rowOff>
    </xdr:to>
    <xdr:cxnSp macro="">
      <xdr:nvCxnSpPr>
        <xdr:cNvPr id="671" name="直線コネクタ 670"/>
        <xdr:cNvCxnSpPr/>
      </xdr:nvCxnSpPr>
      <xdr:spPr>
        <a:xfrm flipV="1">
          <a:off x="19545300" y="109252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74473</xdr:rowOff>
    </xdr:from>
    <xdr:to>
      <xdr:col>98</xdr:col>
      <xdr:colOff>38100</xdr:colOff>
      <xdr:row>64</xdr:row>
      <xdr:rowOff>4623</xdr:rowOff>
    </xdr:to>
    <xdr:sp macro="" textlink="">
      <xdr:nvSpPr>
        <xdr:cNvPr id="672" name="楕円 671"/>
        <xdr:cNvSpPr/>
      </xdr:nvSpPr>
      <xdr:spPr>
        <a:xfrm>
          <a:off x="18605500" y="10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124358</xdr:rowOff>
    </xdr:from>
    <xdr:to>
      <xdr:col>102</xdr:col>
      <xdr:colOff>114300</xdr:colOff>
      <xdr:row>63</xdr:row>
      <xdr:rowOff>125273</xdr:rowOff>
    </xdr:to>
    <xdr:cxnSp macro="">
      <xdr:nvCxnSpPr>
        <xdr:cNvPr id="673" name="直線コネクタ 672"/>
        <xdr:cNvCxnSpPr/>
      </xdr:nvCxnSpPr>
      <xdr:spPr>
        <a:xfrm flipV="1">
          <a:off x="18656300" y="109257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674" name="n_1aveValue【保健センター・保健所】&#10;一人当たり面積"/>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675"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676"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677"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165371</xdr:rowOff>
    </xdr:from>
    <xdr:ext cx="469744" cy="259045"/>
    <xdr:sp macro="" textlink="">
      <xdr:nvSpPr>
        <xdr:cNvPr id="678" name="n_1mainValue【保健センター・保健所】&#10;一人当たり面積"/>
        <xdr:cNvSpPr txBox="1"/>
      </xdr:nvSpPr>
      <xdr:spPr>
        <a:xfrm>
          <a:off x="210757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165828</xdr:rowOff>
    </xdr:from>
    <xdr:ext cx="469744" cy="259045"/>
    <xdr:sp macro="" textlink="">
      <xdr:nvSpPr>
        <xdr:cNvPr id="679" name="n_2mainValue【保健センター・保健所】&#10;一人当たり面積"/>
        <xdr:cNvSpPr txBox="1"/>
      </xdr:nvSpPr>
      <xdr:spPr>
        <a:xfrm>
          <a:off x="201994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166285</xdr:rowOff>
    </xdr:from>
    <xdr:ext cx="469744" cy="259045"/>
    <xdr:sp macro="" textlink="">
      <xdr:nvSpPr>
        <xdr:cNvPr id="680" name="n_3mainValue【保健センター・保健所】&#10;一人当たり面積"/>
        <xdr:cNvSpPr txBox="1"/>
      </xdr:nvSpPr>
      <xdr:spPr>
        <a:xfrm>
          <a:off x="193104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167200</xdr:rowOff>
    </xdr:from>
    <xdr:ext cx="469744" cy="259045"/>
    <xdr:sp macro="" textlink="">
      <xdr:nvSpPr>
        <xdr:cNvPr id="681" name="n_4mainValue【保健センター・保健所】&#10;一人当たり面積"/>
        <xdr:cNvSpPr txBox="1"/>
      </xdr:nvSpPr>
      <xdr:spPr>
        <a:xfrm>
          <a:off x="184214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07" name="直線コネクタ 706"/>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10"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11" name="直線コネクタ 710"/>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712"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713" name="フローチャート: 判断 712"/>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714" name="フローチャート: 判断 713"/>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715" name="フローチャート: 判断 714"/>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16" name="フローチャート: 判断 715"/>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717" name="フローチャート: 判断 716"/>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723" name="楕円 722"/>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39551</xdr:rowOff>
    </xdr:from>
    <xdr:to>
      <xdr:col>76</xdr:col>
      <xdr:colOff>165100</xdr:colOff>
      <xdr:row>83</xdr:row>
      <xdr:rowOff>141151</xdr:rowOff>
    </xdr:to>
    <xdr:sp macro="" textlink="">
      <xdr:nvSpPr>
        <xdr:cNvPr id="724" name="楕円 723"/>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83</xdr:row>
      <xdr:rowOff>90351</xdr:rowOff>
    </xdr:to>
    <xdr:cxnSp macro="">
      <xdr:nvCxnSpPr>
        <xdr:cNvPr id="725" name="直線コネクタ 724"/>
        <xdr:cNvCxnSpPr/>
      </xdr:nvCxnSpPr>
      <xdr:spPr>
        <a:xfrm flipV="1">
          <a:off x="14592300" y="14028420"/>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68943</xdr:rowOff>
    </xdr:from>
    <xdr:to>
      <xdr:col>72</xdr:col>
      <xdr:colOff>38100</xdr:colOff>
      <xdr:row>83</xdr:row>
      <xdr:rowOff>170543</xdr:rowOff>
    </xdr:to>
    <xdr:sp macro="" textlink="">
      <xdr:nvSpPr>
        <xdr:cNvPr id="726" name="楕円 725"/>
        <xdr:cNvSpPr/>
      </xdr:nvSpPr>
      <xdr:spPr>
        <a:xfrm>
          <a:off x="13652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119743</xdr:rowOff>
    </xdr:to>
    <xdr:cxnSp macro="">
      <xdr:nvCxnSpPr>
        <xdr:cNvPr id="727" name="直線コネクタ 726"/>
        <xdr:cNvCxnSpPr/>
      </xdr:nvCxnSpPr>
      <xdr:spPr>
        <a:xfrm flipV="1">
          <a:off x="13703300" y="1432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728" name="楕円 727"/>
        <xdr:cNvSpPr/>
      </xdr:nvSpPr>
      <xdr:spPr>
        <a:xfrm>
          <a:off x="12763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83</xdr:row>
      <xdr:rowOff>119743</xdr:rowOff>
    </xdr:to>
    <xdr:cxnSp macro="">
      <xdr:nvCxnSpPr>
        <xdr:cNvPr id="729" name="直線コネクタ 728"/>
        <xdr:cNvCxnSpPr/>
      </xdr:nvCxnSpPr>
      <xdr:spPr>
        <a:xfrm>
          <a:off x="12814300" y="1432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730"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731"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32"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733"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734" name="n_1mainValue【消防施設】&#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735" name="n_2mainValue【消防施設】&#10;有形固定資産減価償却率"/>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161670</xdr:rowOff>
    </xdr:from>
    <xdr:ext cx="405111" cy="259045"/>
    <xdr:sp macro="" textlink="">
      <xdr:nvSpPr>
        <xdr:cNvPr id="736" name="n_3mainValue【消防施設】&#10;有形固定資産減価償却率"/>
        <xdr:cNvSpPr txBox="1"/>
      </xdr:nvSpPr>
      <xdr:spPr>
        <a:xfrm>
          <a:off x="13500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133911</xdr:rowOff>
    </xdr:from>
    <xdr:ext cx="405111" cy="259045"/>
    <xdr:sp macro="" textlink="">
      <xdr:nvSpPr>
        <xdr:cNvPr id="737" name="n_4mainValue【消防施設】&#10;有形固定資産減価償却率"/>
        <xdr:cNvSpPr txBox="1"/>
      </xdr:nvSpPr>
      <xdr:spPr>
        <a:xfrm>
          <a:off x="12611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8" name="直線コネクタ 7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49" name="テキスト ボックス 7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0" name="直線コネクタ 7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1" name="テキスト ボックス 7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2" name="直線コネクタ 7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3" name="テキスト ボックス 7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4" name="直線コネクタ 7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5" name="テキスト ボックス 7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6" name="直線コネクタ 7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7" name="テキスト ボックス 7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8" name="直線コネクタ 7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59" name="テキスト ボックス 7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63" name="直線コネクタ 762"/>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764"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765" name="直線コネクタ 764"/>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766"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767" name="直線コネクタ 766"/>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68"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69" name="フローチャート: 判断 76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770" name="フローチャート: 判断 769"/>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71" name="フローチャート: 判断 77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772" name="フローチャート: 判断 771"/>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773" name="フローチャート: 判断 772"/>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117929</xdr:rowOff>
    </xdr:from>
    <xdr:to>
      <xdr:col>112</xdr:col>
      <xdr:colOff>38100</xdr:colOff>
      <xdr:row>85</xdr:row>
      <xdr:rowOff>48079</xdr:rowOff>
    </xdr:to>
    <xdr:sp macro="" textlink="">
      <xdr:nvSpPr>
        <xdr:cNvPr id="779" name="楕円 778"/>
        <xdr:cNvSpPr/>
      </xdr:nvSpPr>
      <xdr:spPr>
        <a:xfrm>
          <a:off x="21272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8527</xdr:rowOff>
    </xdr:from>
    <xdr:to>
      <xdr:col>107</xdr:col>
      <xdr:colOff>101600</xdr:colOff>
      <xdr:row>85</xdr:row>
      <xdr:rowOff>110127</xdr:rowOff>
    </xdr:to>
    <xdr:sp macro="" textlink="">
      <xdr:nvSpPr>
        <xdr:cNvPr id="780" name="楕円 779"/>
        <xdr:cNvSpPr/>
      </xdr:nvSpPr>
      <xdr:spPr>
        <a:xfrm>
          <a:off x="20383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168729</xdr:rowOff>
    </xdr:from>
    <xdr:to>
      <xdr:col>111</xdr:col>
      <xdr:colOff>177800</xdr:colOff>
      <xdr:row>85</xdr:row>
      <xdr:rowOff>59327</xdr:rowOff>
    </xdr:to>
    <xdr:cxnSp macro="">
      <xdr:nvCxnSpPr>
        <xdr:cNvPr id="781" name="直線コネクタ 780"/>
        <xdr:cNvCxnSpPr/>
      </xdr:nvCxnSpPr>
      <xdr:spPr>
        <a:xfrm flipV="1">
          <a:off x="20434300" y="145705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145687</xdr:rowOff>
    </xdr:from>
    <xdr:to>
      <xdr:col>102</xdr:col>
      <xdr:colOff>165100</xdr:colOff>
      <xdr:row>86</xdr:row>
      <xdr:rowOff>75837</xdr:rowOff>
    </xdr:to>
    <xdr:sp macro="" textlink="">
      <xdr:nvSpPr>
        <xdr:cNvPr id="782" name="楕円 781"/>
        <xdr:cNvSpPr/>
      </xdr:nvSpPr>
      <xdr:spPr>
        <a:xfrm>
          <a:off x="19494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59327</xdr:rowOff>
    </xdr:from>
    <xdr:to>
      <xdr:col>107</xdr:col>
      <xdr:colOff>50800</xdr:colOff>
      <xdr:row>86</xdr:row>
      <xdr:rowOff>25037</xdr:rowOff>
    </xdr:to>
    <xdr:cxnSp macro="">
      <xdr:nvCxnSpPr>
        <xdr:cNvPr id="783" name="直線コネクタ 782"/>
        <xdr:cNvCxnSpPr/>
      </xdr:nvCxnSpPr>
      <xdr:spPr>
        <a:xfrm flipV="1">
          <a:off x="19545300" y="1463257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148952</xdr:rowOff>
    </xdr:from>
    <xdr:to>
      <xdr:col>98</xdr:col>
      <xdr:colOff>38100</xdr:colOff>
      <xdr:row>86</xdr:row>
      <xdr:rowOff>79102</xdr:rowOff>
    </xdr:to>
    <xdr:sp macro="" textlink="">
      <xdr:nvSpPr>
        <xdr:cNvPr id="784" name="楕円 783"/>
        <xdr:cNvSpPr/>
      </xdr:nvSpPr>
      <xdr:spPr>
        <a:xfrm>
          <a:off x="18605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25037</xdr:rowOff>
    </xdr:from>
    <xdr:to>
      <xdr:col>102</xdr:col>
      <xdr:colOff>114300</xdr:colOff>
      <xdr:row>86</xdr:row>
      <xdr:rowOff>28302</xdr:rowOff>
    </xdr:to>
    <xdr:cxnSp macro="">
      <xdr:nvCxnSpPr>
        <xdr:cNvPr id="785" name="直線コネクタ 784"/>
        <xdr:cNvCxnSpPr/>
      </xdr:nvCxnSpPr>
      <xdr:spPr>
        <a:xfrm flipV="1">
          <a:off x="18656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786"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87"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788"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789"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39206</xdr:rowOff>
    </xdr:from>
    <xdr:ext cx="469744" cy="259045"/>
    <xdr:sp macro="" textlink="">
      <xdr:nvSpPr>
        <xdr:cNvPr id="790" name="n_1mainValue【消防施設】&#10;一人当たり面積"/>
        <xdr:cNvSpPr txBox="1"/>
      </xdr:nvSpPr>
      <xdr:spPr>
        <a:xfrm>
          <a:off x="21075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101254</xdr:rowOff>
    </xdr:from>
    <xdr:ext cx="469744" cy="259045"/>
    <xdr:sp macro="" textlink="">
      <xdr:nvSpPr>
        <xdr:cNvPr id="791" name="n_2mainValue【消防施設】&#10;一人当たり面積"/>
        <xdr:cNvSpPr txBox="1"/>
      </xdr:nvSpPr>
      <xdr:spPr>
        <a:xfrm>
          <a:off x="201994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66964</xdr:rowOff>
    </xdr:from>
    <xdr:ext cx="469744" cy="259045"/>
    <xdr:sp macro="" textlink="">
      <xdr:nvSpPr>
        <xdr:cNvPr id="792" name="n_3mainValue【消防施設】&#10;一人当たり面積"/>
        <xdr:cNvSpPr txBox="1"/>
      </xdr:nvSpPr>
      <xdr:spPr>
        <a:xfrm>
          <a:off x="19310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70229</xdr:rowOff>
    </xdr:from>
    <xdr:ext cx="469744" cy="259045"/>
    <xdr:sp macro="" textlink="">
      <xdr:nvSpPr>
        <xdr:cNvPr id="793" name="n_4mainValue【消防施設】&#10;一人当たり面積"/>
        <xdr:cNvSpPr txBox="1"/>
      </xdr:nvSpPr>
      <xdr:spPr>
        <a:xfrm>
          <a:off x="18421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5" name="直線コネクタ 8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6" name="テキスト ボックス 80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7" name="直線コネクタ 8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8" name="テキスト ボックス 8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9" name="直線コネクタ 8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0" name="テキスト ボックス 8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1" name="直線コネクタ 8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2" name="テキスト ボックス 8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3" name="直線コネクタ 8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4" name="テキスト ボックス 8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6" name="テキスト ボックス 81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818" name="直線コネクタ 817"/>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819"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20" name="直線コネクタ 819"/>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821"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822" name="直線コネクタ 821"/>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823"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824" name="フローチャート: 判断 823"/>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825" name="フローチャート: 判断 824"/>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826" name="フローチャート: 判断 825"/>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827" name="フローチャート: 判断 826"/>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828" name="フローチャート: 判断 827"/>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170180</xdr:rowOff>
    </xdr:from>
    <xdr:to>
      <xdr:col>81</xdr:col>
      <xdr:colOff>101600</xdr:colOff>
      <xdr:row>102</xdr:row>
      <xdr:rowOff>100330</xdr:rowOff>
    </xdr:to>
    <xdr:sp macro="" textlink="">
      <xdr:nvSpPr>
        <xdr:cNvPr id="834" name="楕円 833"/>
        <xdr:cNvSpPr/>
      </xdr:nvSpPr>
      <xdr:spPr>
        <a:xfrm>
          <a:off x="15430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835" name="楕円 834"/>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xdr:rowOff>
    </xdr:from>
    <xdr:to>
      <xdr:col>81</xdr:col>
      <xdr:colOff>50800</xdr:colOff>
      <xdr:row>102</xdr:row>
      <xdr:rowOff>49530</xdr:rowOff>
    </xdr:to>
    <xdr:cxnSp macro="">
      <xdr:nvCxnSpPr>
        <xdr:cNvPr id="836" name="直線コネクタ 835"/>
        <xdr:cNvCxnSpPr/>
      </xdr:nvCxnSpPr>
      <xdr:spPr>
        <a:xfrm>
          <a:off x="14592300" y="17499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92075</xdr:rowOff>
    </xdr:from>
    <xdr:to>
      <xdr:col>72</xdr:col>
      <xdr:colOff>38100</xdr:colOff>
      <xdr:row>102</xdr:row>
      <xdr:rowOff>22225</xdr:rowOff>
    </xdr:to>
    <xdr:sp macro="" textlink="">
      <xdr:nvSpPr>
        <xdr:cNvPr id="837" name="楕円 836"/>
        <xdr:cNvSpPr/>
      </xdr:nvSpPr>
      <xdr:spPr>
        <a:xfrm>
          <a:off x="136525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142875</xdr:rowOff>
    </xdr:from>
    <xdr:to>
      <xdr:col>76</xdr:col>
      <xdr:colOff>114300</xdr:colOff>
      <xdr:row>102</xdr:row>
      <xdr:rowOff>11430</xdr:rowOff>
    </xdr:to>
    <xdr:cxnSp macro="">
      <xdr:nvCxnSpPr>
        <xdr:cNvPr id="838" name="直線コネクタ 837"/>
        <xdr:cNvCxnSpPr/>
      </xdr:nvCxnSpPr>
      <xdr:spPr>
        <a:xfrm>
          <a:off x="13703300" y="17459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53975</xdr:rowOff>
    </xdr:from>
    <xdr:to>
      <xdr:col>67</xdr:col>
      <xdr:colOff>101600</xdr:colOff>
      <xdr:row>101</xdr:row>
      <xdr:rowOff>155575</xdr:rowOff>
    </xdr:to>
    <xdr:sp macro="" textlink="">
      <xdr:nvSpPr>
        <xdr:cNvPr id="839" name="楕円 838"/>
        <xdr:cNvSpPr/>
      </xdr:nvSpPr>
      <xdr:spPr>
        <a:xfrm>
          <a:off x="12763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104775</xdr:rowOff>
    </xdr:from>
    <xdr:to>
      <xdr:col>71</xdr:col>
      <xdr:colOff>177800</xdr:colOff>
      <xdr:row>101</xdr:row>
      <xdr:rowOff>142875</xdr:rowOff>
    </xdr:to>
    <xdr:cxnSp macro="">
      <xdr:nvCxnSpPr>
        <xdr:cNvPr id="840" name="直線コネクタ 839"/>
        <xdr:cNvCxnSpPr/>
      </xdr:nvCxnSpPr>
      <xdr:spPr>
        <a:xfrm>
          <a:off x="12814300" y="17421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841" name="n_1aveValue【庁舎】&#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842" name="n_2ave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843" name="n_3aveValue【庁舎】&#10;有形固定資産減価償却率"/>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844" name="n_4aveValue【庁舎】&#10;有形固定資産減価償却率"/>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116857</xdr:rowOff>
    </xdr:from>
    <xdr:ext cx="405111" cy="259045"/>
    <xdr:sp macro="" textlink="">
      <xdr:nvSpPr>
        <xdr:cNvPr id="845" name="n_1mainValue【庁舎】&#10;有形固定資産減価償却率"/>
        <xdr:cNvSpPr txBox="1"/>
      </xdr:nvSpPr>
      <xdr:spPr>
        <a:xfrm>
          <a:off x="152660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846" name="n_2mainValue【庁舎】&#10;有形固定資産減価償却率"/>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38752</xdr:rowOff>
    </xdr:from>
    <xdr:ext cx="405111" cy="259045"/>
    <xdr:sp macro="" textlink="">
      <xdr:nvSpPr>
        <xdr:cNvPr id="847" name="n_3mainValue【庁舎】&#10;有形固定資産減価償却率"/>
        <xdr:cNvSpPr txBox="1"/>
      </xdr:nvSpPr>
      <xdr:spPr>
        <a:xfrm>
          <a:off x="135007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652</xdr:rowOff>
    </xdr:from>
    <xdr:ext cx="405111" cy="259045"/>
    <xdr:sp macro="" textlink="">
      <xdr:nvSpPr>
        <xdr:cNvPr id="848" name="n_4mainValue【庁舎】&#10;有形固定資産減価償却率"/>
        <xdr:cNvSpPr txBox="1"/>
      </xdr:nvSpPr>
      <xdr:spPr>
        <a:xfrm>
          <a:off x="126117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0" name="テキスト ボックス 8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2" name="テキスト ボックス 8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4" name="テキスト ボックス 8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6" name="テキスト ボックス 8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8" name="テキスト ボックス 8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872" name="直線コネクタ 871"/>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873"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874" name="直線コネクタ 873"/>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875"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876" name="直線コネクタ 875"/>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877"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78" name="フローチャート: 判断 877"/>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79" name="フローチャート: 判断 878"/>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80" name="フローチャート: 判断 879"/>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81" name="フローチャート: 判断 880"/>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882" name="フローチャート: 判断 881"/>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142239</xdr:rowOff>
    </xdr:from>
    <xdr:to>
      <xdr:col>112</xdr:col>
      <xdr:colOff>38100</xdr:colOff>
      <xdr:row>105</xdr:row>
      <xdr:rowOff>72389</xdr:rowOff>
    </xdr:to>
    <xdr:sp macro="" textlink="">
      <xdr:nvSpPr>
        <xdr:cNvPr id="888" name="楕円 887"/>
        <xdr:cNvSpPr/>
      </xdr:nvSpPr>
      <xdr:spPr>
        <a:xfrm>
          <a:off x="21272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89" name="楕円 888"/>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21589</xdr:rowOff>
    </xdr:from>
    <xdr:to>
      <xdr:col>111</xdr:col>
      <xdr:colOff>177800</xdr:colOff>
      <xdr:row>105</xdr:row>
      <xdr:rowOff>26670</xdr:rowOff>
    </xdr:to>
    <xdr:cxnSp macro="">
      <xdr:nvCxnSpPr>
        <xdr:cNvPr id="890" name="直線コネクタ 889"/>
        <xdr:cNvCxnSpPr/>
      </xdr:nvCxnSpPr>
      <xdr:spPr>
        <a:xfrm flipV="1">
          <a:off x="20434300" y="180238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891" name="楕円 890"/>
        <xdr:cNvSpPr/>
      </xdr:nvSpPr>
      <xdr:spPr>
        <a:xfrm>
          <a:off x="19494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34289</xdr:rowOff>
    </xdr:to>
    <xdr:cxnSp macro="">
      <xdr:nvCxnSpPr>
        <xdr:cNvPr id="892" name="直線コネクタ 891"/>
        <xdr:cNvCxnSpPr/>
      </xdr:nvCxnSpPr>
      <xdr:spPr>
        <a:xfrm flipV="1">
          <a:off x="19545300" y="18028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93" name="楕円 892"/>
        <xdr:cNvSpPr/>
      </xdr:nvSpPr>
      <xdr:spPr>
        <a:xfrm>
          <a:off x="18605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34289</xdr:rowOff>
    </xdr:from>
    <xdr:to>
      <xdr:col>102</xdr:col>
      <xdr:colOff>114300</xdr:colOff>
      <xdr:row>105</xdr:row>
      <xdr:rowOff>41911</xdr:rowOff>
    </xdr:to>
    <xdr:cxnSp macro="">
      <xdr:nvCxnSpPr>
        <xdr:cNvPr id="894" name="直線コネクタ 893"/>
        <xdr:cNvCxnSpPr/>
      </xdr:nvCxnSpPr>
      <xdr:spPr>
        <a:xfrm flipV="1">
          <a:off x="18656300" y="18036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895"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96"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97"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898" name="n_4aveValue【庁舎】&#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899" name="n_1mainValue【庁舎】&#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00" name="n_2main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76216</xdr:rowOff>
    </xdr:from>
    <xdr:ext cx="469744" cy="259045"/>
    <xdr:sp macro="" textlink="">
      <xdr:nvSpPr>
        <xdr:cNvPr id="901" name="n_3mainValue【庁舎】&#10;一人当たり面積"/>
        <xdr:cNvSpPr txBox="1"/>
      </xdr:nvSpPr>
      <xdr:spPr>
        <a:xfrm>
          <a:off x="19310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902" name="n_4mainValue【庁舎】&#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体育館・プール、市民会館及び一般廃棄物処理施設において有形固定資産減価償却率が高い状況である。</a:t>
          </a:r>
          <a:endParaRPr lang="ja-JP" altLang="ja-JP" sz="1400">
            <a:effectLst/>
          </a:endParaRPr>
        </a:p>
        <a:p>
          <a:r>
            <a:rPr kumimoji="1" lang="ja-JP" altLang="ja-JP" sz="1100">
              <a:solidFill>
                <a:schemeClr val="dk1"/>
              </a:solidFill>
              <a:effectLst/>
              <a:latin typeface="+mn-lt"/>
              <a:ea typeface="+mn-ea"/>
              <a:cs typeface="+mn-cs"/>
            </a:rPr>
            <a:t>体育館と市民会館においては、その他施設との複合化及び多機能化を計画・実施中である。</a:t>
          </a:r>
          <a:endParaRPr lang="ja-JP" altLang="ja-JP" sz="1400">
            <a:effectLst/>
          </a:endParaRPr>
        </a:p>
        <a:p>
          <a:r>
            <a:rPr kumimoji="1" lang="ja-JP" altLang="ja-JP" sz="1100">
              <a:solidFill>
                <a:schemeClr val="dk1"/>
              </a:solidFill>
              <a:effectLst/>
              <a:latin typeface="+mn-lt"/>
              <a:ea typeface="+mn-ea"/>
              <a:cs typeface="+mn-cs"/>
            </a:rPr>
            <a:t>その他施設についても、糸田町公共施設等総合管理計画を基本方針とする個別計画の策定を予定していて、その計画に基づいた維持補修等の管理を行っていく。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8,973
8.04
6,111,844
5,687,502
398,986
2,721,954
4,897,541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・人口減少や高齢化に加え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、主たる産業</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大規模企業もないため、財政基盤が弱く、類似団体平均より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0.18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ポイント低くなっている。今後も企業誘致のための工業用地や分譲地の早期販売に努める。税収の確保に関しては、糸田町町税・使用料等徴収対策委員会のもと全町一丸となって徴収強化を図っていく。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・扶助費・繰出金は増加したが、人件費・物件費等の減少の方が大きく、歳入も微増であったため、</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ポイント改善した。類似団体平均に比べると</a:t>
          </a:r>
          <a:r>
            <a:rPr kumimoji="1" lang="en-US" altLang="ja-JP" sz="1400">
              <a:latin typeface="ＭＳ Ｐゴシック" panose="020B0600070205080204" pitchFamily="50" charset="-128"/>
              <a:ea typeface="ＭＳ Ｐゴシック" panose="020B0600070205080204" pitchFamily="50" charset="-128"/>
            </a:rPr>
            <a:t>4.7</a:t>
          </a:r>
          <a:r>
            <a:rPr kumimoji="1" lang="ja-JP" altLang="en-US" sz="1400">
              <a:latin typeface="ＭＳ Ｐゴシック" panose="020B0600070205080204" pitchFamily="50" charset="-128"/>
              <a:ea typeface="ＭＳ Ｐゴシック" panose="020B0600070205080204" pitchFamily="50" charset="-128"/>
            </a:rPr>
            <a:t>ポイントも高く、財政構造の弾力性が少ない。町内公共施設の老朽化により、施設改修・更新が急務であるため、事業見直しによる経常収支比率のより一層の改善が求められている。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59479</xdr:rowOff>
    </xdr:from>
    <xdr:to>
      <xdr:col>23</xdr:col>
      <xdr:colOff>133350</xdr:colOff>
      <xdr:row>64</xdr:row>
      <xdr:rowOff>67521</xdr:rowOff>
    </xdr:to>
    <xdr:cxnSp macro="">
      <xdr:nvCxnSpPr>
        <xdr:cNvPr id="133" name="直線コネクタ 132"/>
        <xdr:cNvCxnSpPr/>
      </xdr:nvCxnSpPr>
      <xdr:spPr>
        <a:xfrm flipV="1">
          <a:off x="4114800" y="11032279"/>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67521</xdr:rowOff>
    </xdr:to>
    <xdr:cxnSp macro="">
      <xdr:nvCxnSpPr>
        <xdr:cNvPr id="136" name="直線コネクタ 135"/>
        <xdr:cNvCxnSpPr/>
      </xdr:nvCxnSpPr>
      <xdr:spPr>
        <a:xfrm>
          <a:off x="3225800" y="1099608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64</xdr:row>
      <xdr:rowOff>23283</xdr:rowOff>
    </xdr:to>
    <xdr:cxnSp macro="">
      <xdr:nvCxnSpPr>
        <xdr:cNvPr id="139" name="直線コネクタ 138"/>
        <xdr:cNvCxnSpPr/>
      </xdr:nvCxnSpPr>
      <xdr:spPr>
        <a:xfrm>
          <a:off x="2336800" y="1098401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110279</xdr:rowOff>
    </xdr:from>
    <xdr:to>
      <xdr:col>11</xdr:col>
      <xdr:colOff>31750</xdr:colOff>
      <xdr:row>64</xdr:row>
      <xdr:rowOff>11219</xdr:rowOff>
    </xdr:to>
    <xdr:cxnSp macro="">
      <xdr:nvCxnSpPr>
        <xdr:cNvPr id="142" name="直線コネクタ 141"/>
        <xdr:cNvCxnSpPr/>
      </xdr:nvCxnSpPr>
      <xdr:spPr>
        <a:xfrm>
          <a:off x="1447800" y="1091162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8679</xdr:rowOff>
    </xdr:from>
    <xdr:to>
      <xdr:col>23</xdr:col>
      <xdr:colOff>184150</xdr:colOff>
      <xdr:row>64</xdr:row>
      <xdr:rowOff>110279</xdr:rowOff>
    </xdr:to>
    <xdr:sp macro="" textlink="">
      <xdr:nvSpPr>
        <xdr:cNvPr id="152" name="楕円 151"/>
        <xdr:cNvSpPr/>
      </xdr:nvSpPr>
      <xdr:spPr>
        <a:xfrm>
          <a:off x="4902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152206</xdr:rowOff>
    </xdr:from>
    <xdr:ext cx="762000" cy="259045"/>
    <xdr:sp macro="" textlink="">
      <xdr:nvSpPr>
        <xdr:cNvPr id="153" name="財政構造の弾力性該当値テキスト"/>
        <xdr:cNvSpPr txBox="1"/>
      </xdr:nvSpPr>
      <xdr:spPr>
        <a:xfrm>
          <a:off x="5041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4" name="楕円 153"/>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103098</xdr:rowOff>
    </xdr:from>
    <xdr:ext cx="736600" cy="259045"/>
    <xdr:sp macro="" textlink="">
      <xdr:nvSpPr>
        <xdr:cNvPr id="155" name="テキスト ボックス 154"/>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6" name="楕円 155"/>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7" name="テキスト ボックス 156"/>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131869</xdr:rowOff>
    </xdr:from>
    <xdr:to>
      <xdr:col>11</xdr:col>
      <xdr:colOff>82550</xdr:colOff>
      <xdr:row>64</xdr:row>
      <xdr:rowOff>62019</xdr:rowOff>
    </xdr:to>
    <xdr:sp macro="" textlink="">
      <xdr:nvSpPr>
        <xdr:cNvPr id="158" name="楕円 157"/>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46796</xdr:rowOff>
    </xdr:from>
    <xdr:ext cx="762000" cy="259045"/>
    <xdr:sp macro="" textlink="">
      <xdr:nvSpPr>
        <xdr:cNvPr id="159" name="テキスト ボックス 158"/>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59479</xdr:rowOff>
    </xdr:from>
    <xdr:to>
      <xdr:col>7</xdr:col>
      <xdr:colOff>31750</xdr:colOff>
      <xdr:row>63</xdr:row>
      <xdr:rowOff>161079</xdr:rowOff>
    </xdr:to>
    <xdr:sp macro="" textlink="">
      <xdr:nvSpPr>
        <xdr:cNvPr id="160" name="楕円 159"/>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145856</xdr:rowOff>
    </xdr:from>
    <xdr:ext cx="762000" cy="259045"/>
    <xdr:sp macro="" textlink="">
      <xdr:nvSpPr>
        <xdr:cNvPr id="161" name="テキスト ボックス 160"/>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・水道事業が特別会計から一部事務組合に統合された結果、昨年まで水道特別会計であった人件費が、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400">
              <a:latin typeface="ＭＳ Ｐゴシック" panose="020B0600070205080204" pitchFamily="50" charset="-128"/>
              <a:ea typeface="ＭＳ Ｐゴシック" panose="020B0600070205080204" pitchFamily="50" charset="-128"/>
            </a:rPr>
            <a:t>派遣職員人件費として一般会計に算入されたことにより、決算額が昨年度よりも上昇している。類似団体平均を下回っているが、歳出全体に占める人件費の割合は類似団体と差異がないため、引き続き事務の効率化が求められている。物件費については日々の経費節減に努めた結果、決算額が昨年度よりも減少しているため、引き続き経費節減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49067</xdr:rowOff>
    </xdr:from>
    <xdr:to>
      <xdr:col>23</xdr:col>
      <xdr:colOff>133350</xdr:colOff>
      <xdr:row>82</xdr:row>
      <xdr:rowOff>74484</xdr:rowOff>
    </xdr:to>
    <xdr:cxnSp macro="">
      <xdr:nvCxnSpPr>
        <xdr:cNvPr id="196" name="直線コネクタ 195"/>
        <xdr:cNvCxnSpPr/>
      </xdr:nvCxnSpPr>
      <xdr:spPr>
        <a:xfrm>
          <a:off x="4114800" y="14107967"/>
          <a:ext cx="8382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11624</xdr:rowOff>
    </xdr:from>
    <xdr:to>
      <xdr:col>19</xdr:col>
      <xdr:colOff>133350</xdr:colOff>
      <xdr:row>82</xdr:row>
      <xdr:rowOff>49067</xdr:rowOff>
    </xdr:to>
    <xdr:cxnSp macro="">
      <xdr:nvCxnSpPr>
        <xdr:cNvPr id="199" name="直線コネクタ 198"/>
        <xdr:cNvCxnSpPr/>
      </xdr:nvCxnSpPr>
      <xdr:spPr>
        <a:xfrm>
          <a:off x="3225800" y="14070524"/>
          <a:ext cx="889000" cy="3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158104</xdr:rowOff>
    </xdr:from>
    <xdr:to>
      <xdr:col>15</xdr:col>
      <xdr:colOff>82550</xdr:colOff>
      <xdr:row>82</xdr:row>
      <xdr:rowOff>11624</xdr:rowOff>
    </xdr:to>
    <xdr:cxnSp macro="">
      <xdr:nvCxnSpPr>
        <xdr:cNvPr id="202" name="直線コネクタ 201"/>
        <xdr:cNvCxnSpPr/>
      </xdr:nvCxnSpPr>
      <xdr:spPr>
        <a:xfrm>
          <a:off x="2336800" y="14045554"/>
          <a:ext cx="889000" cy="2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148875</xdr:rowOff>
    </xdr:from>
    <xdr:to>
      <xdr:col>11</xdr:col>
      <xdr:colOff>31750</xdr:colOff>
      <xdr:row>81</xdr:row>
      <xdr:rowOff>158104</xdr:rowOff>
    </xdr:to>
    <xdr:cxnSp macro="">
      <xdr:nvCxnSpPr>
        <xdr:cNvPr id="205" name="直線コネクタ 204"/>
        <xdr:cNvCxnSpPr/>
      </xdr:nvCxnSpPr>
      <xdr:spPr>
        <a:xfrm>
          <a:off x="1447800" y="14036325"/>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23684</xdr:rowOff>
    </xdr:from>
    <xdr:to>
      <xdr:col>23</xdr:col>
      <xdr:colOff>184150</xdr:colOff>
      <xdr:row>82</xdr:row>
      <xdr:rowOff>125284</xdr:rowOff>
    </xdr:to>
    <xdr:sp macro="" textlink="">
      <xdr:nvSpPr>
        <xdr:cNvPr id="215" name="楕円 214"/>
        <xdr:cNvSpPr/>
      </xdr:nvSpPr>
      <xdr:spPr>
        <a:xfrm>
          <a:off x="4902200" y="140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40211</xdr:rowOff>
    </xdr:from>
    <xdr:ext cx="762000" cy="259045"/>
    <xdr:sp macro="" textlink="">
      <xdr:nvSpPr>
        <xdr:cNvPr id="216" name="人件費・物件費等の状況該当値テキスト"/>
        <xdr:cNvSpPr txBox="1"/>
      </xdr:nvSpPr>
      <xdr:spPr>
        <a:xfrm>
          <a:off x="5041900" y="1392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169717</xdr:rowOff>
    </xdr:from>
    <xdr:to>
      <xdr:col>19</xdr:col>
      <xdr:colOff>184150</xdr:colOff>
      <xdr:row>82</xdr:row>
      <xdr:rowOff>99867</xdr:rowOff>
    </xdr:to>
    <xdr:sp macro="" textlink="">
      <xdr:nvSpPr>
        <xdr:cNvPr id="217" name="楕円 216"/>
        <xdr:cNvSpPr/>
      </xdr:nvSpPr>
      <xdr:spPr>
        <a:xfrm>
          <a:off x="4064000" y="140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110044</xdr:rowOff>
    </xdr:from>
    <xdr:ext cx="736600" cy="259045"/>
    <xdr:sp macro="" textlink="">
      <xdr:nvSpPr>
        <xdr:cNvPr id="218" name="テキスト ボックス 217"/>
        <xdr:cNvSpPr txBox="1"/>
      </xdr:nvSpPr>
      <xdr:spPr>
        <a:xfrm>
          <a:off x="3733800" y="13826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132274</xdr:rowOff>
    </xdr:from>
    <xdr:to>
      <xdr:col>15</xdr:col>
      <xdr:colOff>133350</xdr:colOff>
      <xdr:row>82</xdr:row>
      <xdr:rowOff>62424</xdr:rowOff>
    </xdr:to>
    <xdr:sp macro="" textlink="">
      <xdr:nvSpPr>
        <xdr:cNvPr id="219" name="楕円 218"/>
        <xdr:cNvSpPr/>
      </xdr:nvSpPr>
      <xdr:spPr>
        <a:xfrm>
          <a:off x="3175000" y="140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72601</xdr:rowOff>
    </xdr:from>
    <xdr:ext cx="762000" cy="259045"/>
    <xdr:sp macro="" textlink="">
      <xdr:nvSpPr>
        <xdr:cNvPr id="220" name="テキスト ボックス 219"/>
        <xdr:cNvSpPr txBox="1"/>
      </xdr:nvSpPr>
      <xdr:spPr>
        <a:xfrm>
          <a:off x="2844800" y="137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107304</xdr:rowOff>
    </xdr:from>
    <xdr:to>
      <xdr:col>11</xdr:col>
      <xdr:colOff>82550</xdr:colOff>
      <xdr:row>82</xdr:row>
      <xdr:rowOff>37454</xdr:rowOff>
    </xdr:to>
    <xdr:sp macro="" textlink="">
      <xdr:nvSpPr>
        <xdr:cNvPr id="221" name="楕円 220"/>
        <xdr:cNvSpPr/>
      </xdr:nvSpPr>
      <xdr:spPr>
        <a:xfrm>
          <a:off x="2286000" y="139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47631</xdr:rowOff>
    </xdr:from>
    <xdr:ext cx="762000" cy="259045"/>
    <xdr:sp macro="" textlink="">
      <xdr:nvSpPr>
        <xdr:cNvPr id="222" name="テキスト ボックス 221"/>
        <xdr:cNvSpPr txBox="1"/>
      </xdr:nvSpPr>
      <xdr:spPr>
        <a:xfrm>
          <a:off x="1955800" y="137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98075</xdr:rowOff>
    </xdr:from>
    <xdr:to>
      <xdr:col>7</xdr:col>
      <xdr:colOff>31750</xdr:colOff>
      <xdr:row>82</xdr:row>
      <xdr:rowOff>28225</xdr:rowOff>
    </xdr:to>
    <xdr:sp macro="" textlink="">
      <xdr:nvSpPr>
        <xdr:cNvPr id="223" name="楕円 222"/>
        <xdr:cNvSpPr/>
      </xdr:nvSpPr>
      <xdr:spPr>
        <a:xfrm>
          <a:off x="13970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38402</xdr:rowOff>
    </xdr:from>
    <xdr:ext cx="762000" cy="259045"/>
    <xdr:sp macro="" textlink="">
      <xdr:nvSpPr>
        <xdr:cNvPr id="224" name="テキスト ボックス 223"/>
        <xdr:cNvSpPr txBox="1"/>
      </xdr:nvSpPr>
      <xdr:spPr>
        <a:xfrm>
          <a:off x="1066800" y="137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給与体制に関しては、国に準拠</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しているが、新規採用を抑制した年代が管理職に該当する年代であるため、高卒・大卒職員が国・</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よりも若く昇格し、指数を押し上げる要因となり、類似団体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60" name="直線コネクタ 259"/>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34471</xdr:rowOff>
    </xdr:to>
    <xdr:cxnSp macro="">
      <xdr:nvCxnSpPr>
        <xdr:cNvPr id="263" name="直線コネクタ 262"/>
        <xdr:cNvCxnSpPr/>
      </xdr:nvCxnSpPr>
      <xdr:spPr>
        <a:xfrm>
          <a:off x="15290800" y="150071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91016</xdr:rowOff>
    </xdr:to>
    <xdr:cxnSp macro="">
      <xdr:nvCxnSpPr>
        <xdr:cNvPr id="266" name="直線コネクタ 265"/>
        <xdr:cNvCxnSpPr/>
      </xdr:nvCxnSpPr>
      <xdr:spPr>
        <a:xfrm>
          <a:off x="14401800" y="149382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22073</xdr:rowOff>
    </xdr:to>
    <xdr:cxnSp macro="">
      <xdr:nvCxnSpPr>
        <xdr:cNvPr id="269" name="直線コネクタ 268"/>
        <xdr:cNvCxnSpPr/>
      </xdr:nvCxnSpPr>
      <xdr:spPr>
        <a:xfrm>
          <a:off x="13512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9" name="楕円 278"/>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80"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1" name="楕円 280"/>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2" name="テキスト ボックス 281"/>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5" name="楕円 284"/>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6" name="テキスト ボックス 285"/>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7" name="楕円 286"/>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8" name="テキスト ボックス 287"/>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集中改革プランに基づき、新規職員の抑制により職員数削減を行ってきたため、類似団体より下回っている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。近年、再任用職員のフルタイム希者望が多いこと、病気休職者・育児休業職員の増加等による代替職員の新規採用により、職員数が増加しつつある。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今後も適正な人事管理に努める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72729</xdr:rowOff>
    </xdr:from>
    <xdr:to>
      <xdr:col>81</xdr:col>
      <xdr:colOff>44450</xdr:colOff>
      <xdr:row>61</xdr:row>
      <xdr:rowOff>155575</xdr:rowOff>
    </xdr:to>
    <xdr:cxnSp macro="">
      <xdr:nvCxnSpPr>
        <xdr:cNvPr id="323" name="直線コネクタ 322"/>
        <xdr:cNvCxnSpPr/>
      </xdr:nvCxnSpPr>
      <xdr:spPr>
        <a:xfrm>
          <a:off x="16179800" y="10531179"/>
          <a:ext cx="8382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72729</xdr:rowOff>
    </xdr:from>
    <xdr:to>
      <xdr:col>77</xdr:col>
      <xdr:colOff>44450</xdr:colOff>
      <xdr:row>61</xdr:row>
      <xdr:rowOff>75142</xdr:rowOff>
    </xdr:to>
    <xdr:cxnSp macro="">
      <xdr:nvCxnSpPr>
        <xdr:cNvPr id="326" name="直線コネクタ 325"/>
        <xdr:cNvCxnSpPr/>
      </xdr:nvCxnSpPr>
      <xdr:spPr>
        <a:xfrm flipV="1">
          <a:off x="15290800" y="1053117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45381</xdr:rowOff>
    </xdr:from>
    <xdr:to>
      <xdr:col>72</xdr:col>
      <xdr:colOff>203200</xdr:colOff>
      <xdr:row>61</xdr:row>
      <xdr:rowOff>75142</xdr:rowOff>
    </xdr:to>
    <xdr:cxnSp macro="">
      <xdr:nvCxnSpPr>
        <xdr:cNvPr id="329" name="直線コネクタ 328"/>
        <xdr:cNvCxnSpPr/>
      </xdr:nvCxnSpPr>
      <xdr:spPr>
        <a:xfrm>
          <a:off x="14401800" y="10503831"/>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1143</xdr:rowOff>
    </xdr:from>
    <xdr:to>
      <xdr:col>68</xdr:col>
      <xdr:colOff>152400</xdr:colOff>
      <xdr:row>61</xdr:row>
      <xdr:rowOff>45381</xdr:rowOff>
    </xdr:to>
    <xdr:cxnSp macro="">
      <xdr:nvCxnSpPr>
        <xdr:cNvPr id="332" name="直線コネクタ 331"/>
        <xdr:cNvCxnSpPr/>
      </xdr:nvCxnSpPr>
      <xdr:spPr>
        <a:xfrm>
          <a:off x="13512800" y="1045959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42" name="楕円 341"/>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121302</xdr:rowOff>
    </xdr:from>
    <xdr:ext cx="762000" cy="259045"/>
    <xdr:sp macro="" textlink="">
      <xdr:nvSpPr>
        <xdr:cNvPr id="343" name="定員管理の状況該当値テキスト"/>
        <xdr:cNvSpPr txBox="1"/>
      </xdr:nvSpPr>
      <xdr:spPr>
        <a:xfrm>
          <a:off x="17106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21929</xdr:rowOff>
    </xdr:from>
    <xdr:to>
      <xdr:col>77</xdr:col>
      <xdr:colOff>95250</xdr:colOff>
      <xdr:row>61</xdr:row>
      <xdr:rowOff>123529</xdr:rowOff>
    </xdr:to>
    <xdr:sp macro="" textlink="">
      <xdr:nvSpPr>
        <xdr:cNvPr id="344" name="楕円 343"/>
        <xdr:cNvSpPr/>
      </xdr:nvSpPr>
      <xdr:spPr>
        <a:xfrm>
          <a:off x="16129000" y="104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133706</xdr:rowOff>
    </xdr:from>
    <xdr:ext cx="736600" cy="259045"/>
    <xdr:sp macro="" textlink="">
      <xdr:nvSpPr>
        <xdr:cNvPr id="345" name="テキスト ボックス 344"/>
        <xdr:cNvSpPr txBox="1"/>
      </xdr:nvSpPr>
      <xdr:spPr>
        <a:xfrm>
          <a:off x="15798800" y="1024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6" name="楕円 345"/>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136119</xdr:rowOff>
    </xdr:from>
    <xdr:ext cx="762000" cy="259045"/>
    <xdr:sp macro="" textlink="">
      <xdr:nvSpPr>
        <xdr:cNvPr id="347" name="テキスト ボックス 346"/>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166031</xdr:rowOff>
    </xdr:from>
    <xdr:to>
      <xdr:col>68</xdr:col>
      <xdr:colOff>203200</xdr:colOff>
      <xdr:row>61</xdr:row>
      <xdr:rowOff>96181</xdr:rowOff>
    </xdr:to>
    <xdr:sp macro="" textlink="">
      <xdr:nvSpPr>
        <xdr:cNvPr id="348" name="楕円 347"/>
        <xdr:cNvSpPr/>
      </xdr:nvSpPr>
      <xdr:spPr>
        <a:xfrm>
          <a:off x="14351000" y="104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106358</xdr:rowOff>
    </xdr:from>
    <xdr:ext cx="762000" cy="259045"/>
    <xdr:sp macro="" textlink="">
      <xdr:nvSpPr>
        <xdr:cNvPr id="349" name="テキスト ボックス 348"/>
        <xdr:cNvSpPr txBox="1"/>
      </xdr:nvSpPr>
      <xdr:spPr>
        <a:xfrm>
          <a:off x="14020800" y="1022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121793</xdr:rowOff>
    </xdr:from>
    <xdr:to>
      <xdr:col>64</xdr:col>
      <xdr:colOff>152400</xdr:colOff>
      <xdr:row>61</xdr:row>
      <xdr:rowOff>51943</xdr:rowOff>
    </xdr:to>
    <xdr:sp macro="" textlink="">
      <xdr:nvSpPr>
        <xdr:cNvPr id="350" name="楕円 349"/>
        <xdr:cNvSpPr/>
      </xdr:nvSpPr>
      <xdr:spPr>
        <a:xfrm>
          <a:off x="13462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62120</xdr:rowOff>
    </xdr:from>
    <xdr:ext cx="762000" cy="259045"/>
    <xdr:sp macro="" textlink="">
      <xdr:nvSpPr>
        <xdr:cNvPr id="351" name="テキスト ボックス 350"/>
        <xdr:cNvSpPr txBox="1"/>
      </xdr:nvSpPr>
      <xdr:spPr>
        <a:xfrm>
          <a:off x="13131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過去において失業対策事業、地域改善事業等を多額の地方債</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を発行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してきたため、公債費負担が大きい。近年、</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を抑制し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、実質公債費比率の低下に努めて</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。今後は給食センター改築工事、防災行政無線デジタル化事業、</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町営住宅建替事業</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町民体育館等統合文化施設</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仮称</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等に伴う起債の償還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、開始予定</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新規発行の抑制に努め</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ていくと同時に、計画的に繰上償還を</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、実質公債費比率を抑えていく。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51646</xdr:rowOff>
    </xdr:from>
    <xdr:to>
      <xdr:col>81</xdr:col>
      <xdr:colOff>44450</xdr:colOff>
      <xdr:row>38</xdr:row>
      <xdr:rowOff>83820</xdr:rowOff>
    </xdr:to>
    <xdr:cxnSp macro="">
      <xdr:nvCxnSpPr>
        <xdr:cNvPr id="385" name="直線コネクタ 384"/>
        <xdr:cNvCxnSpPr/>
      </xdr:nvCxnSpPr>
      <xdr:spPr>
        <a:xfrm flipV="1">
          <a:off x="16179800" y="65667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140123</xdr:rowOff>
    </xdr:to>
    <xdr:cxnSp macro="">
      <xdr:nvCxnSpPr>
        <xdr:cNvPr id="388" name="直線コネクタ 387"/>
        <xdr:cNvCxnSpPr/>
      </xdr:nvCxnSpPr>
      <xdr:spPr>
        <a:xfrm flipV="1">
          <a:off x="15290800" y="65989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140123</xdr:rowOff>
    </xdr:from>
    <xdr:to>
      <xdr:col>72</xdr:col>
      <xdr:colOff>203200</xdr:colOff>
      <xdr:row>39</xdr:row>
      <xdr:rowOff>846</xdr:rowOff>
    </xdr:to>
    <xdr:cxnSp macro="">
      <xdr:nvCxnSpPr>
        <xdr:cNvPr id="391" name="直線コネクタ 390"/>
        <xdr:cNvCxnSpPr/>
      </xdr:nvCxnSpPr>
      <xdr:spPr>
        <a:xfrm flipV="1">
          <a:off x="14401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8890</xdr:rowOff>
    </xdr:to>
    <xdr:cxnSp macro="">
      <xdr:nvCxnSpPr>
        <xdr:cNvPr id="394" name="直線コネクタ 393"/>
        <xdr:cNvCxnSpPr/>
      </xdr:nvCxnSpPr>
      <xdr:spPr>
        <a:xfrm flipV="1">
          <a:off x="13512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404" name="楕円 403"/>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405"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6" name="楕円 405"/>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7" name="テキスト ボックス 406"/>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8" name="楕円 407"/>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9" name="テキスト ボックス 408"/>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10" name="楕円 409"/>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11" name="テキスト ボックス 410"/>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充当可能財源が将来負担額を上回っているため、将来負担比率は－％（数値なし）である。地方債残高</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・退職手当負担見込額等、将来負担額は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基金も増加したため、充当可能財源等の増加額</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が将来負担額を上回っている。今後も後世への負担軽減に努めていく。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8,973
8.04
6,111,844
5,687,502
398,986
2,721,954
4,897,541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が特別会計から一部事務組合に統合された結果、昨年まで水道特別会計であった人件費が、一部事務組合派遣職員人件費として一般会計に算入されたことにより、決算額が昨年度よりも上昇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退職手当負担金率の低下により手当については減少している。人件費自体は増加したが、歳出全体の伸びが大きく、人件費の占める割合が低下している。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78994</xdr:rowOff>
    </xdr:to>
    <xdr:cxnSp macro="">
      <xdr:nvCxnSpPr>
        <xdr:cNvPr id="64" name="直線コネクタ 63"/>
        <xdr:cNvCxnSpPr/>
      </xdr:nvCxnSpPr>
      <xdr:spPr>
        <a:xfrm flipV="1">
          <a:off x="3987800" y="6367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78994</xdr:rowOff>
    </xdr:to>
    <xdr:cxnSp macro="">
      <xdr:nvCxnSpPr>
        <xdr:cNvPr id="67" name="直線コネクタ 66"/>
        <xdr:cNvCxnSpPr/>
      </xdr:nvCxnSpPr>
      <xdr:spPr>
        <a:xfrm>
          <a:off x="3098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88138</xdr:rowOff>
    </xdr:to>
    <xdr:cxnSp macro="">
      <xdr:nvCxnSpPr>
        <xdr:cNvPr id="70" name="直線コネクタ 69"/>
        <xdr:cNvCxnSpPr/>
      </xdr:nvCxnSpPr>
      <xdr:spPr>
        <a:xfrm flipV="1">
          <a:off x="2209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88138</xdr:rowOff>
    </xdr:to>
    <xdr:cxnSp macro="">
      <xdr:nvCxnSpPr>
        <xdr:cNvPr id="73" name="直線コネクタ 72"/>
        <xdr:cNvCxnSpPr/>
      </xdr:nvCxnSpPr>
      <xdr:spPr>
        <a:xfrm>
          <a:off x="1320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88" name="テキスト ボックス 87"/>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149115</xdr:rowOff>
    </xdr:from>
    <xdr:ext cx="762000" cy="259045"/>
    <xdr:sp macro="" textlink="">
      <xdr:nvSpPr>
        <xdr:cNvPr id="90" name="テキスト ボックス 89"/>
        <xdr:cNvSpPr txBox="1"/>
      </xdr:nvSpPr>
      <xdr:spPr>
        <a:xfrm>
          <a:off x="1828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92" name="テキスト ボックス 91"/>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公共施設の管理において直営が多く、委託料が低く</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抑えられているため</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は、給食センター改築工事に伴い、一部の事業で物件費が二重にかかる面もあった。今年度は、物件費自体は昨年度よりも増加しているが、歳入全体の伸びが大きく、物件費の占める割合が低下し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今後は指定管理者制度を</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拡充</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し、コスト削減を図っていく。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104140</xdr:rowOff>
    </xdr:to>
    <xdr:cxnSp macro="">
      <xdr:nvCxnSpPr>
        <xdr:cNvPr id="121" name="直線コネクタ 120"/>
        <xdr:cNvCxnSpPr/>
      </xdr:nvCxnSpPr>
      <xdr:spPr>
        <a:xfrm flipV="1">
          <a:off x="15671800" y="241871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104140</xdr:rowOff>
    </xdr:to>
    <xdr:cxnSp macro="">
      <xdr:nvCxnSpPr>
        <xdr:cNvPr id="124" name="直線コネクタ 123"/>
        <xdr:cNvCxnSpPr/>
      </xdr:nvCxnSpPr>
      <xdr:spPr>
        <a:xfrm>
          <a:off x="14782800" y="2464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64135</xdr:rowOff>
    </xdr:to>
    <xdr:cxnSp macro="">
      <xdr:nvCxnSpPr>
        <xdr:cNvPr id="127" name="直線コネクタ 126"/>
        <xdr:cNvCxnSpPr/>
      </xdr:nvCxnSpPr>
      <xdr:spPr>
        <a:xfrm>
          <a:off x="13893800" y="2435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18415</xdr:rowOff>
    </xdr:from>
    <xdr:to>
      <xdr:col>69</xdr:col>
      <xdr:colOff>92075</xdr:colOff>
      <xdr:row>14</xdr:row>
      <xdr:rowOff>35560</xdr:rowOff>
    </xdr:to>
    <xdr:cxnSp macro="">
      <xdr:nvCxnSpPr>
        <xdr:cNvPr id="130" name="直線コネクタ 129"/>
        <xdr:cNvCxnSpPr/>
      </xdr:nvCxnSpPr>
      <xdr:spPr>
        <a:xfrm>
          <a:off x="13004800" y="2418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139065</xdr:rowOff>
    </xdr:from>
    <xdr:to>
      <xdr:col>82</xdr:col>
      <xdr:colOff>158750</xdr:colOff>
      <xdr:row>14</xdr:row>
      <xdr:rowOff>69215</xdr:rowOff>
    </xdr:to>
    <xdr:sp macro="" textlink="">
      <xdr:nvSpPr>
        <xdr:cNvPr id="140" name="楕円 139"/>
        <xdr:cNvSpPr/>
      </xdr:nvSpPr>
      <xdr:spPr>
        <a:xfrm>
          <a:off x="164592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155592</xdr:rowOff>
    </xdr:from>
    <xdr:ext cx="762000" cy="259045"/>
    <xdr:sp macro="" textlink="">
      <xdr:nvSpPr>
        <xdr:cNvPr id="141" name="物件費該当値テキスト"/>
        <xdr:cNvSpPr txBox="1"/>
      </xdr:nvSpPr>
      <xdr:spPr>
        <a:xfrm>
          <a:off x="16598900" y="221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2" name="楕円 141"/>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3" name="テキスト ボックス 142"/>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xdr:rowOff>
    </xdr:from>
    <xdr:to>
      <xdr:col>74</xdr:col>
      <xdr:colOff>31750</xdr:colOff>
      <xdr:row>14</xdr:row>
      <xdr:rowOff>114935</xdr:rowOff>
    </xdr:to>
    <xdr:sp macro="" textlink="">
      <xdr:nvSpPr>
        <xdr:cNvPr id="144" name="楕円 143"/>
        <xdr:cNvSpPr/>
      </xdr:nvSpPr>
      <xdr:spPr>
        <a:xfrm>
          <a:off x="1473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125112</xdr:rowOff>
    </xdr:from>
    <xdr:ext cx="762000" cy="259045"/>
    <xdr:sp macro="" textlink="">
      <xdr:nvSpPr>
        <xdr:cNvPr id="145" name="テキスト ボックス 144"/>
        <xdr:cNvSpPr txBox="1"/>
      </xdr:nvSpPr>
      <xdr:spPr>
        <a:xfrm>
          <a:off x="14401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46" name="楕円 145"/>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47" name="テキスト ボックス 146"/>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139065</xdr:rowOff>
    </xdr:from>
    <xdr:to>
      <xdr:col>65</xdr:col>
      <xdr:colOff>53975</xdr:colOff>
      <xdr:row>14</xdr:row>
      <xdr:rowOff>69215</xdr:rowOff>
    </xdr:to>
    <xdr:sp macro="" textlink="">
      <xdr:nvSpPr>
        <xdr:cNvPr id="148" name="楕円 147"/>
        <xdr:cNvSpPr/>
      </xdr:nvSpPr>
      <xdr:spPr>
        <a:xfrm>
          <a:off x="12954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79392</xdr:rowOff>
    </xdr:from>
    <xdr:ext cx="762000" cy="259045"/>
    <xdr:sp macro="" textlink="">
      <xdr:nvSpPr>
        <xdr:cNvPr id="149" name="テキスト ボックス 148"/>
        <xdr:cNvSpPr txBox="1"/>
      </xdr:nvSpPr>
      <xdr:spPr>
        <a:xfrm>
          <a:off x="12623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障害者自立支援給付費等の増加により類似団体平均より高く、平成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年度は類似団体最下位となった。単独事業による敬老年金の廃止は行ってきたが、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適正な審査を行った上で支給するため、扶助費の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削減は難しい。改善策としては、町民の健康増進に努め、医療費の抑制につなげていく。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97065</xdr:rowOff>
    </xdr:from>
    <xdr:to>
      <xdr:col>24</xdr:col>
      <xdr:colOff>25400</xdr:colOff>
      <xdr:row>59</xdr:row>
      <xdr:rowOff>151493</xdr:rowOff>
    </xdr:to>
    <xdr:cxnSp macro="">
      <xdr:nvCxnSpPr>
        <xdr:cNvPr id="183" name="直線コネクタ 182"/>
        <xdr:cNvCxnSpPr/>
      </xdr:nvCxnSpPr>
      <xdr:spPr>
        <a:xfrm>
          <a:off x="3987800" y="10212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97065</xdr:rowOff>
    </xdr:from>
    <xdr:to>
      <xdr:col>19</xdr:col>
      <xdr:colOff>187325</xdr:colOff>
      <xdr:row>59</xdr:row>
      <xdr:rowOff>107950</xdr:rowOff>
    </xdr:to>
    <xdr:cxnSp macro="">
      <xdr:nvCxnSpPr>
        <xdr:cNvPr id="186" name="直線コネクタ 185"/>
        <xdr:cNvCxnSpPr/>
      </xdr:nvCxnSpPr>
      <xdr:spPr>
        <a:xfrm flipV="1">
          <a:off x="3098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107950</xdr:rowOff>
    </xdr:to>
    <xdr:cxnSp macro="">
      <xdr:nvCxnSpPr>
        <xdr:cNvPr id="189" name="直線コネクタ 188"/>
        <xdr:cNvCxnSpPr/>
      </xdr:nvCxnSpPr>
      <xdr:spPr>
        <a:xfrm>
          <a:off x="2209800" y="10136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59</xdr:row>
      <xdr:rowOff>20865</xdr:rowOff>
    </xdr:to>
    <xdr:cxnSp macro="">
      <xdr:nvCxnSpPr>
        <xdr:cNvPr id="192" name="直線コネクタ 191"/>
        <xdr:cNvCxnSpPr/>
      </xdr:nvCxnSpPr>
      <xdr:spPr>
        <a:xfrm>
          <a:off x="1320800" y="100166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2" name="楕円 201"/>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03"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46265</xdr:rowOff>
    </xdr:from>
    <xdr:to>
      <xdr:col>20</xdr:col>
      <xdr:colOff>38100</xdr:colOff>
      <xdr:row>59</xdr:row>
      <xdr:rowOff>147865</xdr:rowOff>
    </xdr:to>
    <xdr:sp macro="" textlink="">
      <xdr:nvSpPr>
        <xdr:cNvPr id="204" name="楕円 203"/>
        <xdr:cNvSpPr/>
      </xdr:nvSpPr>
      <xdr:spPr>
        <a:xfrm>
          <a:off x="3937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132642</xdr:rowOff>
    </xdr:from>
    <xdr:ext cx="736600" cy="259045"/>
    <xdr:sp macro="" textlink="">
      <xdr:nvSpPr>
        <xdr:cNvPr id="205" name="テキスト ボックス 204"/>
        <xdr:cNvSpPr txBox="1"/>
      </xdr:nvSpPr>
      <xdr:spPr>
        <a:xfrm>
          <a:off x="3606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6" name="楕円 205"/>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7" name="テキスト ボックス 206"/>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08" name="楕円 207"/>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09" name="テキスト ボックス 208"/>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0" name="楕円 209"/>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1" name="テキスト ボックス 210"/>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・類似団体平均を上回っているのは、繰出金の増加が主な要因である。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医療費の増大に伴</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国民健康保険、後期高齢者医療、介護保険への繰出金が多くなっている。今後は、予防事業に重点を置き住民の健康維持の促進に努め、医療費の削減を図る。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110998</xdr:rowOff>
    </xdr:to>
    <xdr:cxnSp macro="">
      <xdr:nvCxnSpPr>
        <xdr:cNvPr id="241" name="直線コネクタ 240"/>
        <xdr:cNvCxnSpPr/>
      </xdr:nvCxnSpPr>
      <xdr:spPr>
        <a:xfrm>
          <a:off x="15671800" y="97922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57</xdr:row>
      <xdr:rowOff>19558</xdr:rowOff>
    </xdr:to>
    <xdr:cxnSp macro="">
      <xdr:nvCxnSpPr>
        <xdr:cNvPr id="244" name="直線コネクタ 243"/>
        <xdr:cNvCxnSpPr/>
      </xdr:nvCxnSpPr>
      <xdr:spPr>
        <a:xfrm>
          <a:off x="14782800" y="9760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19558</xdr:rowOff>
    </xdr:to>
    <xdr:cxnSp macro="">
      <xdr:nvCxnSpPr>
        <xdr:cNvPr id="247" name="直線コネクタ 246"/>
        <xdr:cNvCxnSpPr/>
      </xdr:nvCxnSpPr>
      <xdr:spPr>
        <a:xfrm flipV="1">
          <a:off x="13893800" y="9760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19558</xdr:rowOff>
    </xdr:to>
    <xdr:cxnSp macro="">
      <xdr:nvCxnSpPr>
        <xdr:cNvPr id="250" name="直線コネクタ 249"/>
        <xdr:cNvCxnSpPr/>
      </xdr:nvCxnSpPr>
      <xdr:spPr>
        <a:xfrm>
          <a:off x="13004800" y="9773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0" name="楕円 259"/>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61"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2" name="楕円 261"/>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3" name="テキスト ボックス 262"/>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4" name="楕円 263"/>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65" name="テキスト ボックス 264"/>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6" name="楕円 265"/>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67" name="テキスト ボックス 266"/>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8" name="楕円 26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9" name="テキスト ボックス 268"/>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a:effectLst/>
              <a:latin typeface="ＭＳ Ｐゴシック" panose="020B0600070205080204" pitchFamily="50" charset="-128"/>
              <a:ea typeface="ＭＳ Ｐゴシック" panose="020B0600070205080204" pitchFamily="50" charset="-128"/>
            </a:rPr>
            <a:t>・類似団体平均を上回っているが、費用の約</a:t>
          </a:r>
          <a:r>
            <a:rPr lang="en-US" altLang="ja-JP" sz="1400">
              <a:effectLst/>
              <a:latin typeface="ＭＳ Ｐゴシック" panose="020B0600070205080204" pitchFamily="50" charset="-128"/>
              <a:ea typeface="ＭＳ Ｐゴシック" panose="020B0600070205080204" pitchFamily="50" charset="-128"/>
            </a:rPr>
            <a:t>65%</a:t>
          </a:r>
          <a:r>
            <a:rPr lang="ja-JP" altLang="en-US" sz="1400">
              <a:effectLst/>
              <a:latin typeface="ＭＳ Ｐゴシック" panose="020B0600070205080204" pitchFamily="50" charset="-128"/>
              <a:ea typeface="ＭＳ Ｐゴシック" panose="020B0600070205080204" pitchFamily="50" charset="-128"/>
            </a:rPr>
            <a:t>が一部事務組合運営費の負担金等で、本町だけでは削減することができない費用である。また、残りの費用の約</a:t>
          </a:r>
          <a:r>
            <a:rPr lang="en-US" altLang="ja-JP" sz="1400">
              <a:effectLst/>
              <a:latin typeface="ＭＳ Ｐゴシック" panose="020B0600070205080204" pitchFamily="50" charset="-128"/>
              <a:ea typeface="ＭＳ Ｐゴシック" panose="020B0600070205080204" pitchFamily="50" charset="-128"/>
            </a:rPr>
            <a:t>35%</a:t>
          </a:r>
          <a:r>
            <a:rPr lang="ja-JP" altLang="en-US" sz="1400">
              <a:effectLst/>
              <a:latin typeface="ＭＳ Ｐゴシック" panose="020B0600070205080204" pitchFamily="50" charset="-128"/>
              <a:ea typeface="ＭＳ Ｐゴシック" panose="020B0600070205080204" pitchFamily="50" charset="-128"/>
            </a:rPr>
            <a:t>のうち、約</a:t>
          </a:r>
          <a:r>
            <a:rPr lang="en-US" altLang="ja-JP" sz="1400">
              <a:effectLst/>
              <a:latin typeface="ＭＳ Ｐゴシック" panose="020B0600070205080204" pitchFamily="50" charset="-128"/>
              <a:ea typeface="ＭＳ Ｐゴシック" panose="020B0600070205080204" pitchFamily="50" charset="-128"/>
            </a:rPr>
            <a:t>28%</a:t>
          </a:r>
          <a:r>
            <a:rPr lang="ja-JP" altLang="en-US" sz="1400">
              <a:effectLst/>
              <a:latin typeface="ＭＳ Ｐゴシック" panose="020B0600070205080204" pitchFamily="50" charset="-128"/>
              <a:ea typeface="ＭＳ Ｐゴシック" panose="020B0600070205080204" pitchFamily="50" charset="-128"/>
            </a:rPr>
            <a:t>を町立病院事業特別会計繰出金が占めている。町立病院の経営状況が苦しい中、今後も同様の状況が続く予想であるので、町立病院の経営改革による繰出金の縮減を求めていく。</a:t>
          </a:r>
          <a:endParaRPr lang="en-US"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131572</xdr:rowOff>
    </xdr:to>
    <xdr:cxnSp macro="">
      <xdr:nvCxnSpPr>
        <xdr:cNvPr id="299" name="直線コネクタ 298"/>
        <xdr:cNvCxnSpPr/>
      </xdr:nvCxnSpPr>
      <xdr:spPr>
        <a:xfrm flipV="1">
          <a:off x="15671800" y="6642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38</xdr:row>
      <xdr:rowOff>131572</xdr:rowOff>
    </xdr:to>
    <xdr:cxnSp macro="">
      <xdr:nvCxnSpPr>
        <xdr:cNvPr id="302" name="直線コネクタ 301"/>
        <xdr:cNvCxnSpPr/>
      </xdr:nvCxnSpPr>
      <xdr:spPr>
        <a:xfrm>
          <a:off x="14782800" y="6637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122428</xdr:rowOff>
    </xdr:to>
    <xdr:cxnSp macro="">
      <xdr:nvCxnSpPr>
        <xdr:cNvPr id="305" name="直線コネクタ 304"/>
        <xdr:cNvCxnSpPr/>
      </xdr:nvCxnSpPr>
      <xdr:spPr>
        <a:xfrm>
          <a:off x="13893800" y="6614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154432</xdr:rowOff>
    </xdr:to>
    <xdr:cxnSp macro="">
      <xdr:nvCxnSpPr>
        <xdr:cNvPr id="308" name="直線コネクタ 307"/>
        <xdr:cNvCxnSpPr/>
      </xdr:nvCxnSpPr>
      <xdr:spPr>
        <a:xfrm flipV="1">
          <a:off x="13004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8" name="楕円 317"/>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19"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0" name="楕円 319"/>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1" name="テキスト ボックス 320"/>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22" name="楕円 321"/>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23" name="テキスト ボックス 322"/>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4" name="楕円 323"/>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25" name="テキスト ボックス 324"/>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26" name="楕円 325"/>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27" name="テキスト ボックス 326"/>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おいて失業対策事業、地域改善事業等を多額の地方債を発行してきたため、公債費負担が大きい。近年、新規発行を抑制し、実質公債費比率の低下に努めてきた。今後は給食センター改築工事、防災行政無線デジタル化事業、町営住宅建替事業、町民体育館等統合文化施設</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仮称</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建設事業等に伴う起債の償還が、開始予定のため、新規発行の抑制に努めていくと同時に、計画的に繰上償還を実施し、実質公債費比率を抑えていく。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31750</xdr:rowOff>
    </xdr:to>
    <xdr:cxnSp macro="">
      <xdr:nvCxnSpPr>
        <xdr:cNvPr id="359" name="直線コネクタ 358"/>
        <xdr:cNvCxnSpPr/>
      </xdr:nvCxnSpPr>
      <xdr:spPr>
        <a:xfrm>
          <a:off x="3987800" y="13058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46989</xdr:rowOff>
    </xdr:to>
    <xdr:cxnSp macro="">
      <xdr:nvCxnSpPr>
        <xdr:cNvPr id="362" name="直線コネクタ 361"/>
        <xdr:cNvCxnSpPr/>
      </xdr:nvCxnSpPr>
      <xdr:spPr>
        <a:xfrm flipV="1">
          <a:off x="3098800" y="13058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66039</xdr:rowOff>
    </xdr:to>
    <xdr:cxnSp macro="">
      <xdr:nvCxnSpPr>
        <xdr:cNvPr id="365" name="直線コネクタ 364"/>
        <xdr:cNvCxnSpPr/>
      </xdr:nvCxnSpPr>
      <xdr:spPr>
        <a:xfrm flipV="1">
          <a:off x="2209800" y="130771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66039</xdr:rowOff>
    </xdr:to>
    <xdr:cxnSp macro="">
      <xdr:nvCxnSpPr>
        <xdr:cNvPr id="368" name="直線コネクタ 367"/>
        <xdr:cNvCxnSpPr/>
      </xdr:nvCxnSpPr>
      <xdr:spPr>
        <a:xfrm>
          <a:off x="1320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78" name="楕円 377"/>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79"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0" name="楕円 379"/>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1" name="テキスト ボックス 380"/>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2" name="楕円 381"/>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3" name="テキスト ボックス 382"/>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4" name="楕円 383"/>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5" name="テキスト ボックス 384"/>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6" name="楕円 385"/>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7" name="テキスト ボックス 386"/>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扶助費と補助費等が、類似団体を超えている。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両方とも</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削減が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難しい費目であるが、歳入総額を考慮しながら、経費節減に努めていく。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1270</xdr:rowOff>
    </xdr:to>
    <xdr:cxnSp macro="">
      <xdr:nvCxnSpPr>
        <xdr:cNvPr id="420" name="直線コネクタ 419"/>
        <xdr:cNvCxnSpPr/>
      </xdr:nvCxnSpPr>
      <xdr:spPr>
        <a:xfrm flipV="1">
          <a:off x="15671800" y="137058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111761</xdr:rowOff>
    </xdr:from>
    <xdr:to>
      <xdr:col>78</xdr:col>
      <xdr:colOff>69850</xdr:colOff>
      <xdr:row>80</xdr:row>
      <xdr:rowOff>1270</xdr:rowOff>
    </xdr:to>
    <xdr:cxnSp macro="">
      <xdr:nvCxnSpPr>
        <xdr:cNvPr id="423" name="直線コネクタ 422"/>
        <xdr:cNvCxnSpPr/>
      </xdr:nvCxnSpPr>
      <xdr:spPr>
        <a:xfrm>
          <a:off x="14782800" y="13656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81280</xdr:rowOff>
    </xdr:from>
    <xdr:to>
      <xdr:col>73</xdr:col>
      <xdr:colOff>180975</xdr:colOff>
      <xdr:row>79</xdr:row>
      <xdr:rowOff>111761</xdr:rowOff>
    </xdr:to>
    <xdr:cxnSp macro="">
      <xdr:nvCxnSpPr>
        <xdr:cNvPr id="426" name="直線コネクタ 425"/>
        <xdr:cNvCxnSpPr/>
      </xdr:nvCxnSpPr>
      <xdr:spPr>
        <a:xfrm>
          <a:off x="13893800" y="13625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81280</xdr:rowOff>
    </xdr:to>
    <xdr:cxnSp macro="">
      <xdr:nvCxnSpPr>
        <xdr:cNvPr id="429" name="直線コネクタ 428"/>
        <xdr:cNvCxnSpPr/>
      </xdr:nvCxnSpPr>
      <xdr:spPr>
        <a:xfrm>
          <a:off x="13004800" y="13564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39" name="楕円 438"/>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0"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41" name="楕円 440"/>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42" name="テキスト ボックス 441"/>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60961</xdr:rowOff>
    </xdr:from>
    <xdr:to>
      <xdr:col>74</xdr:col>
      <xdr:colOff>31750</xdr:colOff>
      <xdr:row>79</xdr:row>
      <xdr:rowOff>162561</xdr:rowOff>
    </xdr:to>
    <xdr:sp macro="" textlink="">
      <xdr:nvSpPr>
        <xdr:cNvPr id="443" name="楕円 442"/>
        <xdr:cNvSpPr/>
      </xdr:nvSpPr>
      <xdr:spPr>
        <a:xfrm>
          <a:off x="14732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147338</xdr:rowOff>
    </xdr:from>
    <xdr:ext cx="762000" cy="259045"/>
    <xdr:sp macro="" textlink="">
      <xdr:nvSpPr>
        <xdr:cNvPr id="444" name="テキスト ボックス 443"/>
        <xdr:cNvSpPr txBox="1"/>
      </xdr:nvSpPr>
      <xdr:spPr>
        <a:xfrm>
          <a:off x="14401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45" name="楕円 444"/>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46" name="テキスト ボックス 445"/>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47" name="楕円 446"/>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48" name="テキスト ボックス 447"/>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123684</xdr:rowOff>
    </xdr:from>
    <xdr:to>
      <xdr:col>29</xdr:col>
      <xdr:colOff>127000</xdr:colOff>
      <xdr:row>18</xdr:row>
      <xdr:rowOff>136942</xdr:rowOff>
    </xdr:to>
    <xdr:cxnSp macro="">
      <xdr:nvCxnSpPr>
        <xdr:cNvPr id="48" name="直線コネクタ 47"/>
        <xdr:cNvCxnSpPr/>
      </xdr:nvCxnSpPr>
      <xdr:spPr bwMode="auto">
        <a:xfrm flipV="1">
          <a:off x="5003800" y="3257409"/>
          <a:ext cx="6477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136942</xdr:rowOff>
    </xdr:from>
    <xdr:to>
      <xdr:col>26</xdr:col>
      <xdr:colOff>50800</xdr:colOff>
      <xdr:row>18</xdr:row>
      <xdr:rowOff>140692</xdr:rowOff>
    </xdr:to>
    <xdr:cxnSp macro="">
      <xdr:nvCxnSpPr>
        <xdr:cNvPr id="51" name="直線コネクタ 50"/>
        <xdr:cNvCxnSpPr/>
      </xdr:nvCxnSpPr>
      <xdr:spPr bwMode="auto">
        <a:xfrm flipV="1">
          <a:off x="4305300" y="3270667"/>
          <a:ext cx="698500" cy="3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140692</xdr:rowOff>
    </xdr:from>
    <xdr:to>
      <xdr:col>22</xdr:col>
      <xdr:colOff>114300</xdr:colOff>
      <xdr:row>19</xdr:row>
      <xdr:rowOff>38096</xdr:rowOff>
    </xdr:to>
    <xdr:cxnSp macro="">
      <xdr:nvCxnSpPr>
        <xdr:cNvPr id="54" name="直線コネクタ 53"/>
        <xdr:cNvCxnSpPr/>
      </xdr:nvCxnSpPr>
      <xdr:spPr bwMode="auto">
        <a:xfrm flipV="1">
          <a:off x="3606800" y="3274417"/>
          <a:ext cx="698500" cy="6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13233</xdr:rowOff>
    </xdr:from>
    <xdr:to>
      <xdr:col>18</xdr:col>
      <xdr:colOff>177800</xdr:colOff>
      <xdr:row>19</xdr:row>
      <xdr:rowOff>38096</xdr:rowOff>
    </xdr:to>
    <xdr:cxnSp macro="">
      <xdr:nvCxnSpPr>
        <xdr:cNvPr id="57" name="直線コネクタ 56"/>
        <xdr:cNvCxnSpPr/>
      </xdr:nvCxnSpPr>
      <xdr:spPr bwMode="auto">
        <a:xfrm>
          <a:off x="2908300" y="3318408"/>
          <a:ext cx="698500" cy="2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72884</xdr:rowOff>
    </xdr:from>
    <xdr:to>
      <xdr:col>29</xdr:col>
      <xdr:colOff>177800</xdr:colOff>
      <xdr:row>19</xdr:row>
      <xdr:rowOff>3034</xdr:rowOff>
    </xdr:to>
    <xdr:sp macro="" textlink="">
      <xdr:nvSpPr>
        <xdr:cNvPr id="67" name="楕円 66"/>
        <xdr:cNvSpPr/>
      </xdr:nvSpPr>
      <xdr:spPr bwMode="auto">
        <a:xfrm>
          <a:off x="5600700" y="320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44961</xdr:rowOff>
    </xdr:from>
    <xdr:ext cx="762000" cy="259045"/>
    <xdr:sp macro="" textlink="">
      <xdr:nvSpPr>
        <xdr:cNvPr id="68" name="人口1人当たり決算額の推移該当値テキスト130"/>
        <xdr:cNvSpPr txBox="1"/>
      </xdr:nvSpPr>
      <xdr:spPr>
        <a:xfrm>
          <a:off x="5740400" y="317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86143</xdr:rowOff>
    </xdr:from>
    <xdr:to>
      <xdr:col>26</xdr:col>
      <xdr:colOff>101600</xdr:colOff>
      <xdr:row>19</xdr:row>
      <xdr:rowOff>16293</xdr:rowOff>
    </xdr:to>
    <xdr:sp macro="" textlink="">
      <xdr:nvSpPr>
        <xdr:cNvPr id="69" name="楕円 68"/>
        <xdr:cNvSpPr/>
      </xdr:nvSpPr>
      <xdr:spPr bwMode="auto">
        <a:xfrm>
          <a:off x="4953000" y="321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1069</xdr:rowOff>
    </xdr:from>
    <xdr:ext cx="736600" cy="259045"/>
    <xdr:sp macro="" textlink="">
      <xdr:nvSpPr>
        <xdr:cNvPr id="70" name="テキスト ボックス 69"/>
        <xdr:cNvSpPr txBox="1"/>
      </xdr:nvSpPr>
      <xdr:spPr>
        <a:xfrm>
          <a:off x="4622800" y="330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89892</xdr:rowOff>
    </xdr:from>
    <xdr:to>
      <xdr:col>22</xdr:col>
      <xdr:colOff>165100</xdr:colOff>
      <xdr:row>19</xdr:row>
      <xdr:rowOff>20041</xdr:rowOff>
    </xdr:to>
    <xdr:sp macro="" textlink="">
      <xdr:nvSpPr>
        <xdr:cNvPr id="71" name="楕円 70"/>
        <xdr:cNvSpPr/>
      </xdr:nvSpPr>
      <xdr:spPr bwMode="auto">
        <a:xfrm>
          <a:off x="4254500" y="322361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4819</xdr:rowOff>
    </xdr:from>
    <xdr:ext cx="762000" cy="259045"/>
    <xdr:sp macro="" textlink="">
      <xdr:nvSpPr>
        <xdr:cNvPr id="72" name="テキスト ボックス 71"/>
        <xdr:cNvSpPr txBox="1"/>
      </xdr:nvSpPr>
      <xdr:spPr>
        <a:xfrm>
          <a:off x="3924300" y="330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158746</xdr:rowOff>
    </xdr:from>
    <xdr:to>
      <xdr:col>19</xdr:col>
      <xdr:colOff>38100</xdr:colOff>
      <xdr:row>19</xdr:row>
      <xdr:rowOff>88896</xdr:rowOff>
    </xdr:to>
    <xdr:sp macro="" textlink="">
      <xdr:nvSpPr>
        <xdr:cNvPr id="73" name="楕円 72"/>
        <xdr:cNvSpPr/>
      </xdr:nvSpPr>
      <xdr:spPr bwMode="auto">
        <a:xfrm>
          <a:off x="3556000" y="329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73673</xdr:rowOff>
    </xdr:from>
    <xdr:ext cx="762000" cy="259045"/>
    <xdr:sp macro="" textlink="">
      <xdr:nvSpPr>
        <xdr:cNvPr id="74" name="テキスト ボックス 73"/>
        <xdr:cNvSpPr txBox="1"/>
      </xdr:nvSpPr>
      <xdr:spPr>
        <a:xfrm>
          <a:off x="3225800" y="337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133883</xdr:rowOff>
    </xdr:from>
    <xdr:to>
      <xdr:col>15</xdr:col>
      <xdr:colOff>101600</xdr:colOff>
      <xdr:row>19</xdr:row>
      <xdr:rowOff>64033</xdr:rowOff>
    </xdr:to>
    <xdr:sp macro="" textlink="">
      <xdr:nvSpPr>
        <xdr:cNvPr id="75" name="楕円 74"/>
        <xdr:cNvSpPr/>
      </xdr:nvSpPr>
      <xdr:spPr bwMode="auto">
        <a:xfrm>
          <a:off x="2857500" y="326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48810</xdr:rowOff>
    </xdr:from>
    <xdr:ext cx="762000" cy="259045"/>
    <xdr:sp macro="" textlink="">
      <xdr:nvSpPr>
        <xdr:cNvPr id="76" name="テキスト ボックス 75"/>
        <xdr:cNvSpPr txBox="1"/>
      </xdr:nvSpPr>
      <xdr:spPr>
        <a:xfrm>
          <a:off x="2527300" y="335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276782</xdr:rowOff>
    </xdr:from>
    <xdr:to>
      <xdr:col>29</xdr:col>
      <xdr:colOff>127000</xdr:colOff>
      <xdr:row>37</xdr:row>
      <xdr:rowOff>294221</xdr:rowOff>
    </xdr:to>
    <xdr:cxnSp macro="">
      <xdr:nvCxnSpPr>
        <xdr:cNvPr id="112" name="直線コネクタ 111"/>
        <xdr:cNvCxnSpPr/>
      </xdr:nvCxnSpPr>
      <xdr:spPr bwMode="auto">
        <a:xfrm flipV="1">
          <a:off x="5003800" y="7401482"/>
          <a:ext cx="6477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269532</xdr:rowOff>
    </xdr:from>
    <xdr:to>
      <xdr:col>26</xdr:col>
      <xdr:colOff>50800</xdr:colOff>
      <xdr:row>37</xdr:row>
      <xdr:rowOff>294221</xdr:rowOff>
    </xdr:to>
    <xdr:cxnSp macro="">
      <xdr:nvCxnSpPr>
        <xdr:cNvPr id="115" name="直線コネクタ 114"/>
        <xdr:cNvCxnSpPr/>
      </xdr:nvCxnSpPr>
      <xdr:spPr bwMode="auto">
        <a:xfrm>
          <a:off x="4305300" y="7394232"/>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231291</xdr:rowOff>
    </xdr:from>
    <xdr:to>
      <xdr:col>22</xdr:col>
      <xdr:colOff>114300</xdr:colOff>
      <xdr:row>37</xdr:row>
      <xdr:rowOff>269532</xdr:rowOff>
    </xdr:to>
    <xdr:cxnSp macro="">
      <xdr:nvCxnSpPr>
        <xdr:cNvPr id="118" name="直線コネクタ 117"/>
        <xdr:cNvCxnSpPr/>
      </xdr:nvCxnSpPr>
      <xdr:spPr bwMode="auto">
        <a:xfrm>
          <a:off x="3606800" y="7355991"/>
          <a:ext cx="698500" cy="38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215436</xdr:rowOff>
    </xdr:from>
    <xdr:to>
      <xdr:col>18</xdr:col>
      <xdr:colOff>177800</xdr:colOff>
      <xdr:row>37</xdr:row>
      <xdr:rowOff>231291</xdr:rowOff>
    </xdr:to>
    <xdr:cxnSp macro="">
      <xdr:nvCxnSpPr>
        <xdr:cNvPr id="121" name="直線コネクタ 120"/>
        <xdr:cNvCxnSpPr/>
      </xdr:nvCxnSpPr>
      <xdr:spPr bwMode="auto">
        <a:xfrm>
          <a:off x="2908300" y="7340136"/>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225982</xdr:rowOff>
    </xdr:from>
    <xdr:to>
      <xdr:col>29</xdr:col>
      <xdr:colOff>177800</xdr:colOff>
      <xdr:row>37</xdr:row>
      <xdr:rowOff>327582</xdr:rowOff>
    </xdr:to>
    <xdr:sp macro="" textlink="">
      <xdr:nvSpPr>
        <xdr:cNvPr id="131" name="楕円 130"/>
        <xdr:cNvSpPr/>
      </xdr:nvSpPr>
      <xdr:spPr bwMode="auto">
        <a:xfrm>
          <a:off x="5600700" y="7350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134559</xdr:rowOff>
    </xdr:from>
    <xdr:ext cx="762000" cy="259045"/>
    <xdr:sp macro="" textlink="">
      <xdr:nvSpPr>
        <xdr:cNvPr id="132" name="人口1人当たり決算額の推移該当値テキスト445"/>
        <xdr:cNvSpPr txBox="1"/>
      </xdr:nvSpPr>
      <xdr:spPr>
        <a:xfrm>
          <a:off x="5740400" y="725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243421</xdr:rowOff>
    </xdr:from>
    <xdr:to>
      <xdr:col>26</xdr:col>
      <xdr:colOff>101600</xdr:colOff>
      <xdr:row>38</xdr:row>
      <xdr:rowOff>2121</xdr:rowOff>
    </xdr:to>
    <xdr:sp macro="" textlink="">
      <xdr:nvSpPr>
        <xdr:cNvPr id="133" name="楕円 132"/>
        <xdr:cNvSpPr/>
      </xdr:nvSpPr>
      <xdr:spPr bwMode="auto">
        <a:xfrm>
          <a:off x="4953000" y="736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329798</xdr:rowOff>
    </xdr:from>
    <xdr:ext cx="736600" cy="259045"/>
    <xdr:sp macro="" textlink="">
      <xdr:nvSpPr>
        <xdr:cNvPr id="134" name="テキスト ボックス 133"/>
        <xdr:cNvSpPr txBox="1"/>
      </xdr:nvSpPr>
      <xdr:spPr>
        <a:xfrm>
          <a:off x="4622800" y="745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218732</xdr:rowOff>
    </xdr:from>
    <xdr:to>
      <xdr:col>22</xdr:col>
      <xdr:colOff>165100</xdr:colOff>
      <xdr:row>37</xdr:row>
      <xdr:rowOff>320332</xdr:rowOff>
    </xdr:to>
    <xdr:sp macro="" textlink="">
      <xdr:nvSpPr>
        <xdr:cNvPr id="135" name="楕円 134"/>
        <xdr:cNvSpPr/>
      </xdr:nvSpPr>
      <xdr:spPr bwMode="auto">
        <a:xfrm>
          <a:off x="4254500" y="734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305109</xdr:rowOff>
    </xdr:from>
    <xdr:ext cx="762000" cy="259045"/>
    <xdr:sp macro="" textlink="">
      <xdr:nvSpPr>
        <xdr:cNvPr id="136" name="テキスト ボックス 135"/>
        <xdr:cNvSpPr txBox="1"/>
      </xdr:nvSpPr>
      <xdr:spPr>
        <a:xfrm>
          <a:off x="3924300" y="742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180491</xdr:rowOff>
    </xdr:from>
    <xdr:to>
      <xdr:col>19</xdr:col>
      <xdr:colOff>38100</xdr:colOff>
      <xdr:row>37</xdr:row>
      <xdr:rowOff>282091</xdr:rowOff>
    </xdr:to>
    <xdr:sp macro="" textlink="">
      <xdr:nvSpPr>
        <xdr:cNvPr id="137" name="楕円 136"/>
        <xdr:cNvSpPr/>
      </xdr:nvSpPr>
      <xdr:spPr bwMode="auto">
        <a:xfrm>
          <a:off x="3556000" y="730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266868</xdr:rowOff>
    </xdr:from>
    <xdr:ext cx="762000" cy="259045"/>
    <xdr:sp macro="" textlink="">
      <xdr:nvSpPr>
        <xdr:cNvPr id="138" name="テキスト ボックス 137"/>
        <xdr:cNvSpPr txBox="1"/>
      </xdr:nvSpPr>
      <xdr:spPr>
        <a:xfrm>
          <a:off x="3225800" y="739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164636</xdr:rowOff>
    </xdr:from>
    <xdr:to>
      <xdr:col>15</xdr:col>
      <xdr:colOff>101600</xdr:colOff>
      <xdr:row>37</xdr:row>
      <xdr:rowOff>266236</xdr:rowOff>
    </xdr:to>
    <xdr:sp macro="" textlink="">
      <xdr:nvSpPr>
        <xdr:cNvPr id="139" name="楕円 138"/>
        <xdr:cNvSpPr/>
      </xdr:nvSpPr>
      <xdr:spPr bwMode="auto">
        <a:xfrm>
          <a:off x="2857500" y="728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251013</xdr:rowOff>
    </xdr:from>
    <xdr:ext cx="762000" cy="259045"/>
    <xdr:sp macro="" textlink="">
      <xdr:nvSpPr>
        <xdr:cNvPr id="140" name="テキスト ボックス 139"/>
        <xdr:cNvSpPr txBox="1"/>
      </xdr:nvSpPr>
      <xdr:spPr>
        <a:xfrm>
          <a:off x="2527300" y="737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8,973
8.04
6,111,844
5,687,502
398,986
2,721,954
4,897,541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43601</xdr:rowOff>
    </xdr:from>
    <xdr:to>
      <xdr:col>24</xdr:col>
      <xdr:colOff>63500</xdr:colOff>
      <xdr:row>37</xdr:row>
      <xdr:rowOff>73199</xdr:rowOff>
    </xdr:to>
    <xdr:cxnSp macro="">
      <xdr:nvCxnSpPr>
        <xdr:cNvPr id="63" name="直線コネクタ 62"/>
        <xdr:cNvCxnSpPr/>
      </xdr:nvCxnSpPr>
      <xdr:spPr>
        <a:xfrm flipV="1">
          <a:off x="3797300" y="6387251"/>
          <a:ext cx="8382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73199</xdr:rowOff>
    </xdr:from>
    <xdr:to>
      <xdr:col>19</xdr:col>
      <xdr:colOff>177800</xdr:colOff>
      <xdr:row>37</xdr:row>
      <xdr:rowOff>80286</xdr:rowOff>
    </xdr:to>
    <xdr:cxnSp macro="">
      <xdr:nvCxnSpPr>
        <xdr:cNvPr id="66" name="直線コネクタ 65"/>
        <xdr:cNvCxnSpPr/>
      </xdr:nvCxnSpPr>
      <xdr:spPr>
        <a:xfrm flipV="1">
          <a:off x="2908300" y="641684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80286</xdr:rowOff>
    </xdr:from>
    <xdr:to>
      <xdr:col>15</xdr:col>
      <xdr:colOff>50800</xdr:colOff>
      <xdr:row>37</xdr:row>
      <xdr:rowOff>121978</xdr:rowOff>
    </xdr:to>
    <xdr:cxnSp macro="">
      <xdr:nvCxnSpPr>
        <xdr:cNvPr id="69" name="直線コネクタ 68"/>
        <xdr:cNvCxnSpPr/>
      </xdr:nvCxnSpPr>
      <xdr:spPr>
        <a:xfrm flipV="1">
          <a:off x="2019300" y="6423936"/>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118016</xdr:rowOff>
    </xdr:from>
    <xdr:to>
      <xdr:col>10</xdr:col>
      <xdr:colOff>114300</xdr:colOff>
      <xdr:row>37</xdr:row>
      <xdr:rowOff>121978</xdr:rowOff>
    </xdr:to>
    <xdr:cxnSp macro="">
      <xdr:nvCxnSpPr>
        <xdr:cNvPr id="72" name="直線コネクタ 71"/>
        <xdr:cNvCxnSpPr/>
      </xdr:nvCxnSpPr>
      <xdr:spPr>
        <a:xfrm>
          <a:off x="1130300" y="646166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164251</xdr:rowOff>
    </xdr:from>
    <xdr:to>
      <xdr:col>24</xdr:col>
      <xdr:colOff>114300</xdr:colOff>
      <xdr:row>37</xdr:row>
      <xdr:rowOff>94401</xdr:rowOff>
    </xdr:to>
    <xdr:sp macro="" textlink="">
      <xdr:nvSpPr>
        <xdr:cNvPr id="82" name="楕円 81"/>
        <xdr:cNvSpPr/>
      </xdr:nvSpPr>
      <xdr:spPr>
        <a:xfrm>
          <a:off x="4584700" y="63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142678</xdr:rowOff>
    </xdr:from>
    <xdr:ext cx="534377" cy="259045"/>
    <xdr:sp macro="" textlink="">
      <xdr:nvSpPr>
        <xdr:cNvPr id="83" name="人件費該当値テキスト"/>
        <xdr:cNvSpPr txBox="1"/>
      </xdr:nvSpPr>
      <xdr:spPr>
        <a:xfrm>
          <a:off x="4686300" y="63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22399</xdr:rowOff>
    </xdr:from>
    <xdr:to>
      <xdr:col>20</xdr:col>
      <xdr:colOff>38100</xdr:colOff>
      <xdr:row>37</xdr:row>
      <xdr:rowOff>123999</xdr:rowOff>
    </xdr:to>
    <xdr:sp macro="" textlink="">
      <xdr:nvSpPr>
        <xdr:cNvPr id="84" name="楕円 83"/>
        <xdr:cNvSpPr/>
      </xdr:nvSpPr>
      <xdr:spPr>
        <a:xfrm>
          <a:off x="3746500" y="63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115126</xdr:rowOff>
    </xdr:from>
    <xdr:ext cx="534377" cy="259045"/>
    <xdr:sp macro="" textlink="">
      <xdr:nvSpPr>
        <xdr:cNvPr id="85" name="テキスト ボックス 84"/>
        <xdr:cNvSpPr txBox="1"/>
      </xdr:nvSpPr>
      <xdr:spPr>
        <a:xfrm>
          <a:off x="3530111" y="64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29486</xdr:rowOff>
    </xdr:from>
    <xdr:to>
      <xdr:col>15</xdr:col>
      <xdr:colOff>101600</xdr:colOff>
      <xdr:row>37</xdr:row>
      <xdr:rowOff>131086</xdr:rowOff>
    </xdr:to>
    <xdr:sp macro="" textlink="">
      <xdr:nvSpPr>
        <xdr:cNvPr id="86" name="楕円 85"/>
        <xdr:cNvSpPr/>
      </xdr:nvSpPr>
      <xdr:spPr>
        <a:xfrm>
          <a:off x="2857500" y="63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122213</xdr:rowOff>
    </xdr:from>
    <xdr:ext cx="534377" cy="259045"/>
    <xdr:sp macro="" textlink="">
      <xdr:nvSpPr>
        <xdr:cNvPr id="87" name="テキスト ボックス 86"/>
        <xdr:cNvSpPr txBox="1"/>
      </xdr:nvSpPr>
      <xdr:spPr>
        <a:xfrm>
          <a:off x="2641111" y="64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71178</xdr:rowOff>
    </xdr:from>
    <xdr:to>
      <xdr:col>10</xdr:col>
      <xdr:colOff>165100</xdr:colOff>
      <xdr:row>38</xdr:row>
      <xdr:rowOff>1329</xdr:rowOff>
    </xdr:to>
    <xdr:sp macro="" textlink="">
      <xdr:nvSpPr>
        <xdr:cNvPr id="88" name="楕円 87"/>
        <xdr:cNvSpPr/>
      </xdr:nvSpPr>
      <xdr:spPr>
        <a:xfrm>
          <a:off x="1968500" y="641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163905</xdr:rowOff>
    </xdr:from>
    <xdr:ext cx="534377" cy="259045"/>
    <xdr:sp macro="" textlink="">
      <xdr:nvSpPr>
        <xdr:cNvPr id="89" name="テキスト ボックス 88"/>
        <xdr:cNvSpPr txBox="1"/>
      </xdr:nvSpPr>
      <xdr:spPr>
        <a:xfrm>
          <a:off x="1752111" y="65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67216</xdr:rowOff>
    </xdr:from>
    <xdr:to>
      <xdr:col>6</xdr:col>
      <xdr:colOff>38100</xdr:colOff>
      <xdr:row>37</xdr:row>
      <xdr:rowOff>168816</xdr:rowOff>
    </xdr:to>
    <xdr:sp macro="" textlink="">
      <xdr:nvSpPr>
        <xdr:cNvPr id="90" name="楕円 89"/>
        <xdr:cNvSpPr/>
      </xdr:nvSpPr>
      <xdr:spPr>
        <a:xfrm>
          <a:off x="1079500" y="64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159942</xdr:rowOff>
    </xdr:from>
    <xdr:ext cx="534377" cy="259045"/>
    <xdr:sp macro="" textlink="">
      <xdr:nvSpPr>
        <xdr:cNvPr id="91" name="テキスト ボックス 90"/>
        <xdr:cNvSpPr txBox="1"/>
      </xdr:nvSpPr>
      <xdr:spPr>
        <a:xfrm>
          <a:off x="863111" y="65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106777</xdr:rowOff>
    </xdr:from>
    <xdr:to>
      <xdr:col>24</xdr:col>
      <xdr:colOff>63500</xdr:colOff>
      <xdr:row>56</xdr:row>
      <xdr:rowOff>117421</xdr:rowOff>
    </xdr:to>
    <xdr:cxnSp macro="">
      <xdr:nvCxnSpPr>
        <xdr:cNvPr id="118" name="直線コネクタ 117"/>
        <xdr:cNvCxnSpPr/>
      </xdr:nvCxnSpPr>
      <xdr:spPr>
        <a:xfrm flipV="1">
          <a:off x="3797300" y="9707977"/>
          <a:ext cx="8382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117421</xdr:rowOff>
    </xdr:from>
    <xdr:to>
      <xdr:col>19</xdr:col>
      <xdr:colOff>177800</xdr:colOff>
      <xdr:row>56</xdr:row>
      <xdr:rowOff>148441</xdr:rowOff>
    </xdr:to>
    <xdr:cxnSp macro="">
      <xdr:nvCxnSpPr>
        <xdr:cNvPr id="121" name="直線コネクタ 120"/>
        <xdr:cNvCxnSpPr/>
      </xdr:nvCxnSpPr>
      <xdr:spPr>
        <a:xfrm flipV="1">
          <a:off x="2908300" y="9718621"/>
          <a:ext cx="889000" cy="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148441</xdr:rowOff>
    </xdr:from>
    <xdr:to>
      <xdr:col>15</xdr:col>
      <xdr:colOff>50800</xdr:colOff>
      <xdr:row>56</xdr:row>
      <xdr:rowOff>163881</xdr:rowOff>
    </xdr:to>
    <xdr:cxnSp macro="">
      <xdr:nvCxnSpPr>
        <xdr:cNvPr id="124" name="直線コネクタ 123"/>
        <xdr:cNvCxnSpPr/>
      </xdr:nvCxnSpPr>
      <xdr:spPr>
        <a:xfrm flipV="1">
          <a:off x="2019300" y="9749641"/>
          <a:ext cx="8890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163881</xdr:rowOff>
    </xdr:from>
    <xdr:to>
      <xdr:col>10</xdr:col>
      <xdr:colOff>114300</xdr:colOff>
      <xdr:row>57</xdr:row>
      <xdr:rowOff>3235</xdr:rowOff>
    </xdr:to>
    <xdr:cxnSp macro="">
      <xdr:nvCxnSpPr>
        <xdr:cNvPr id="127" name="直線コネクタ 126"/>
        <xdr:cNvCxnSpPr/>
      </xdr:nvCxnSpPr>
      <xdr:spPr>
        <a:xfrm flipV="1">
          <a:off x="1130300" y="9765081"/>
          <a:ext cx="8890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55977</xdr:rowOff>
    </xdr:from>
    <xdr:to>
      <xdr:col>24</xdr:col>
      <xdr:colOff>114300</xdr:colOff>
      <xdr:row>56</xdr:row>
      <xdr:rowOff>157577</xdr:rowOff>
    </xdr:to>
    <xdr:sp macro="" textlink="">
      <xdr:nvSpPr>
        <xdr:cNvPr id="137" name="楕円 136"/>
        <xdr:cNvSpPr/>
      </xdr:nvSpPr>
      <xdr:spPr>
        <a:xfrm>
          <a:off x="4584700" y="96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142354</xdr:rowOff>
    </xdr:from>
    <xdr:ext cx="534377" cy="259045"/>
    <xdr:sp macro="" textlink="">
      <xdr:nvSpPr>
        <xdr:cNvPr id="138" name="物件費該当値テキスト"/>
        <xdr:cNvSpPr txBox="1"/>
      </xdr:nvSpPr>
      <xdr:spPr>
        <a:xfrm>
          <a:off x="4686300" y="95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66621</xdr:rowOff>
    </xdr:from>
    <xdr:to>
      <xdr:col>20</xdr:col>
      <xdr:colOff>38100</xdr:colOff>
      <xdr:row>56</xdr:row>
      <xdr:rowOff>168221</xdr:rowOff>
    </xdr:to>
    <xdr:sp macro="" textlink="">
      <xdr:nvSpPr>
        <xdr:cNvPr id="139" name="楕円 138"/>
        <xdr:cNvSpPr/>
      </xdr:nvSpPr>
      <xdr:spPr>
        <a:xfrm>
          <a:off x="3746500" y="96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159348</xdr:rowOff>
    </xdr:from>
    <xdr:ext cx="534377" cy="259045"/>
    <xdr:sp macro="" textlink="">
      <xdr:nvSpPr>
        <xdr:cNvPr id="140" name="テキスト ボックス 139"/>
        <xdr:cNvSpPr txBox="1"/>
      </xdr:nvSpPr>
      <xdr:spPr>
        <a:xfrm>
          <a:off x="3530111" y="97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97641</xdr:rowOff>
    </xdr:from>
    <xdr:to>
      <xdr:col>15</xdr:col>
      <xdr:colOff>101600</xdr:colOff>
      <xdr:row>57</xdr:row>
      <xdr:rowOff>27791</xdr:rowOff>
    </xdr:to>
    <xdr:sp macro="" textlink="">
      <xdr:nvSpPr>
        <xdr:cNvPr id="141" name="楕円 140"/>
        <xdr:cNvSpPr/>
      </xdr:nvSpPr>
      <xdr:spPr>
        <a:xfrm>
          <a:off x="2857500" y="96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18918</xdr:rowOff>
    </xdr:from>
    <xdr:ext cx="534377" cy="259045"/>
    <xdr:sp macro="" textlink="">
      <xdr:nvSpPr>
        <xdr:cNvPr id="142" name="テキスト ボックス 141"/>
        <xdr:cNvSpPr txBox="1"/>
      </xdr:nvSpPr>
      <xdr:spPr>
        <a:xfrm>
          <a:off x="2641111" y="97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113081</xdr:rowOff>
    </xdr:from>
    <xdr:to>
      <xdr:col>10</xdr:col>
      <xdr:colOff>165100</xdr:colOff>
      <xdr:row>57</xdr:row>
      <xdr:rowOff>43231</xdr:rowOff>
    </xdr:to>
    <xdr:sp macro="" textlink="">
      <xdr:nvSpPr>
        <xdr:cNvPr id="143" name="楕円 142"/>
        <xdr:cNvSpPr/>
      </xdr:nvSpPr>
      <xdr:spPr>
        <a:xfrm>
          <a:off x="1968500" y="97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34358</xdr:rowOff>
    </xdr:from>
    <xdr:ext cx="534377" cy="259045"/>
    <xdr:sp macro="" textlink="">
      <xdr:nvSpPr>
        <xdr:cNvPr id="144" name="テキスト ボックス 143"/>
        <xdr:cNvSpPr txBox="1"/>
      </xdr:nvSpPr>
      <xdr:spPr>
        <a:xfrm>
          <a:off x="1752111" y="98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123885</xdr:rowOff>
    </xdr:from>
    <xdr:to>
      <xdr:col>6</xdr:col>
      <xdr:colOff>38100</xdr:colOff>
      <xdr:row>57</xdr:row>
      <xdr:rowOff>54035</xdr:rowOff>
    </xdr:to>
    <xdr:sp macro="" textlink="">
      <xdr:nvSpPr>
        <xdr:cNvPr id="145" name="楕円 144"/>
        <xdr:cNvSpPr/>
      </xdr:nvSpPr>
      <xdr:spPr>
        <a:xfrm>
          <a:off x="1079500" y="9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45162</xdr:rowOff>
    </xdr:from>
    <xdr:ext cx="534377" cy="259045"/>
    <xdr:sp macro="" textlink="">
      <xdr:nvSpPr>
        <xdr:cNvPr id="146" name="テキスト ボックス 145"/>
        <xdr:cNvSpPr txBox="1"/>
      </xdr:nvSpPr>
      <xdr:spPr>
        <a:xfrm>
          <a:off x="863111" y="98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2730</xdr:rowOff>
    </xdr:from>
    <xdr:to>
      <xdr:col>24</xdr:col>
      <xdr:colOff>63500</xdr:colOff>
      <xdr:row>77</xdr:row>
      <xdr:rowOff>5969</xdr:rowOff>
    </xdr:to>
    <xdr:cxnSp macro="">
      <xdr:nvCxnSpPr>
        <xdr:cNvPr id="175" name="直線コネクタ 174"/>
        <xdr:cNvCxnSpPr/>
      </xdr:nvCxnSpPr>
      <xdr:spPr>
        <a:xfrm>
          <a:off x="3797300" y="13204380"/>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2730</xdr:rowOff>
    </xdr:from>
    <xdr:to>
      <xdr:col>19</xdr:col>
      <xdr:colOff>177800</xdr:colOff>
      <xdr:row>77</xdr:row>
      <xdr:rowOff>26848</xdr:rowOff>
    </xdr:to>
    <xdr:cxnSp macro="">
      <xdr:nvCxnSpPr>
        <xdr:cNvPr id="178" name="直線コネクタ 177"/>
        <xdr:cNvCxnSpPr/>
      </xdr:nvCxnSpPr>
      <xdr:spPr>
        <a:xfrm flipV="1">
          <a:off x="2908300" y="13204380"/>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26848</xdr:rowOff>
    </xdr:from>
    <xdr:to>
      <xdr:col>15</xdr:col>
      <xdr:colOff>50800</xdr:colOff>
      <xdr:row>77</xdr:row>
      <xdr:rowOff>40030</xdr:rowOff>
    </xdr:to>
    <xdr:cxnSp macro="">
      <xdr:nvCxnSpPr>
        <xdr:cNvPr id="181" name="直線コネクタ 180"/>
        <xdr:cNvCxnSpPr/>
      </xdr:nvCxnSpPr>
      <xdr:spPr>
        <a:xfrm flipV="1">
          <a:off x="2019300" y="13228498"/>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40030</xdr:rowOff>
    </xdr:from>
    <xdr:to>
      <xdr:col>10</xdr:col>
      <xdr:colOff>114300</xdr:colOff>
      <xdr:row>77</xdr:row>
      <xdr:rowOff>43078</xdr:rowOff>
    </xdr:to>
    <xdr:cxnSp macro="">
      <xdr:nvCxnSpPr>
        <xdr:cNvPr id="184" name="直線コネクタ 183"/>
        <xdr:cNvCxnSpPr/>
      </xdr:nvCxnSpPr>
      <xdr:spPr>
        <a:xfrm flipV="1">
          <a:off x="1130300" y="132416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126619</xdr:rowOff>
    </xdr:from>
    <xdr:to>
      <xdr:col>24</xdr:col>
      <xdr:colOff>114300</xdr:colOff>
      <xdr:row>77</xdr:row>
      <xdr:rowOff>56769</xdr:rowOff>
    </xdr:to>
    <xdr:sp macro="" textlink="">
      <xdr:nvSpPr>
        <xdr:cNvPr id="194" name="楕円 193"/>
        <xdr:cNvSpPr/>
      </xdr:nvSpPr>
      <xdr:spPr>
        <a:xfrm>
          <a:off x="4584700" y="131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149496</xdr:rowOff>
    </xdr:from>
    <xdr:ext cx="534377" cy="259045"/>
    <xdr:sp macro="" textlink="">
      <xdr:nvSpPr>
        <xdr:cNvPr id="195" name="維持補修費該当値テキスト"/>
        <xdr:cNvSpPr txBox="1"/>
      </xdr:nvSpPr>
      <xdr:spPr>
        <a:xfrm>
          <a:off x="4686300" y="130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123380</xdr:rowOff>
    </xdr:from>
    <xdr:to>
      <xdr:col>20</xdr:col>
      <xdr:colOff>38100</xdr:colOff>
      <xdr:row>77</xdr:row>
      <xdr:rowOff>53530</xdr:rowOff>
    </xdr:to>
    <xdr:sp macro="" textlink="">
      <xdr:nvSpPr>
        <xdr:cNvPr id="196" name="楕円 195"/>
        <xdr:cNvSpPr/>
      </xdr:nvSpPr>
      <xdr:spPr>
        <a:xfrm>
          <a:off x="3746500" y="131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70058</xdr:rowOff>
    </xdr:from>
    <xdr:ext cx="534377" cy="259045"/>
    <xdr:sp macro="" textlink="">
      <xdr:nvSpPr>
        <xdr:cNvPr id="197" name="テキスト ボックス 196"/>
        <xdr:cNvSpPr txBox="1"/>
      </xdr:nvSpPr>
      <xdr:spPr>
        <a:xfrm>
          <a:off x="3530111" y="129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147498</xdr:rowOff>
    </xdr:from>
    <xdr:to>
      <xdr:col>15</xdr:col>
      <xdr:colOff>101600</xdr:colOff>
      <xdr:row>77</xdr:row>
      <xdr:rowOff>77648</xdr:rowOff>
    </xdr:to>
    <xdr:sp macro="" textlink="">
      <xdr:nvSpPr>
        <xdr:cNvPr id="198" name="楕円 197"/>
        <xdr:cNvSpPr/>
      </xdr:nvSpPr>
      <xdr:spPr>
        <a:xfrm>
          <a:off x="2857500" y="131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94175</xdr:rowOff>
    </xdr:from>
    <xdr:ext cx="469744" cy="259045"/>
    <xdr:sp macro="" textlink="">
      <xdr:nvSpPr>
        <xdr:cNvPr id="199" name="テキスト ボックス 198"/>
        <xdr:cNvSpPr txBox="1"/>
      </xdr:nvSpPr>
      <xdr:spPr>
        <a:xfrm>
          <a:off x="2673428" y="1295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160680</xdr:rowOff>
    </xdr:from>
    <xdr:to>
      <xdr:col>10</xdr:col>
      <xdr:colOff>165100</xdr:colOff>
      <xdr:row>77</xdr:row>
      <xdr:rowOff>90830</xdr:rowOff>
    </xdr:to>
    <xdr:sp macro="" textlink="">
      <xdr:nvSpPr>
        <xdr:cNvPr id="200" name="楕円 199"/>
        <xdr:cNvSpPr/>
      </xdr:nvSpPr>
      <xdr:spPr>
        <a:xfrm>
          <a:off x="1968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81957</xdr:rowOff>
    </xdr:from>
    <xdr:ext cx="469744" cy="259045"/>
    <xdr:sp macro="" textlink="">
      <xdr:nvSpPr>
        <xdr:cNvPr id="201" name="テキスト ボックス 200"/>
        <xdr:cNvSpPr txBox="1"/>
      </xdr:nvSpPr>
      <xdr:spPr>
        <a:xfrm>
          <a:off x="1784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163728</xdr:rowOff>
    </xdr:from>
    <xdr:to>
      <xdr:col>6</xdr:col>
      <xdr:colOff>38100</xdr:colOff>
      <xdr:row>77</xdr:row>
      <xdr:rowOff>93878</xdr:rowOff>
    </xdr:to>
    <xdr:sp macro="" textlink="">
      <xdr:nvSpPr>
        <xdr:cNvPr id="202" name="楕円 201"/>
        <xdr:cNvSpPr/>
      </xdr:nvSpPr>
      <xdr:spPr>
        <a:xfrm>
          <a:off x="1079500" y="131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110406</xdr:rowOff>
    </xdr:from>
    <xdr:ext cx="469744" cy="259045"/>
    <xdr:sp macro="" textlink="">
      <xdr:nvSpPr>
        <xdr:cNvPr id="203" name="テキスト ボックス 202"/>
        <xdr:cNvSpPr txBox="1"/>
      </xdr:nvSpPr>
      <xdr:spPr>
        <a:xfrm>
          <a:off x="895428" y="1296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28105</xdr:rowOff>
    </xdr:from>
    <xdr:to>
      <xdr:col>24</xdr:col>
      <xdr:colOff>63500</xdr:colOff>
      <xdr:row>93</xdr:row>
      <xdr:rowOff>83020</xdr:rowOff>
    </xdr:to>
    <xdr:cxnSp macro="">
      <xdr:nvCxnSpPr>
        <xdr:cNvPr id="233" name="直線コネクタ 232"/>
        <xdr:cNvCxnSpPr/>
      </xdr:nvCxnSpPr>
      <xdr:spPr>
        <a:xfrm flipV="1">
          <a:off x="3797300" y="15972955"/>
          <a:ext cx="838200" cy="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83020</xdr:rowOff>
    </xdr:from>
    <xdr:to>
      <xdr:col>19</xdr:col>
      <xdr:colOff>177800</xdr:colOff>
      <xdr:row>93</xdr:row>
      <xdr:rowOff>105181</xdr:rowOff>
    </xdr:to>
    <xdr:cxnSp macro="">
      <xdr:nvCxnSpPr>
        <xdr:cNvPr id="236" name="直線コネクタ 235"/>
        <xdr:cNvCxnSpPr/>
      </xdr:nvCxnSpPr>
      <xdr:spPr>
        <a:xfrm flipV="1">
          <a:off x="2908300" y="16027870"/>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105181</xdr:rowOff>
    </xdr:from>
    <xdr:to>
      <xdr:col>15</xdr:col>
      <xdr:colOff>50800</xdr:colOff>
      <xdr:row>94</xdr:row>
      <xdr:rowOff>29998</xdr:rowOff>
    </xdr:to>
    <xdr:cxnSp macro="">
      <xdr:nvCxnSpPr>
        <xdr:cNvPr id="239" name="直線コネクタ 238"/>
        <xdr:cNvCxnSpPr/>
      </xdr:nvCxnSpPr>
      <xdr:spPr>
        <a:xfrm flipV="1">
          <a:off x="2019300" y="16050031"/>
          <a:ext cx="889000" cy="9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29998</xdr:rowOff>
    </xdr:from>
    <xdr:to>
      <xdr:col>10</xdr:col>
      <xdr:colOff>114300</xdr:colOff>
      <xdr:row>94</xdr:row>
      <xdr:rowOff>148831</xdr:rowOff>
    </xdr:to>
    <xdr:cxnSp macro="">
      <xdr:nvCxnSpPr>
        <xdr:cNvPr id="242" name="直線コネクタ 241"/>
        <xdr:cNvCxnSpPr/>
      </xdr:nvCxnSpPr>
      <xdr:spPr>
        <a:xfrm flipV="1">
          <a:off x="1130300" y="16146298"/>
          <a:ext cx="889000" cy="1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148755</xdr:rowOff>
    </xdr:from>
    <xdr:to>
      <xdr:col>24</xdr:col>
      <xdr:colOff>114300</xdr:colOff>
      <xdr:row>93</xdr:row>
      <xdr:rowOff>78905</xdr:rowOff>
    </xdr:to>
    <xdr:sp macro="" textlink="">
      <xdr:nvSpPr>
        <xdr:cNvPr id="252" name="楕円 251"/>
        <xdr:cNvSpPr/>
      </xdr:nvSpPr>
      <xdr:spPr>
        <a:xfrm>
          <a:off x="4584700" y="15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182</xdr:rowOff>
    </xdr:from>
    <xdr:ext cx="599010" cy="259045"/>
    <xdr:sp macro="" textlink="">
      <xdr:nvSpPr>
        <xdr:cNvPr id="253" name="扶助費該当値テキスト"/>
        <xdr:cNvSpPr txBox="1"/>
      </xdr:nvSpPr>
      <xdr:spPr>
        <a:xfrm>
          <a:off x="4686300" y="1577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32220</xdr:rowOff>
    </xdr:from>
    <xdr:to>
      <xdr:col>20</xdr:col>
      <xdr:colOff>38100</xdr:colOff>
      <xdr:row>93</xdr:row>
      <xdr:rowOff>133820</xdr:rowOff>
    </xdr:to>
    <xdr:sp macro="" textlink="">
      <xdr:nvSpPr>
        <xdr:cNvPr id="254" name="楕円 253"/>
        <xdr:cNvSpPr/>
      </xdr:nvSpPr>
      <xdr:spPr>
        <a:xfrm>
          <a:off x="3746500" y="159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150347</xdr:rowOff>
    </xdr:from>
    <xdr:ext cx="599010" cy="259045"/>
    <xdr:sp macro="" textlink="">
      <xdr:nvSpPr>
        <xdr:cNvPr id="255" name="テキスト ボックス 254"/>
        <xdr:cNvSpPr txBox="1"/>
      </xdr:nvSpPr>
      <xdr:spPr>
        <a:xfrm>
          <a:off x="3497795" y="157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54381</xdr:rowOff>
    </xdr:from>
    <xdr:to>
      <xdr:col>15</xdr:col>
      <xdr:colOff>101600</xdr:colOff>
      <xdr:row>93</xdr:row>
      <xdr:rowOff>155981</xdr:rowOff>
    </xdr:to>
    <xdr:sp macro="" textlink="">
      <xdr:nvSpPr>
        <xdr:cNvPr id="256" name="楕円 255"/>
        <xdr:cNvSpPr/>
      </xdr:nvSpPr>
      <xdr:spPr>
        <a:xfrm>
          <a:off x="2857500" y="15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1058</xdr:rowOff>
    </xdr:from>
    <xdr:ext cx="599010" cy="259045"/>
    <xdr:sp macro="" textlink="">
      <xdr:nvSpPr>
        <xdr:cNvPr id="257" name="テキスト ボックス 256"/>
        <xdr:cNvSpPr txBox="1"/>
      </xdr:nvSpPr>
      <xdr:spPr>
        <a:xfrm>
          <a:off x="2608795" y="1577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150648</xdr:rowOff>
    </xdr:from>
    <xdr:to>
      <xdr:col>10</xdr:col>
      <xdr:colOff>165100</xdr:colOff>
      <xdr:row>94</xdr:row>
      <xdr:rowOff>80798</xdr:rowOff>
    </xdr:to>
    <xdr:sp macro="" textlink="">
      <xdr:nvSpPr>
        <xdr:cNvPr id="258" name="楕円 257"/>
        <xdr:cNvSpPr/>
      </xdr:nvSpPr>
      <xdr:spPr>
        <a:xfrm>
          <a:off x="1968500" y="160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97325</xdr:rowOff>
    </xdr:from>
    <xdr:ext cx="534377" cy="259045"/>
    <xdr:sp macro="" textlink="">
      <xdr:nvSpPr>
        <xdr:cNvPr id="259" name="テキスト ボックス 258"/>
        <xdr:cNvSpPr txBox="1"/>
      </xdr:nvSpPr>
      <xdr:spPr>
        <a:xfrm>
          <a:off x="1752111" y="158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98031</xdr:rowOff>
    </xdr:from>
    <xdr:to>
      <xdr:col>6</xdr:col>
      <xdr:colOff>38100</xdr:colOff>
      <xdr:row>95</xdr:row>
      <xdr:rowOff>28181</xdr:rowOff>
    </xdr:to>
    <xdr:sp macro="" textlink="">
      <xdr:nvSpPr>
        <xdr:cNvPr id="260" name="楕円 259"/>
        <xdr:cNvSpPr/>
      </xdr:nvSpPr>
      <xdr:spPr>
        <a:xfrm>
          <a:off x="1079500" y="162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44708</xdr:rowOff>
    </xdr:from>
    <xdr:ext cx="534377" cy="259045"/>
    <xdr:sp macro="" textlink="">
      <xdr:nvSpPr>
        <xdr:cNvPr id="261" name="テキスト ボックス 260"/>
        <xdr:cNvSpPr txBox="1"/>
      </xdr:nvSpPr>
      <xdr:spPr>
        <a:xfrm>
          <a:off x="863111" y="159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145575</xdr:rowOff>
    </xdr:from>
    <xdr:to>
      <xdr:col>55</xdr:col>
      <xdr:colOff>0</xdr:colOff>
      <xdr:row>36</xdr:row>
      <xdr:rowOff>148643</xdr:rowOff>
    </xdr:to>
    <xdr:cxnSp macro="">
      <xdr:nvCxnSpPr>
        <xdr:cNvPr id="288" name="直線コネクタ 287"/>
        <xdr:cNvCxnSpPr/>
      </xdr:nvCxnSpPr>
      <xdr:spPr>
        <a:xfrm flipV="1">
          <a:off x="9639300" y="6317775"/>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148643</xdr:rowOff>
    </xdr:from>
    <xdr:to>
      <xdr:col>50</xdr:col>
      <xdr:colOff>114300</xdr:colOff>
      <xdr:row>36</xdr:row>
      <xdr:rowOff>163635</xdr:rowOff>
    </xdr:to>
    <xdr:cxnSp macro="">
      <xdr:nvCxnSpPr>
        <xdr:cNvPr id="291" name="直線コネクタ 290"/>
        <xdr:cNvCxnSpPr/>
      </xdr:nvCxnSpPr>
      <xdr:spPr>
        <a:xfrm flipV="1">
          <a:off x="8750300" y="6320843"/>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163635</xdr:rowOff>
    </xdr:from>
    <xdr:to>
      <xdr:col>45</xdr:col>
      <xdr:colOff>177800</xdr:colOff>
      <xdr:row>37</xdr:row>
      <xdr:rowOff>11126</xdr:rowOff>
    </xdr:to>
    <xdr:cxnSp macro="">
      <xdr:nvCxnSpPr>
        <xdr:cNvPr id="294" name="直線コネクタ 293"/>
        <xdr:cNvCxnSpPr/>
      </xdr:nvCxnSpPr>
      <xdr:spPr>
        <a:xfrm flipV="1">
          <a:off x="7861300" y="6335835"/>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166263</xdr:rowOff>
    </xdr:from>
    <xdr:to>
      <xdr:col>41</xdr:col>
      <xdr:colOff>50800</xdr:colOff>
      <xdr:row>37</xdr:row>
      <xdr:rowOff>11126</xdr:rowOff>
    </xdr:to>
    <xdr:cxnSp macro="">
      <xdr:nvCxnSpPr>
        <xdr:cNvPr id="297" name="直線コネクタ 296"/>
        <xdr:cNvCxnSpPr/>
      </xdr:nvCxnSpPr>
      <xdr:spPr>
        <a:xfrm>
          <a:off x="6972300" y="6338463"/>
          <a:ext cx="889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94775</xdr:rowOff>
    </xdr:from>
    <xdr:to>
      <xdr:col>55</xdr:col>
      <xdr:colOff>50800</xdr:colOff>
      <xdr:row>37</xdr:row>
      <xdr:rowOff>24925</xdr:rowOff>
    </xdr:to>
    <xdr:sp macro="" textlink="">
      <xdr:nvSpPr>
        <xdr:cNvPr id="307" name="楕円 306"/>
        <xdr:cNvSpPr/>
      </xdr:nvSpPr>
      <xdr:spPr>
        <a:xfrm>
          <a:off x="10426700" y="62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73202</xdr:rowOff>
    </xdr:from>
    <xdr:ext cx="534377" cy="259045"/>
    <xdr:sp macro="" textlink="">
      <xdr:nvSpPr>
        <xdr:cNvPr id="308" name="補助費等該当値テキスト"/>
        <xdr:cNvSpPr txBox="1"/>
      </xdr:nvSpPr>
      <xdr:spPr>
        <a:xfrm>
          <a:off x="10528300" y="62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97843</xdr:rowOff>
    </xdr:from>
    <xdr:to>
      <xdr:col>50</xdr:col>
      <xdr:colOff>165100</xdr:colOff>
      <xdr:row>37</xdr:row>
      <xdr:rowOff>27993</xdr:rowOff>
    </xdr:to>
    <xdr:sp macro="" textlink="">
      <xdr:nvSpPr>
        <xdr:cNvPr id="309" name="楕円 308"/>
        <xdr:cNvSpPr/>
      </xdr:nvSpPr>
      <xdr:spPr>
        <a:xfrm>
          <a:off x="9588500" y="62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19120</xdr:rowOff>
    </xdr:from>
    <xdr:ext cx="534377" cy="259045"/>
    <xdr:sp macro="" textlink="">
      <xdr:nvSpPr>
        <xdr:cNvPr id="310" name="テキスト ボックス 309"/>
        <xdr:cNvSpPr txBox="1"/>
      </xdr:nvSpPr>
      <xdr:spPr>
        <a:xfrm>
          <a:off x="9372111" y="63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112835</xdr:rowOff>
    </xdr:from>
    <xdr:to>
      <xdr:col>46</xdr:col>
      <xdr:colOff>38100</xdr:colOff>
      <xdr:row>37</xdr:row>
      <xdr:rowOff>42985</xdr:rowOff>
    </xdr:to>
    <xdr:sp macro="" textlink="">
      <xdr:nvSpPr>
        <xdr:cNvPr id="311" name="楕円 310"/>
        <xdr:cNvSpPr/>
      </xdr:nvSpPr>
      <xdr:spPr>
        <a:xfrm>
          <a:off x="8699500" y="628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34112</xdr:rowOff>
    </xdr:from>
    <xdr:ext cx="534377" cy="259045"/>
    <xdr:sp macro="" textlink="">
      <xdr:nvSpPr>
        <xdr:cNvPr id="312" name="テキスト ボックス 311"/>
        <xdr:cNvSpPr txBox="1"/>
      </xdr:nvSpPr>
      <xdr:spPr>
        <a:xfrm>
          <a:off x="8483111" y="637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131776</xdr:rowOff>
    </xdr:from>
    <xdr:to>
      <xdr:col>41</xdr:col>
      <xdr:colOff>101600</xdr:colOff>
      <xdr:row>37</xdr:row>
      <xdr:rowOff>61926</xdr:rowOff>
    </xdr:to>
    <xdr:sp macro="" textlink="">
      <xdr:nvSpPr>
        <xdr:cNvPr id="313" name="楕円 312"/>
        <xdr:cNvSpPr/>
      </xdr:nvSpPr>
      <xdr:spPr>
        <a:xfrm>
          <a:off x="7810500" y="63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53053</xdr:rowOff>
    </xdr:from>
    <xdr:ext cx="534377" cy="259045"/>
    <xdr:sp macro="" textlink="">
      <xdr:nvSpPr>
        <xdr:cNvPr id="314" name="テキスト ボックス 313"/>
        <xdr:cNvSpPr txBox="1"/>
      </xdr:nvSpPr>
      <xdr:spPr>
        <a:xfrm>
          <a:off x="7594111" y="63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115463</xdr:rowOff>
    </xdr:from>
    <xdr:to>
      <xdr:col>36</xdr:col>
      <xdr:colOff>165100</xdr:colOff>
      <xdr:row>37</xdr:row>
      <xdr:rowOff>45613</xdr:rowOff>
    </xdr:to>
    <xdr:sp macro="" textlink="">
      <xdr:nvSpPr>
        <xdr:cNvPr id="315" name="楕円 314"/>
        <xdr:cNvSpPr/>
      </xdr:nvSpPr>
      <xdr:spPr>
        <a:xfrm>
          <a:off x="6921500" y="62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36740</xdr:rowOff>
    </xdr:from>
    <xdr:ext cx="534377" cy="259045"/>
    <xdr:sp macro="" textlink="">
      <xdr:nvSpPr>
        <xdr:cNvPr id="316" name="テキスト ボックス 315"/>
        <xdr:cNvSpPr txBox="1"/>
      </xdr:nvSpPr>
      <xdr:spPr>
        <a:xfrm>
          <a:off x="6705111" y="63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138406</xdr:rowOff>
    </xdr:from>
    <xdr:to>
      <xdr:col>55</xdr:col>
      <xdr:colOff>0</xdr:colOff>
      <xdr:row>58</xdr:row>
      <xdr:rowOff>139897</xdr:rowOff>
    </xdr:to>
    <xdr:cxnSp macro="">
      <xdr:nvCxnSpPr>
        <xdr:cNvPr id="345" name="直線コネクタ 344"/>
        <xdr:cNvCxnSpPr/>
      </xdr:nvCxnSpPr>
      <xdr:spPr>
        <a:xfrm flipV="1">
          <a:off x="9639300" y="10082506"/>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139897</xdr:rowOff>
    </xdr:from>
    <xdr:to>
      <xdr:col>50</xdr:col>
      <xdr:colOff>114300</xdr:colOff>
      <xdr:row>59</xdr:row>
      <xdr:rowOff>20570</xdr:rowOff>
    </xdr:to>
    <xdr:cxnSp macro="">
      <xdr:nvCxnSpPr>
        <xdr:cNvPr id="348" name="直線コネクタ 347"/>
        <xdr:cNvCxnSpPr/>
      </xdr:nvCxnSpPr>
      <xdr:spPr>
        <a:xfrm flipV="1">
          <a:off x="8750300" y="10083997"/>
          <a:ext cx="889000" cy="5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143415</xdr:rowOff>
    </xdr:from>
    <xdr:to>
      <xdr:col>45</xdr:col>
      <xdr:colOff>177800</xdr:colOff>
      <xdr:row>59</xdr:row>
      <xdr:rowOff>20570</xdr:rowOff>
    </xdr:to>
    <xdr:cxnSp macro="">
      <xdr:nvCxnSpPr>
        <xdr:cNvPr id="351" name="直線コネクタ 350"/>
        <xdr:cNvCxnSpPr/>
      </xdr:nvCxnSpPr>
      <xdr:spPr>
        <a:xfrm>
          <a:off x="7861300" y="10087515"/>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143415</xdr:rowOff>
    </xdr:from>
    <xdr:to>
      <xdr:col>41</xdr:col>
      <xdr:colOff>50800</xdr:colOff>
      <xdr:row>58</xdr:row>
      <xdr:rowOff>162975</xdr:rowOff>
    </xdr:to>
    <xdr:cxnSp macro="">
      <xdr:nvCxnSpPr>
        <xdr:cNvPr id="354" name="直線コネクタ 353"/>
        <xdr:cNvCxnSpPr/>
      </xdr:nvCxnSpPr>
      <xdr:spPr>
        <a:xfrm flipV="1">
          <a:off x="6972300" y="10087515"/>
          <a:ext cx="889000" cy="1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87606</xdr:rowOff>
    </xdr:from>
    <xdr:to>
      <xdr:col>55</xdr:col>
      <xdr:colOff>50800</xdr:colOff>
      <xdr:row>59</xdr:row>
      <xdr:rowOff>17756</xdr:rowOff>
    </xdr:to>
    <xdr:sp macro="" textlink="">
      <xdr:nvSpPr>
        <xdr:cNvPr id="364" name="楕円 363"/>
        <xdr:cNvSpPr/>
      </xdr:nvSpPr>
      <xdr:spPr>
        <a:xfrm>
          <a:off x="10426700" y="100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32932</xdr:rowOff>
    </xdr:from>
    <xdr:ext cx="599010" cy="259045"/>
    <xdr:sp macro="" textlink="">
      <xdr:nvSpPr>
        <xdr:cNvPr id="365" name="普通建設事業費該当値テキスト"/>
        <xdr:cNvSpPr txBox="1"/>
      </xdr:nvSpPr>
      <xdr:spPr>
        <a:xfrm>
          <a:off x="10528300" y="997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89097</xdr:rowOff>
    </xdr:from>
    <xdr:to>
      <xdr:col>50</xdr:col>
      <xdr:colOff>165100</xdr:colOff>
      <xdr:row>59</xdr:row>
      <xdr:rowOff>19247</xdr:rowOff>
    </xdr:to>
    <xdr:sp macro="" textlink="">
      <xdr:nvSpPr>
        <xdr:cNvPr id="366" name="楕円 365"/>
        <xdr:cNvSpPr/>
      </xdr:nvSpPr>
      <xdr:spPr>
        <a:xfrm>
          <a:off x="9588500" y="100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10374</xdr:rowOff>
    </xdr:from>
    <xdr:ext cx="534377" cy="259045"/>
    <xdr:sp macro="" textlink="">
      <xdr:nvSpPr>
        <xdr:cNvPr id="367" name="テキスト ボックス 366"/>
        <xdr:cNvSpPr txBox="1"/>
      </xdr:nvSpPr>
      <xdr:spPr>
        <a:xfrm>
          <a:off x="9372111" y="101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141220</xdr:rowOff>
    </xdr:from>
    <xdr:to>
      <xdr:col>46</xdr:col>
      <xdr:colOff>38100</xdr:colOff>
      <xdr:row>59</xdr:row>
      <xdr:rowOff>71370</xdr:rowOff>
    </xdr:to>
    <xdr:sp macro="" textlink="">
      <xdr:nvSpPr>
        <xdr:cNvPr id="368" name="楕円 367"/>
        <xdr:cNvSpPr/>
      </xdr:nvSpPr>
      <xdr:spPr>
        <a:xfrm>
          <a:off x="8699500" y="100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62497</xdr:rowOff>
    </xdr:from>
    <xdr:ext cx="534377" cy="259045"/>
    <xdr:sp macro="" textlink="">
      <xdr:nvSpPr>
        <xdr:cNvPr id="369" name="テキスト ボックス 368"/>
        <xdr:cNvSpPr txBox="1"/>
      </xdr:nvSpPr>
      <xdr:spPr>
        <a:xfrm>
          <a:off x="8483111" y="101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92615</xdr:rowOff>
    </xdr:from>
    <xdr:to>
      <xdr:col>41</xdr:col>
      <xdr:colOff>101600</xdr:colOff>
      <xdr:row>59</xdr:row>
      <xdr:rowOff>22765</xdr:rowOff>
    </xdr:to>
    <xdr:sp macro="" textlink="">
      <xdr:nvSpPr>
        <xdr:cNvPr id="370" name="楕円 369"/>
        <xdr:cNvSpPr/>
      </xdr:nvSpPr>
      <xdr:spPr>
        <a:xfrm>
          <a:off x="7810500" y="100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13892</xdr:rowOff>
    </xdr:from>
    <xdr:ext cx="534377" cy="259045"/>
    <xdr:sp macro="" textlink="">
      <xdr:nvSpPr>
        <xdr:cNvPr id="371" name="テキスト ボックス 370"/>
        <xdr:cNvSpPr txBox="1"/>
      </xdr:nvSpPr>
      <xdr:spPr>
        <a:xfrm>
          <a:off x="7594111" y="101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112175</xdr:rowOff>
    </xdr:from>
    <xdr:to>
      <xdr:col>36</xdr:col>
      <xdr:colOff>165100</xdr:colOff>
      <xdr:row>59</xdr:row>
      <xdr:rowOff>42325</xdr:rowOff>
    </xdr:to>
    <xdr:sp macro="" textlink="">
      <xdr:nvSpPr>
        <xdr:cNvPr id="372" name="楕円 371"/>
        <xdr:cNvSpPr/>
      </xdr:nvSpPr>
      <xdr:spPr>
        <a:xfrm>
          <a:off x="6921500" y="10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33452</xdr:rowOff>
    </xdr:from>
    <xdr:ext cx="534377" cy="259045"/>
    <xdr:sp macro="" textlink="">
      <xdr:nvSpPr>
        <xdr:cNvPr id="373" name="テキスト ボックス 372"/>
        <xdr:cNvSpPr txBox="1"/>
      </xdr:nvSpPr>
      <xdr:spPr>
        <a:xfrm>
          <a:off x="6705111" y="101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96489</xdr:rowOff>
    </xdr:from>
    <xdr:to>
      <xdr:col>55</xdr:col>
      <xdr:colOff>0</xdr:colOff>
      <xdr:row>79</xdr:row>
      <xdr:rowOff>98104</xdr:rowOff>
    </xdr:to>
    <xdr:cxnSp macro="">
      <xdr:nvCxnSpPr>
        <xdr:cNvPr id="404" name="直線コネクタ 403"/>
        <xdr:cNvCxnSpPr/>
      </xdr:nvCxnSpPr>
      <xdr:spPr>
        <a:xfrm flipV="1">
          <a:off x="9639300" y="13641039"/>
          <a:ext cx="8382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94635</xdr:rowOff>
    </xdr:from>
    <xdr:to>
      <xdr:col>50</xdr:col>
      <xdr:colOff>114300</xdr:colOff>
      <xdr:row>79</xdr:row>
      <xdr:rowOff>98104</xdr:rowOff>
    </xdr:to>
    <xdr:cxnSp macro="">
      <xdr:nvCxnSpPr>
        <xdr:cNvPr id="407" name="直線コネクタ 406"/>
        <xdr:cNvCxnSpPr/>
      </xdr:nvCxnSpPr>
      <xdr:spPr>
        <a:xfrm>
          <a:off x="8750300" y="13639185"/>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92920</xdr:rowOff>
    </xdr:from>
    <xdr:to>
      <xdr:col>45</xdr:col>
      <xdr:colOff>177800</xdr:colOff>
      <xdr:row>79</xdr:row>
      <xdr:rowOff>94635</xdr:rowOff>
    </xdr:to>
    <xdr:cxnSp macro="">
      <xdr:nvCxnSpPr>
        <xdr:cNvPr id="410" name="直線コネクタ 409"/>
        <xdr:cNvCxnSpPr/>
      </xdr:nvCxnSpPr>
      <xdr:spPr>
        <a:xfrm>
          <a:off x="7861300" y="1363747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85499</xdr:rowOff>
    </xdr:from>
    <xdr:to>
      <xdr:col>41</xdr:col>
      <xdr:colOff>50800</xdr:colOff>
      <xdr:row>79</xdr:row>
      <xdr:rowOff>92920</xdr:rowOff>
    </xdr:to>
    <xdr:cxnSp macro="">
      <xdr:nvCxnSpPr>
        <xdr:cNvPr id="413" name="直線コネクタ 412"/>
        <xdr:cNvCxnSpPr/>
      </xdr:nvCxnSpPr>
      <xdr:spPr>
        <a:xfrm>
          <a:off x="6972300" y="13630049"/>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45689</xdr:rowOff>
    </xdr:from>
    <xdr:to>
      <xdr:col>55</xdr:col>
      <xdr:colOff>50800</xdr:colOff>
      <xdr:row>79</xdr:row>
      <xdr:rowOff>147289</xdr:rowOff>
    </xdr:to>
    <xdr:sp macro="" textlink="">
      <xdr:nvSpPr>
        <xdr:cNvPr id="423" name="楕円 422"/>
        <xdr:cNvSpPr/>
      </xdr:nvSpPr>
      <xdr:spPr>
        <a:xfrm>
          <a:off x="10426700" y="135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142664</xdr:rowOff>
    </xdr:from>
    <xdr:ext cx="469744" cy="259045"/>
    <xdr:sp macro="" textlink="">
      <xdr:nvSpPr>
        <xdr:cNvPr id="424" name="普通建設事業費 （ うち新規整備　）該当値テキスト"/>
        <xdr:cNvSpPr txBox="1"/>
      </xdr:nvSpPr>
      <xdr:spPr>
        <a:xfrm>
          <a:off x="10528300" y="1351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47304</xdr:rowOff>
    </xdr:from>
    <xdr:to>
      <xdr:col>50</xdr:col>
      <xdr:colOff>165100</xdr:colOff>
      <xdr:row>79</xdr:row>
      <xdr:rowOff>148904</xdr:rowOff>
    </xdr:to>
    <xdr:sp macro="" textlink="">
      <xdr:nvSpPr>
        <xdr:cNvPr id="425" name="楕円 424"/>
        <xdr:cNvSpPr/>
      </xdr:nvSpPr>
      <xdr:spPr>
        <a:xfrm>
          <a:off x="9588500" y="135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140031</xdr:rowOff>
    </xdr:from>
    <xdr:ext cx="378565" cy="259045"/>
    <xdr:sp macro="" textlink="">
      <xdr:nvSpPr>
        <xdr:cNvPr id="426" name="テキスト ボックス 425"/>
        <xdr:cNvSpPr txBox="1"/>
      </xdr:nvSpPr>
      <xdr:spPr>
        <a:xfrm>
          <a:off x="9450017" y="1368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43835</xdr:rowOff>
    </xdr:from>
    <xdr:to>
      <xdr:col>46</xdr:col>
      <xdr:colOff>38100</xdr:colOff>
      <xdr:row>79</xdr:row>
      <xdr:rowOff>145435</xdr:rowOff>
    </xdr:to>
    <xdr:sp macro="" textlink="">
      <xdr:nvSpPr>
        <xdr:cNvPr id="427" name="楕円 426"/>
        <xdr:cNvSpPr/>
      </xdr:nvSpPr>
      <xdr:spPr>
        <a:xfrm>
          <a:off x="8699500" y="135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136562</xdr:rowOff>
    </xdr:from>
    <xdr:ext cx="469744" cy="259045"/>
    <xdr:sp macro="" textlink="">
      <xdr:nvSpPr>
        <xdr:cNvPr id="428" name="テキスト ボックス 427"/>
        <xdr:cNvSpPr txBox="1"/>
      </xdr:nvSpPr>
      <xdr:spPr>
        <a:xfrm>
          <a:off x="8515428" y="136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42120</xdr:rowOff>
    </xdr:from>
    <xdr:to>
      <xdr:col>41</xdr:col>
      <xdr:colOff>101600</xdr:colOff>
      <xdr:row>79</xdr:row>
      <xdr:rowOff>143720</xdr:rowOff>
    </xdr:to>
    <xdr:sp macro="" textlink="">
      <xdr:nvSpPr>
        <xdr:cNvPr id="429" name="楕円 428"/>
        <xdr:cNvSpPr/>
      </xdr:nvSpPr>
      <xdr:spPr>
        <a:xfrm>
          <a:off x="7810500" y="135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134847</xdr:rowOff>
    </xdr:from>
    <xdr:ext cx="469744" cy="259045"/>
    <xdr:sp macro="" textlink="">
      <xdr:nvSpPr>
        <xdr:cNvPr id="430" name="テキスト ボックス 429"/>
        <xdr:cNvSpPr txBox="1"/>
      </xdr:nvSpPr>
      <xdr:spPr>
        <a:xfrm>
          <a:off x="7626428" y="136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34699</xdr:rowOff>
    </xdr:from>
    <xdr:to>
      <xdr:col>36</xdr:col>
      <xdr:colOff>165100</xdr:colOff>
      <xdr:row>79</xdr:row>
      <xdr:rowOff>136299</xdr:rowOff>
    </xdr:to>
    <xdr:sp macro="" textlink="">
      <xdr:nvSpPr>
        <xdr:cNvPr id="431" name="楕円 430"/>
        <xdr:cNvSpPr/>
      </xdr:nvSpPr>
      <xdr:spPr>
        <a:xfrm>
          <a:off x="6921500" y="135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127426</xdr:rowOff>
    </xdr:from>
    <xdr:ext cx="534377" cy="259045"/>
    <xdr:sp macro="" textlink="">
      <xdr:nvSpPr>
        <xdr:cNvPr id="432" name="テキスト ボックス 431"/>
        <xdr:cNvSpPr txBox="1"/>
      </xdr:nvSpPr>
      <xdr:spPr>
        <a:xfrm>
          <a:off x="6705111" y="1367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51488</xdr:rowOff>
    </xdr:from>
    <xdr:to>
      <xdr:col>55</xdr:col>
      <xdr:colOff>0</xdr:colOff>
      <xdr:row>96</xdr:row>
      <xdr:rowOff>63585</xdr:rowOff>
    </xdr:to>
    <xdr:cxnSp macro="">
      <xdr:nvCxnSpPr>
        <xdr:cNvPr id="459" name="直線コネクタ 458"/>
        <xdr:cNvCxnSpPr/>
      </xdr:nvCxnSpPr>
      <xdr:spPr>
        <a:xfrm>
          <a:off x="9639300" y="16510688"/>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51488</xdr:rowOff>
    </xdr:from>
    <xdr:to>
      <xdr:col>50</xdr:col>
      <xdr:colOff>114300</xdr:colOff>
      <xdr:row>98</xdr:row>
      <xdr:rowOff>26324</xdr:rowOff>
    </xdr:to>
    <xdr:cxnSp macro="">
      <xdr:nvCxnSpPr>
        <xdr:cNvPr id="462" name="直線コネクタ 461"/>
        <xdr:cNvCxnSpPr/>
      </xdr:nvCxnSpPr>
      <xdr:spPr>
        <a:xfrm flipV="1">
          <a:off x="8750300" y="16510688"/>
          <a:ext cx="889000" cy="3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98360</xdr:rowOff>
    </xdr:from>
    <xdr:to>
      <xdr:col>45</xdr:col>
      <xdr:colOff>177800</xdr:colOff>
      <xdr:row>98</xdr:row>
      <xdr:rowOff>26324</xdr:rowOff>
    </xdr:to>
    <xdr:cxnSp macro="">
      <xdr:nvCxnSpPr>
        <xdr:cNvPr id="465" name="直線コネクタ 464"/>
        <xdr:cNvCxnSpPr/>
      </xdr:nvCxnSpPr>
      <xdr:spPr>
        <a:xfrm>
          <a:off x="7861300" y="16557560"/>
          <a:ext cx="889000" cy="27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98360</xdr:rowOff>
    </xdr:from>
    <xdr:to>
      <xdr:col>41</xdr:col>
      <xdr:colOff>50800</xdr:colOff>
      <xdr:row>97</xdr:row>
      <xdr:rowOff>58624</xdr:rowOff>
    </xdr:to>
    <xdr:cxnSp macro="">
      <xdr:nvCxnSpPr>
        <xdr:cNvPr id="468" name="直線コネクタ 467"/>
        <xdr:cNvCxnSpPr/>
      </xdr:nvCxnSpPr>
      <xdr:spPr>
        <a:xfrm flipV="1">
          <a:off x="6972300" y="16557560"/>
          <a:ext cx="889000" cy="1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xdr:rowOff>
    </xdr:from>
    <xdr:to>
      <xdr:col>55</xdr:col>
      <xdr:colOff>50800</xdr:colOff>
      <xdr:row>96</xdr:row>
      <xdr:rowOff>114385</xdr:rowOff>
    </xdr:to>
    <xdr:sp macro="" textlink="">
      <xdr:nvSpPr>
        <xdr:cNvPr id="478" name="楕円 477"/>
        <xdr:cNvSpPr/>
      </xdr:nvSpPr>
      <xdr:spPr>
        <a:xfrm>
          <a:off x="10426700" y="164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35662</xdr:rowOff>
    </xdr:from>
    <xdr:ext cx="534377" cy="259045"/>
    <xdr:sp macro="" textlink="">
      <xdr:nvSpPr>
        <xdr:cNvPr id="479" name="普通建設事業費 （ うち更新整備　）該当値テキスト"/>
        <xdr:cNvSpPr txBox="1"/>
      </xdr:nvSpPr>
      <xdr:spPr>
        <a:xfrm>
          <a:off x="10528300" y="163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688</xdr:rowOff>
    </xdr:from>
    <xdr:to>
      <xdr:col>50</xdr:col>
      <xdr:colOff>165100</xdr:colOff>
      <xdr:row>96</xdr:row>
      <xdr:rowOff>102288</xdr:rowOff>
    </xdr:to>
    <xdr:sp macro="" textlink="">
      <xdr:nvSpPr>
        <xdr:cNvPr id="480" name="楕円 479"/>
        <xdr:cNvSpPr/>
      </xdr:nvSpPr>
      <xdr:spPr>
        <a:xfrm>
          <a:off x="9588500" y="164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118815</xdr:rowOff>
    </xdr:from>
    <xdr:ext cx="534377" cy="259045"/>
    <xdr:sp macro="" textlink="">
      <xdr:nvSpPr>
        <xdr:cNvPr id="481" name="テキスト ボックス 480"/>
        <xdr:cNvSpPr txBox="1"/>
      </xdr:nvSpPr>
      <xdr:spPr>
        <a:xfrm>
          <a:off x="9372111" y="162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146974</xdr:rowOff>
    </xdr:from>
    <xdr:to>
      <xdr:col>46</xdr:col>
      <xdr:colOff>38100</xdr:colOff>
      <xdr:row>98</xdr:row>
      <xdr:rowOff>77124</xdr:rowOff>
    </xdr:to>
    <xdr:sp macro="" textlink="">
      <xdr:nvSpPr>
        <xdr:cNvPr id="482" name="楕円 481"/>
        <xdr:cNvSpPr/>
      </xdr:nvSpPr>
      <xdr:spPr>
        <a:xfrm>
          <a:off x="8699500" y="167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68251</xdr:rowOff>
    </xdr:from>
    <xdr:ext cx="534377" cy="259045"/>
    <xdr:sp macro="" textlink="">
      <xdr:nvSpPr>
        <xdr:cNvPr id="483" name="テキスト ボックス 482"/>
        <xdr:cNvSpPr txBox="1"/>
      </xdr:nvSpPr>
      <xdr:spPr>
        <a:xfrm>
          <a:off x="8483111" y="168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47560</xdr:rowOff>
    </xdr:from>
    <xdr:to>
      <xdr:col>41</xdr:col>
      <xdr:colOff>101600</xdr:colOff>
      <xdr:row>96</xdr:row>
      <xdr:rowOff>149160</xdr:rowOff>
    </xdr:to>
    <xdr:sp macro="" textlink="">
      <xdr:nvSpPr>
        <xdr:cNvPr id="484" name="楕円 483"/>
        <xdr:cNvSpPr/>
      </xdr:nvSpPr>
      <xdr:spPr>
        <a:xfrm>
          <a:off x="7810500" y="165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165687</xdr:rowOff>
    </xdr:from>
    <xdr:ext cx="534377" cy="259045"/>
    <xdr:sp macro="" textlink="">
      <xdr:nvSpPr>
        <xdr:cNvPr id="485" name="テキスト ボックス 484"/>
        <xdr:cNvSpPr txBox="1"/>
      </xdr:nvSpPr>
      <xdr:spPr>
        <a:xfrm>
          <a:off x="7594111" y="162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7824</xdr:rowOff>
    </xdr:from>
    <xdr:to>
      <xdr:col>36</xdr:col>
      <xdr:colOff>165100</xdr:colOff>
      <xdr:row>97</xdr:row>
      <xdr:rowOff>109424</xdr:rowOff>
    </xdr:to>
    <xdr:sp macro="" textlink="">
      <xdr:nvSpPr>
        <xdr:cNvPr id="486" name="楕円 485"/>
        <xdr:cNvSpPr/>
      </xdr:nvSpPr>
      <xdr:spPr>
        <a:xfrm>
          <a:off x="6921500" y="16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125951</xdr:rowOff>
    </xdr:from>
    <xdr:ext cx="534377" cy="259045"/>
    <xdr:sp macro="" textlink="">
      <xdr:nvSpPr>
        <xdr:cNvPr id="487" name="テキスト ボックス 486"/>
        <xdr:cNvSpPr txBox="1"/>
      </xdr:nvSpPr>
      <xdr:spPr>
        <a:xfrm>
          <a:off x="6705111" y="164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37287</xdr:rowOff>
    </xdr:from>
    <xdr:to>
      <xdr:col>85</xdr:col>
      <xdr:colOff>127000</xdr:colOff>
      <xdr:row>39</xdr:row>
      <xdr:rowOff>37364</xdr:rowOff>
    </xdr:to>
    <xdr:cxnSp macro="">
      <xdr:nvCxnSpPr>
        <xdr:cNvPr id="516" name="直線コネクタ 515"/>
        <xdr:cNvCxnSpPr/>
      </xdr:nvCxnSpPr>
      <xdr:spPr>
        <a:xfrm flipV="1">
          <a:off x="15481300" y="6723837"/>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37364</xdr:rowOff>
    </xdr:from>
    <xdr:to>
      <xdr:col>81</xdr:col>
      <xdr:colOff>50800</xdr:colOff>
      <xdr:row>39</xdr:row>
      <xdr:rowOff>44450</xdr:rowOff>
    </xdr:to>
    <xdr:cxnSp macro="">
      <xdr:nvCxnSpPr>
        <xdr:cNvPr id="519" name="直線コネクタ 518"/>
        <xdr:cNvCxnSpPr/>
      </xdr:nvCxnSpPr>
      <xdr:spPr>
        <a:xfrm flipV="1">
          <a:off x="14592300" y="672391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20409</xdr:rowOff>
    </xdr:from>
    <xdr:to>
      <xdr:col>71</xdr:col>
      <xdr:colOff>177800</xdr:colOff>
      <xdr:row>39</xdr:row>
      <xdr:rowOff>44450</xdr:rowOff>
    </xdr:to>
    <xdr:cxnSp macro="">
      <xdr:nvCxnSpPr>
        <xdr:cNvPr id="525" name="直線コネクタ 524"/>
        <xdr:cNvCxnSpPr/>
      </xdr:nvCxnSpPr>
      <xdr:spPr>
        <a:xfrm>
          <a:off x="12814300" y="6706959"/>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157937</xdr:rowOff>
    </xdr:from>
    <xdr:to>
      <xdr:col>85</xdr:col>
      <xdr:colOff>177800</xdr:colOff>
      <xdr:row>39</xdr:row>
      <xdr:rowOff>88087</xdr:rowOff>
    </xdr:to>
    <xdr:sp macro="" textlink="">
      <xdr:nvSpPr>
        <xdr:cNvPr id="535" name="楕円 534"/>
        <xdr:cNvSpPr/>
      </xdr:nvSpPr>
      <xdr:spPr>
        <a:xfrm>
          <a:off x="162687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72864</xdr:rowOff>
    </xdr:from>
    <xdr:ext cx="378565" cy="259045"/>
    <xdr:sp macro="" textlink="">
      <xdr:nvSpPr>
        <xdr:cNvPr id="536" name="災害復旧事業費該当値テキスト"/>
        <xdr:cNvSpPr txBox="1"/>
      </xdr:nvSpPr>
      <xdr:spPr>
        <a:xfrm>
          <a:off x="16370300" y="65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158014</xdr:rowOff>
    </xdr:from>
    <xdr:to>
      <xdr:col>81</xdr:col>
      <xdr:colOff>101600</xdr:colOff>
      <xdr:row>39</xdr:row>
      <xdr:rowOff>88164</xdr:rowOff>
    </xdr:to>
    <xdr:sp macro="" textlink="">
      <xdr:nvSpPr>
        <xdr:cNvPr id="537" name="楕円 536"/>
        <xdr:cNvSpPr/>
      </xdr:nvSpPr>
      <xdr:spPr>
        <a:xfrm>
          <a:off x="15430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79291</xdr:rowOff>
    </xdr:from>
    <xdr:ext cx="378565" cy="259045"/>
    <xdr:sp macro="" textlink="">
      <xdr:nvSpPr>
        <xdr:cNvPr id="538" name="テキスト ボックス 537"/>
        <xdr:cNvSpPr txBox="1"/>
      </xdr:nvSpPr>
      <xdr:spPr>
        <a:xfrm>
          <a:off x="15292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141059</xdr:rowOff>
    </xdr:from>
    <xdr:to>
      <xdr:col>67</xdr:col>
      <xdr:colOff>101600</xdr:colOff>
      <xdr:row>39</xdr:row>
      <xdr:rowOff>71209</xdr:rowOff>
    </xdr:to>
    <xdr:sp macro="" textlink="">
      <xdr:nvSpPr>
        <xdr:cNvPr id="543" name="楕円 542"/>
        <xdr:cNvSpPr/>
      </xdr:nvSpPr>
      <xdr:spPr>
        <a:xfrm>
          <a:off x="12763500" y="66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62336</xdr:rowOff>
    </xdr:from>
    <xdr:ext cx="469744" cy="259045"/>
    <xdr:sp macro="" textlink="">
      <xdr:nvSpPr>
        <xdr:cNvPr id="544" name="テキスト ボックス 543"/>
        <xdr:cNvSpPr txBox="1"/>
      </xdr:nvSpPr>
      <xdr:spPr>
        <a:xfrm>
          <a:off x="12579428" y="67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96500</xdr:rowOff>
    </xdr:from>
    <xdr:to>
      <xdr:col>85</xdr:col>
      <xdr:colOff>127000</xdr:colOff>
      <xdr:row>77</xdr:row>
      <xdr:rowOff>99045</xdr:rowOff>
    </xdr:to>
    <xdr:cxnSp macro="">
      <xdr:nvCxnSpPr>
        <xdr:cNvPr id="620" name="直線コネクタ 619"/>
        <xdr:cNvCxnSpPr/>
      </xdr:nvCxnSpPr>
      <xdr:spPr>
        <a:xfrm flipV="1">
          <a:off x="15481300" y="13298150"/>
          <a:ext cx="8382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76977</xdr:rowOff>
    </xdr:from>
    <xdr:to>
      <xdr:col>81</xdr:col>
      <xdr:colOff>50800</xdr:colOff>
      <xdr:row>77</xdr:row>
      <xdr:rowOff>99045</xdr:rowOff>
    </xdr:to>
    <xdr:cxnSp macro="">
      <xdr:nvCxnSpPr>
        <xdr:cNvPr id="623" name="直線コネクタ 622"/>
        <xdr:cNvCxnSpPr/>
      </xdr:nvCxnSpPr>
      <xdr:spPr>
        <a:xfrm>
          <a:off x="14592300" y="13278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76977</xdr:rowOff>
    </xdr:from>
    <xdr:to>
      <xdr:col>76</xdr:col>
      <xdr:colOff>114300</xdr:colOff>
      <xdr:row>77</xdr:row>
      <xdr:rowOff>92261</xdr:rowOff>
    </xdr:to>
    <xdr:cxnSp macro="">
      <xdr:nvCxnSpPr>
        <xdr:cNvPr id="626" name="直線コネクタ 625"/>
        <xdr:cNvCxnSpPr/>
      </xdr:nvCxnSpPr>
      <xdr:spPr>
        <a:xfrm flipV="1">
          <a:off x="13703300" y="13278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92261</xdr:rowOff>
    </xdr:from>
    <xdr:to>
      <xdr:col>71</xdr:col>
      <xdr:colOff>177800</xdr:colOff>
      <xdr:row>77</xdr:row>
      <xdr:rowOff>93467</xdr:rowOff>
    </xdr:to>
    <xdr:cxnSp macro="">
      <xdr:nvCxnSpPr>
        <xdr:cNvPr id="629" name="直線コネクタ 628"/>
        <xdr:cNvCxnSpPr/>
      </xdr:nvCxnSpPr>
      <xdr:spPr>
        <a:xfrm flipV="1">
          <a:off x="12814300" y="1329391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45700</xdr:rowOff>
    </xdr:from>
    <xdr:to>
      <xdr:col>85</xdr:col>
      <xdr:colOff>177800</xdr:colOff>
      <xdr:row>77</xdr:row>
      <xdr:rowOff>147300</xdr:rowOff>
    </xdr:to>
    <xdr:sp macro="" textlink="">
      <xdr:nvSpPr>
        <xdr:cNvPr id="639" name="楕円 638"/>
        <xdr:cNvSpPr/>
      </xdr:nvSpPr>
      <xdr:spPr>
        <a:xfrm>
          <a:off x="16268700" y="132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24127</xdr:rowOff>
    </xdr:from>
    <xdr:ext cx="534377" cy="259045"/>
    <xdr:sp macro="" textlink="">
      <xdr:nvSpPr>
        <xdr:cNvPr id="640" name="公債費該当値テキスト"/>
        <xdr:cNvSpPr txBox="1"/>
      </xdr:nvSpPr>
      <xdr:spPr>
        <a:xfrm>
          <a:off x="16370300" y="132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48245</xdr:rowOff>
    </xdr:from>
    <xdr:to>
      <xdr:col>81</xdr:col>
      <xdr:colOff>101600</xdr:colOff>
      <xdr:row>77</xdr:row>
      <xdr:rowOff>149845</xdr:rowOff>
    </xdr:to>
    <xdr:sp macro="" textlink="">
      <xdr:nvSpPr>
        <xdr:cNvPr id="641" name="楕円 640"/>
        <xdr:cNvSpPr/>
      </xdr:nvSpPr>
      <xdr:spPr>
        <a:xfrm>
          <a:off x="15430500" y="132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140972</xdr:rowOff>
    </xdr:from>
    <xdr:ext cx="534377" cy="259045"/>
    <xdr:sp macro="" textlink="">
      <xdr:nvSpPr>
        <xdr:cNvPr id="642" name="テキスト ボックス 641"/>
        <xdr:cNvSpPr txBox="1"/>
      </xdr:nvSpPr>
      <xdr:spPr>
        <a:xfrm>
          <a:off x="15214111" y="133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26177</xdr:rowOff>
    </xdr:from>
    <xdr:to>
      <xdr:col>76</xdr:col>
      <xdr:colOff>165100</xdr:colOff>
      <xdr:row>77</xdr:row>
      <xdr:rowOff>127777</xdr:rowOff>
    </xdr:to>
    <xdr:sp macro="" textlink="">
      <xdr:nvSpPr>
        <xdr:cNvPr id="643" name="楕円 642"/>
        <xdr:cNvSpPr/>
      </xdr:nvSpPr>
      <xdr:spPr>
        <a:xfrm>
          <a:off x="145415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118904</xdr:rowOff>
    </xdr:from>
    <xdr:ext cx="534377" cy="259045"/>
    <xdr:sp macro="" textlink="">
      <xdr:nvSpPr>
        <xdr:cNvPr id="644" name="テキスト ボックス 643"/>
        <xdr:cNvSpPr txBox="1"/>
      </xdr:nvSpPr>
      <xdr:spPr>
        <a:xfrm>
          <a:off x="14325111" y="133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41461</xdr:rowOff>
    </xdr:from>
    <xdr:to>
      <xdr:col>72</xdr:col>
      <xdr:colOff>38100</xdr:colOff>
      <xdr:row>77</xdr:row>
      <xdr:rowOff>143061</xdr:rowOff>
    </xdr:to>
    <xdr:sp macro="" textlink="">
      <xdr:nvSpPr>
        <xdr:cNvPr id="645" name="楕円 644"/>
        <xdr:cNvSpPr/>
      </xdr:nvSpPr>
      <xdr:spPr>
        <a:xfrm>
          <a:off x="13652500" y="132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134188</xdr:rowOff>
    </xdr:from>
    <xdr:ext cx="534377" cy="259045"/>
    <xdr:sp macro="" textlink="">
      <xdr:nvSpPr>
        <xdr:cNvPr id="646" name="テキスト ボックス 645"/>
        <xdr:cNvSpPr txBox="1"/>
      </xdr:nvSpPr>
      <xdr:spPr>
        <a:xfrm>
          <a:off x="13436111" y="133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42667</xdr:rowOff>
    </xdr:from>
    <xdr:to>
      <xdr:col>67</xdr:col>
      <xdr:colOff>101600</xdr:colOff>
      <xdr:row>77</xdr:row>
      <xdr:rowOff>144267</xdr:rowOff>
    </xdr:to>
    <xdr:sp macro="" textlink="">
      <xdr:nvSpPr>
        <xdr:cNvPr id="647" name="楕円 646"/>
        <xdr:cNvSpPr/>
      </xdr:nvSpPr>
      <xdr:spPr>
        <a:xfrm>
          <a:off x="12763500" y="13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135394</xdr:rowOff>
    </xdr:from>
    <xdr:ext cx="534377" cy="259045"/>
    <xdr:sp macro="" textlink="">
      <xdr:nvSpPr>
        <xdr:cNvPr id="648" name="テキスト ボックス 647"/>
        <xdr:cNvSpPr txBox="1"/>
      </xdr:nvSpPr>
      <xdr:spPr>
        <a:xfrm>
          <a:off x="12547111" y="13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20583</xdr:rowOff>
    </xdr:from>
    <xdr:to>
      <xdr:col>85</xdr:col>
      <xdr:colOff>127000</xdr:colOff>
      <xdr:row>98</xdr:row>
      <xdr:rowOff>84837</xdr:rowOff>
    </xdr:to>
    <xdr:cxnSp macro="">
      <xdr:nvCxnSpPr>
        <xdr:cNvPr id="675" name="直線コネクタ 674"/>
        <xdr:cNvCxnSpPr/>
      </xdr:nvCxnSpPr>
      <xdr:spPr>
        <a:xfrm flipV="1">
          <a:off x="15481300" y="16822683"/>
          <a:ext cx="838200" cy="6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84837</xdr:rowOff>
    </xdr:from>
    <xdr:to>
      <xdr:col>81</xdr:col>
      <xdr:colOff>50800</xdr:colOff>
      <xdr:row>98</xdr:row>
      <xdr:rowOff>118593</xdr:rowOff>
    </xdr:to>
    <xdr:cxnSp macro="">
      <xdr:nvCxnSpPr>
        <xdr:cNvPr id="678" name="直線コネクタ 677"/>
        <xdr:cNvCxnSpPr/>
      </xdr:nvCxnSpPr>
      <xdr:spPr>
        <a:xfrm flipV="1">
          <a:off x="14592300" y="16886937"/>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160863</xdr:rowOff>
    </xdr:from>
    <xdr:to>
      <xdr:col>76</xdr:col>
      <xdr:colOff>114300</xdr:colOff>
      <xdr:row>98</xdr:row>
      <xdr:rowOff>118593</xdr:rowOff>
    </xdr:to>
    <xdr:cxnSp macro="">
      <xdr:nvCxnSpPr>
        <xdr:cNvPr id="681" name="直線コネクタ 680"/>
        <xdr:cNvCxnSpPr/>
      </xdr:nvCxnSpPr>
      <xdr:spPr>
        <a:xfrm>
          <a:off x="13703300" y="16791513"/>
          <a:ext cx="889000" cy="1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160863</xdr:rowOff>
    </xdr:from>
    <xdr:to>
      <xdr:col>71</xdr:col>
      <xdr:colOff>177800</xdr:colOff>
      <xdr:row>98</xdr:row>
      <xdr:rowOff>125696</xdr:rowOff>
    </xdr:to>
    <xdr:cxnSp macro="">
      <xdr:nvCxnSpPr>
        <xdr:cNvPr id="684" name="直線コネクタ 683"/>
        <xdr:cNvCxnSpPr/>
      </xdr:nvCxnSpPr>
      <xdr:spPr>
        <a:xfrm flipV="1">
          <a:off x="12814300" y="16791513"/>
          <a:ext cx="8890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141233</xdr:rowOff>
    </xdr:from>
    <xdr:to>
      <xdr:col>85</xdr:col>
      <xdr:colOff>177800</xdr:colOff>
      <xdr:row>98</xdr:row>
      <xdr:rowOff>71383</xdr:rowOff>
    </xdr:to>
    <xdr:sp macro="" textlink="">
      <xdr:nvSpPr>
        <xdr:cNvPr id="694" name="楕円 693"/>
        <xdr:cNvSpPr/>
      </xdr:nvSpPr>
      <xdr:spPr>
        <a:xfrm>
          <a:off x="16268700" y="167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100610</xdr:rowOff>
    </xdr:from>
    <xdr:ext cx="534377" cy="259045"/>
    <xdr:sp macro="" textlink="">
      <xdr:nvSpPr>
        <xdr:cNvPr id="695" name="積立金該当値テキスト"/>
        <xdr:cNvSpPr txBox="1"/>
      </xdr:nvSpPr>
      <xdr:spPr>
        <a:xfrm>
          <a:off x="16370300" y="165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34037</xdr:rowOff>
    </xdr:from>
    <xdr:to>
      <xdr:col>81</xdr:col>
      <xdr:colOff>101600</xdr:colOff>
      <xdr:row>98</xdr:row>
      <xdr:rowOff>135637</xdr:rowOff>
    </xdr:to>
    <xdr:sp macro="" textlink="">
      <xdr:nvSpPr>
        <xdr:cNvPr id="696" name="楕円 695"/>
        <xdr:cNvSpPr/>
      </xdr:nvSpPr>
      <xdr:spPr>
        <a:xfrm>
          <a:off x="15430500" y="168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126764</xdr:rowOff>
    </xdr:from>
    <xdr:ext cx="534377" cy="259045"/>
    <xdr:sp macro="" textlink="">
      <xdr:nvSpPr>
        <xdr:cNvPr id="697" name="テキスト ボックス 696"/>
        <xdr:cNvSpPr txBox="1"/>
      </xdr:nvSpPr>
      <xdr:spPr>
        <a:xfrm>
          <a:off x="15214111" y="169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67793</xdr:rowOff>
    </xdr:from>
    <xdr:to>
      <xdr:col>76</xdr:col>
      <xdr:colOff>165100</xdr:colOff>
      <xdr:row>98</xdr:row>
      <xdr:rowOff>169393</xdr:rowOff>
    </xdr:to>
    <xdr:sp macro="" textlink="">
      <xdr:nvSpPr>
        <xdr:cNvPr id="698" name="楕円 697"/>
        <xdr:cNvSpPr/>
      </xdr:nvSpPr>
      <xdr:spPr>
        <a:xfrm>
          <a:off x="14541500" y="16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160520</xdr:rowOff>
    </xdr:from>
    <xdr:ext cx="469744" cy="259045"/>
    <xdr:sp macro="" textlink="">
      <xdr:nvSpPr>
        <xdr:cNvPr id="699" name="テキスト ボックス 698"/>
        <xdr:cNvSpPr txBox="1"/>
      </xdr:nvSpPr>
      <xdr:spPr>
        <a:xfrm>
          <a:off x="14357428" y="169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110063</xdr:rowOff>
    </xdr:from>
    <xdr:to>
      <xdr:col>72</xdr:col>
      <xdr:colOff>38100</xdr:colOff>
      <xdr:row>98</xdr:row>
      <xdr:rowOff>40213</xdr:rowOff>
    </xdr:to>
    <xdr:sp macro="" textlink="">
      <xdr:nvSpPr>
        <xdr:cNvPr id="700" name="楕円 699"/>
        <xdr:cNvSpPr/>
      </xdr:nvSpPr>
      <xdr:spPr>
        <a:xfrm>
          <a:off x="13652500" y="167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56740</xdr:rowOff>
    </xdr:from>
    <xdr:ext cx="534377" cy="259045"/>
    <xdr:sp macro="" textlink="">
      <xdr:nvSpPr>
        <xdr:cNvPr id="701" name="テキスト ボックス 700"/>
        <xdr:cNvSpPr txBox="1"/>
      </xdr:nvSpPr>
      <xdr:spPr>
        <a:xfrm>
          <a:off x="13436111" y="165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74896</xdr:rowOff>
    </xdr:from>
    <xdr:to>
      <xdr:col>67</xdr:col>
      <xdr:colOff>101600</xdr:colOff>
      <xdr:row>99</xdr:row>
      <xdr:rowOff>5046</xdr:rowOff>
    </xdr:to>
    <xdr:sp macro="" textlink="">
      <xdr:nvSpPr>
        <xdr:cNvPr id="702" name="楕円 701"/>
        <xdr:cNvSpPr/>
      </xdr:nvSpPr>
      <xdr:spPr>
        <a:xfrm>
          <a:off x="12763500" y="168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167623</xdr:rowOff>
    </xdr:from>
    <xdr:ext cx="469744" cy="259045"/>
    <xdr:sp macro="" textlink="">
      <xdr:nvSpPr>
        <xdr:cNvPr id="703" name="テキスト ボックス 702"/>
        <xdr:cNvSpPr txBox="1"/>
      </xdr:nvSpPr>
      <xdr:spPr>
        <a:xfrm>
          <a:off x="12579428" y="1696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104724</xdr:rowOff>
    </xdr:from>
    <xdr:to>
      <xdr:col>116</xdr:col>
      <xdr:colOff>63500</xdr:colOff>
      <xdr:row>38</xdr:row>
      <xdr:rowOff>139700</xdr:rowOff>
    </xdr:to>
    <xdr:cxnSp macro="">
      <xdr:nvCxnSpPr>
        <xdr:cNvPr id="730" name="直線コネクタ 729"/>
        <xdr:cNvCxnSpPr/>
      </xdr:nvCxnSpPr>
      <xdr:spPr>
        <a:xfrm flipV="1">
          <a:off x="21323300" y="6619824"/>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139105</xdr:rowOff>
    </xdr:from>
    <xdr:to>
      <xdr:col>111</xdr:col>
      <xdr:colOff>177800</xdr:colOff>
      <xdr:row>38</xdr:row>
      <xdr:rowOff>139700</xdr:rowOff>
    </xdr:to>
    <xdr:cxnSp macro="">
      <xdr:nvCxnSpPr>
        <xdr:cNvPr id="733" name="直線コネクタ 732"/>
        <xdr:cNvCxnSpPr/>
      </xdr:nvCxnSpPr>
      <xdr:spPr>
        <a:xfrm>
          <a:off x="20434300" y="6482755"/>
          <a:ext cx="889000" cy="1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104587</xdr:rowOff>
    </xdr:from>
    <xdr:to>
      <xdr:col>107</xdr:col>
      <xdr:colOff>50800</xdr:colOff>
      <xdr:row>37</xdr:row>
      <xdr:rowOff>139105</xdr:rowOff>
    </xdr:to>
    <xdr:cxnSp macro="">
      <xdr:nvCxnSpPr>
        <xdr:cNvPr id="736" name="直線コネクタ 735"/>
        <xdr:cNvCxnSpPr/>
      </xdr:nvCxnSpPr>
      <xdr:spPr>
        <a:xfrm>
          <a:off x="19545300" y="6105337"/>
          <a:ext cx="889000" cy="3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104587</xdr:rowOff>
    </xdr:from>
    <xdr:to>
      <xdr:col>102</xdr:col>
      <xdr:colOff>114300</xdr:colOff>
      <xdr:row>36</xdr:row>
      <xdr:rowOff>98232</xdr:rowOff>
    </xdr:to>
    <xdr:cxnSp macro="">
      <xdr:nvCxnSpPr>
        <xdr:cNvPr id="739" name="直線コネクタ 738"/>
        <xdr:cNvCxnSpPr/>
      </xdr:nvCxnSpPr>
      <xdr:spPr>
        <a:xfrm flipV="1">
          <a:off x="18656300" y="6105337"/>
          <a:ext cx="889000" cy="16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53924</xdr:rowOff>
    </xdr:from>
    <xdr:to>
      <xdr:col>116</xdr:col>
      <xdr:colOff>114300</xdr:colOff>
      <xdr:row>38</xdr:row>
      <xdr:rowOff>155524</xdr:rowOff>
    </xdr:to>
    <xdr:sp macro="" textlink="">
      <xdr:nvSpPr>
        <xdr:cNvPr id="749" name="楕円 748"/>
        <xdr:cNvSpPr/>
      </xdr:nvSpPr>
      <xdr:spPr>
        <a:xfrm>
          <a:off x="221107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713</xdr:rowOff>
    </xdr:from>
    <xdr:ext cx="378565" cy="259045"/>
    <xdr:sp macro="" textlink="">
      <xdr:nvSpPr>
        <xdr:cNvPr id="750" name="投資及び出資金該当値テキスト"/>
        <xdr:cNvSpPr txBox="1"/>
      </xdr:nvSpPr>
      <xdr:spPr>
        <a:xfrm>
          <a:off x="22212300" y="651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88305</xdr:rowOff>
    </xdr:from>
    <xdr:to>
      <xdr:col>107</xdr:col>
      <xdr:colOff>101600</xdr:colOff>
      <xdr:row>38</xdr:row>
      <xdr:rowOff>18455</xdr:rowOff>
    </xdr:to>
    <xdr:sp macro="" textlink="">
      <xdr:nvSpPr>
        <xdr:cNvPr id="753" name="楕円 752"/>
        <xdr:cNvSpPr/>
      </xdr:nvSpPr>
      <xdr:spPr>
        <a:xfrm>
          <a:off x="20383500" y="6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34982</xdr:rowOff>
    </xdr:from>
    <xdr:ext cx="469744" cy="259045"/>
    <xdr:sp macro="" textlink="">
      <xdr:nvSpPr>
        <xdr:cNvPr id="754" name="テキスト ボックス 753"/>
        <xdr:cNvSpPr txBox="1"/>
      </xdr:nvSpPr>
      <xdr:spPr>
        <a:xfrm>
          <a:off x="20199428" y="62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53787</xdr:rowOff>
    </xdr:from>
    <xdr:to>
      <xdr:col>102</xdr:col>
      <xdr:colOff>165100</xdr:colOff>
      <xdr:row>35</xdr:row>
      <xdr:rowOff>155387</xdr:rowOff>
    </xdr:to>
    <xdr:sp macro="" textlink="">
      <xdr:nvSpPr>
        <xdr:cNvPr id="755" name="楕円 754"/>
        <xdr:cNvSpPr/>
      </xdr:nvSpPr>
      <xdr:spPr>
        <a:xfrm>
          <a:off x="19494500" y="60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464</xdr:rowOff>
    </xdr:from>
    <xdr:ext cx="534377" cy="259045"/>
    <xdr:sp macro="" textlink="">
      <xdr:nvSpPr>
        <xdr:cNvPr id="756" name="テキスト ボックス 755"/>
        <xdr:cNvSpPr txBox="1"/>
      </xdr:nvSpPr>
      <xdr:spPr>
        <a:xfrm>
          <a:off x="19278111" y="58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47432</xdr:rowOff>
    </xdr:from>
    <xdr:to>
      <xdr:col>98</xdr:col>
      <xdr:colOff>38100</xdr:colOff>
      <xdr:row>36</xdr:row>
      <xdr:rowOff>149032</xdr:rowOff>
    </xdr:to>
    <xdr:sp macro="" textlink="">
      <xdr:nvSpPr>
        <xdr:cNvPr id="757" name="楕円 756"/>
        <xdr:cNvSpPr/>
      </xdr:nvSpPr>
      <xdr:spPr>
        <a:xfrm>
          <a:off x="18605500" y="62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165559</xdr:rowOff>
    </xdr:from>
    <xdr:ext cx="469744" cy="259045"/>
    <xdr:sp macro="" textlink="">
      <xdr:nvSpPr>
        <xdr:cNvPr id="758" name="テキスト ボックス 757"/>
        <xdr:cNvSpPr txBox="1"/>
      </xdr:nvSpPr>
      <xdr:spPr>
        <a:xfrm>
          <a:off x="18421428" y="599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68115</xdr:rowOff>
    </xdr:from>
    <xdr:to>
      <xdr:col>111</xdr:col>
      <xdr:colOff>177800</xdr:colOff>
      <xdr:row>59</xdr:row>
      <xdr:rowOff>98878</xdr:rowOff>
    </xdr:to>
    <xdr:cxnSp macro="">
      <xdr:nvCxnSpPr>
        <xdr:cNvPr id="792" name="直線コネクタ 791"/>
        <xdr:cNvCxnSpPr/>
      </xdr:nvCxnSpPr>
      <xdr:spPr>
        <a:xfrm>
          <a:off x="20434300" y="9326415"/>
          <a:ext cx="889000" cy="88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68115</xdr:rowOff>
    </xdr:from>
    <xdr:to>
      <xdr:col>107</xdr:col>
      <xdr:colOff>50800</xdr:colOff>
      <xdr:row>59</xdr:row>
      <xdr:rowOff>97605</xdr:rowOff>
    </xdr:to>
    <xdr:cxnSp macro="">
      <xdr:nvCxnSpPr>
        <xdr:cNvPr id="795" name="直線コネクタ 794"/>
        <xdr:cNvCxnSpPr/>
      </xdr:nvCxnSpPr>
      <xdr:spPr>
        <a:xfrm flipV="1">
          <a:off x="19545300" y="9326415"/>
          <a:ext cx="889000" cy="8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97279</xdr:rowOff>
    </xdr:from>
    <xdr:to>
      <xdr:col>102</xdr:col>
      <xdr:colOff>114300</xdr:colOff>
      <xdr:row>59</xdr:row>
      <xdr:rowOff>97605</xdr:rowOff>
    </xdr:to>
    <xdr:cxnSp macro="">
      <xdr:nvCxnSpPr>
        <xdr:cNvPr id="798" name="直線コネクタ 797"/>
        <xdr:cNvCxnSpPr/>
      </xdr:nvCxnSpPr>
      <xdr:spPr>
        <a:xfrm>
          <a:off x="18656300" y="1021282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17315</xdr:rowOff>
    </xdr:from>
    <xdr:to>
      <xdr:col>107</xdr:col>
      <xdr:colOff>101600</xdr:colOff>
      <xdr:row>54</xdr:row>
      <xdr:rowOff>118915</xdr:rowOff>
    </xdr:to>
    <xdr:sp macro="" textlink="">
      <xdr:nvSpPr>
        <xdr:cNvPr id="812" name="楕円 811"/>
        <xdr:cNvSpPr/>
      </xdr:nvSpPr>
      <xdr:spPr>
        <a:xfrm>
          <a:off x="20383500" y="92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135442</xdr:rowOff>
    </xdr:from>
    <xdr:ext cx="534377" cy="259045"/>
    <xdr:sp macro="" textlink="">
      <xdr:nvSpPr>
        <xdr:cNvPr id="813" name="テキスト ボックス 812"/>
        <xdr:cNvSpPr txBox="1"/>
      </xdr:nvSpPr>
      <xdr:spPr>
        <a:xfrm>
          <a:off x="20167111" y="905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46805</xdr:rowOff>
    </xdr:from>
    <xdr:to>
      <xdr:col>102</xdr:col>
      <xdr:colOff>165100</xdr:colOff>
      <xdr:row>59</xdr:row>
      <xdr:rowOff>148405</xdr:rowOff>
    </xdr:to>
    <xdr:sp macro="" textlink="">
      <xdr:nvSpPr>
        <xdr:cNvPr id="814" name="楕円 813"/>
        <xdr:cNvSpPr/>
      </xdr:nvSpPr>
      <xdr:spPr>
        <a:xfrm>
          <a:off x="19494500" y="101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139532</xdr:rowOff>
    </xdr:from>
    <xdr:ext cx="313932" cy="259045"/>
    <xdr:sp macro="" textlink="">
      <xdr:nvSpPr>
        <xdr:cNvPr id="815" name="テキスト ボックス 814"/>
        <xdr:cNvSpPr txBox="1"/>
      </xdr:nvSpPr>
      <xdr:spPr>
        <a:xfrm>
          <a:off x="19388333" y="10255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46479</xdr:rowOff>
    </xdr:from>
    <xdr:to>
      <xdr:col>98</xdr:col>
      <xdr:colOff>38100</xdr:colOff>
      <xdr:row>59</xdr:row>
      <xdr:rowOff>148079</xdr:rowOff>
    </xdr:to>
    <xdr:sp macro="" textlink="">
      <xdr:nvSpPr>
        <xdr:cNvPr id="816" name="楕円 815"/>
        <xdr:cNvSpPr/>
      </xdr:nvSpPr>
      <xdr:spPr>
        <a:xfrm>
          <a:off x="18605500" y="101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139206</xdr:rowOff>
    </xdr:from>
    <xdr:ext cx="313932" cy="259045"/>
    <xdr:sp macro="" textlink="">
      <xdr:nvSpPr>
        <xdr:cNvPr id="817" name="テキスト ボックス 816"/>
        <xdr:cNvSpPr txBox="1"/>
      </xdr:nvSpPr>
      <xdr:spPr>
        <a:xfrm>
          <a:off x="18499333" y="1025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3573</xdr:rowOff>
    </xdr:from>
    <xdr:to>
      <xdr:col>116</xdr:col>
      <xdr:colOff>63500</xdr:colOff>
      <xdr:row>78</xdr:row>
      <xdr:rowOff>8342</xdr:rowOff>
    </xdr:to>
    <xdr:cxnSp macro="">
      <xdr:nvCxnSpPr>
        <xdr:cNvPr id="849" name="直線コネクタ 848"/>
        <xdr:cNvCxnSpPr/>
      </xdr:nvCxnSpPr>
      <xdr:spPr>
        <a:xfrm>
          <a:off x="21323300" y="13376673"/>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3573</xdr:rowOff>
    </xdr:from>
    <xdr:to>
      <xdr:col>111</xdr:col>
      <xdr:colOff>177800</xdr:colOff>
      <xdr:row>78</xdr:row>
      <xdr:rowOff>57317</xdr:rowOff>
    </xdr:to>
    <xdr:cxnSp macro="">
      <xdr:nvCxnSpPr>
        <xdr:cNvPr id="852" name="直線コネクタ 851"/>
        <xdr:cNvCxnSpPr/>
      </xdr:nvCxnSpPr>
      <xdr:spPr>
        <a:xfrm flipV="1">
          <a:off x="20434300" y="13376673"/>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46388</xdr:rowOff>
    </xdr:from>
    <xdr:to>
      <xdr:col>107</xdr:col>
      <xdr:colOff>50800</xdr:colOff>
      <xdr:row>78</xdr:row>
      <xdr:rowOff>57317</xdr:rowOff>
    </xdr:to>
    <xdr:cxnSp macro="">
      <xdr:nvCxnSpPr>
        <xdr:cNvPr id="855" name="直線コネクタ 854"/>
        <xdr:cNvCxnSpPr/>
      </xdr:nvCxnSpPr>
      <xdr:spPr>
        <a:xfrm>
          <a:off x="19545300" y="13419488"/>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46388</xdr:rowOff>
    </xdr:from>
    <xdr:to>
      <xdr:col>102</xdr:col>
      <xdr:colOff>114300</xdr:colOff>
      <xdr:row>78</xdr:row>
      <xdr:rowOff>49795</xdr:rowOff>
    </xdr:to>
    <xdr:cxnSp macro="">
      <xdr:nvCxnSpPr>
        <xdr:cNvPr id="858" name="直線コネクタ 857"/>
        <xdr:cNvCxnSpPr/>
      </xdr:nvCxnSpPr>
      <xdr:spPr>
        <a:xfrm flipV="1">
          <a:off x="18656300" y="13419488"/>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128992</xdr:rowOff>
    </xdr:from>
    <xdr:to>
      <xdr:col>116</xdr:col>
      <xdr:colOff>114300</xdr:colOff>
      <xdr:row>78</xdr:row>
      <xdr:rowOff>59142</xdr:rowOff>
    </xdr:to>
    <xdr:sp macro="" textlink="">
      <xdr:nvSpPr>
        <xdr:cNvPr id="868" name="楕円 867"/>
        <xdr:cNvSpPr/>
      </xdr:nvSpPr>
      <xdr:spPr>
        <a:xfrm>
          <a:off x="22110700" y="133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107419</xdr:rowOff>
    </xdr:from>
    <xdr:ext cx="534377" cy="259045"/>
    <xdr:sp macro="" textlink="">
      <xdr:nvSpPr>
        <xdr:cNvPr id="869" name="繰出金該当値テキスト"/>
        <xdr:cNvSpPr txBox="1"/>
      </xdr:nvSpPr>
      <xdr:spPr>
        <a:xfrm>
          <a:off x="22212300" y="133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124223</xdr:rowOff>
    </xdr:from>
    <xdr:to>
      <xdr:col>112</xdr:col>
      <xdr:colOff>38100</xdr:colOff>
      <xdr:row>78</xdr:row>
      <xdr:rowOff>54373</xdr:rowOff>
    </xdr:to>
    <xdr:sp macro="" textlink="">
      <xdr:nvSpPr>
        <xdr:cNvPr id="870" name="楕円 869"/>
        <xdr:cNvSpPr/>
      </xdr:nvSpPr>
      <xdr:spPr>
        <a:xfrm>
          <a:off x="21272500" y="133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45500</xdr:rowOff>
    </xdr:from>
    <xdr:ext cx="534377" cy="259045"/>
    <xdr:sp macro="" textlink="">
      <xdr:nvSpPr>
        <xdr:cNvPr id="871" name="テキスト ボックス 870"/>
        <xdr:cNvSpPr txBox="1"/>
      </xdr:nvSpPr>
      <xdr:spPr>
        <a:xfrm>
          <a:off x="21056111" y="134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6517</xdr:rowOff>
    </xdr:from>
    <xdr:to>
      <xdr:col>107</xdr:col>
      <xdr:colOff>101600</xdr:colOff>
      <xdr:row>78</xdr:row>
      <xdr:rowOff>108117</xdr:rowOff>
    </xdr:to>
    <xdr:sp macro="" textlink="">
      <xdr:nvSpPr>
        <xdr:cNvPr id="872" name="楕円 871"/>
        <xdr:cNvSpPr/>
      </xdr:nvSpPr>
      <xdr:spPr>
        <a:xfrm>
          <a:off x="20383500" y="13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99244</xdr:rowOff>
    </xdr:from>
    <xdr:ext cx="534377" cy="259045"/>
    <xdr:sp macro="" textlink="">
      <xdr:nvSpPr>
        <xdr:cNvPr id="873" name="テキスト ボックス 872"/>
        <xdr:cNvSpPr txBox="1"/>
      </xdr:nvSpPr>
      <xdr:spPr>
        <a:xfrm>
          <a:off x="20167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167038</xdr:rowOff>
    </xdr:from>
    <xdr:to>
      <xdr:col>102</xdr:col>
      <xdr:colOff>165100</xdr:colOff>
      <xdr:row>78</xdr:row>
      <xdr:rowOff>97188</xdr:rowOff>
    </xdr:to>
    <xdr:sp macro="" textlink="">
      <xdr:nvSpPr>
        <xdr:cNvPr id="874" name="楕円 873"/>
        <xdr:cNvSpPr/>
      </xdr:nvSpPr>
      <xdr:spPr>
        <a:xfrm>
          <a:off x="19494500" y="133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88315</xdr:rowOff>
    </xdr:from>
    <xdr:ext cx="534377" cy="259045"/>
    <xdr:sp macro="" textlink="">
      <xdr:nvSpPr>
        <xdr:cNvPr id="875" name="テキスト ボックス 874"/>
        <xdr:cNvSpPr txBox="1"/>
      </xdr:nvSpPr>
      <xdr:spPr>
        <a:xfrm>
          <a:off x="19278111" y="134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170445</xdr:rowOff>
    </xdr:from>
    <xdr:to>
      <xdr:col>98</xdr:col>
      <xdr:colOff>38100</xdr:colOff>
      <xdr:row>78</xdr:row>
      <xdr:rowOff>100595</xdr:rowOff>
    </xdr:to>
    <xdr:sp macro="" textlink="">
      <xdr:nvSpPr>
        <xdr:cNvPr id="876" name="楕円 875"/>
        <xdr:cNvSpPr/>
      </xdr:nvSpPr>
      <xdr:spPr>
        <a:xfrm>
          <a:off x="18605500" y="133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91722</xdr:rowOff>
    </xdr:from>
    <xdr:ext cx="534377" cy="259045"/>
    <xdr:sp macro="" textlink="">
      <xdr:nvSpPr>
        <xdr:cNvPr id="877" name="テキスト ボックス 876"/>
        <xdr:cNvSpPr txBox="1"/>
      </xdr:nvSpPr>
      <xdr:spPr>
        <a:xfrm>
          <a:off x="18389111" y="1346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630,753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円となっている。主な構成項目である扶助費は、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112,287</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円で、年々増加して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主たる要因は、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障害者自立支援給付費等の増加によるもので、削減は難しい</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改善策としては、町民の健康増進に努め、医療費の抑制につなげていく。</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普通建設事業費のうち、更新整備が類似団体平均に比べ高止まりしているのは、町営住宅建替工事、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給食センター改築工事、町民体育館・文化会館等の文教施設を統廃合する事業費の増加が主な要因である。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老朽化した町営住宅・文教施設・義務教育施設の改修・更新が急務であるので、今後も事業費の増が見込まれる。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金が増加しているが、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水道事業広域化により水道事業特別会計を解散し、清算剰余金を減債基金に積み立てたた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めであ</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9,017
8,973
8.04
6,111,844
5,687,502
398,986
2,721,954
4,897,541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98806</xdr:rowOff>
    </xdr:from>
    <xdr:to>
      <xdr:col>24</xdr:col>
      <xdr:colOff>63500</xdr:colOff>
      <xdr:row>36</xdr:row>
      <xdr:rowOff>138938</xdr:rowOff>
    </xdr:to>
    <xdr:cxnSp macro="">
      <xdr:nvCxnSpPr>
        <xdr:cNvPr id="61" name="直線コネクタ 60"/>
        <xdr:cNvCxnSpPr/>
      </xdr:nvCxnSpPr>
      <xdr:spPr>
        <a:xfrm flipV="1">
          <a:off x="3797300" y="6271006"/>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116967</xdr:rowOff>
    </xdr:from>
    <xdr:to>
      <xdr:col>19</xdr:col>
      <xdr:colOff>177800</xdr:colOff>
      <xdr:row>36</xdr:row>
      <xdr:rowOff>138938</xdr:rowOff>
    </xdr:to>
    <xdr:cxnSp macro="">
      <xdr:nvCxnSpPr>
        <xdr:cNvPr id="64" name="直線コネクタ 63"/>
        <xdr:cNvCxnSpPr/>
      </xdr:nvCxnSpPr>
      <xdr:spPr>
        <a:xfrm>
          <a:off x="2908300" y="6289167"/>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116967</xdr:rowOff>
    </xdr:from>
    <xdr:to>
      <xdr:col>15</xdr:col>
      <xdr:colOff>50800</xdr:colOff>
      <xdr:row>37</xdr:row>
      <xdr:rowOff>80518</xdr:rowOff>
    </xdr:to>
    <xdr:cxnSp macro="">
      <xdr:nvCxnSpPr>
        <xdr:cNvPr id="67" name="直線コネクタ 66"/>
        <xdr:cNvCxnSpPr/>
      </xdr:nvCxnSpPr>
      <xdr:spPr>
        <a:xfrm flipV="1">
          <a:off x="2019300" y="6289167"/>
          <a:ext cx="8890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1016</xdr:rowOff>
    </xdr:from>
    <xdr:to>
      <xdr:col>10</xdr:col>
      <xdr:colOff>114300</xdr:colOff>
      <xdr:row>37</xdr:row>
      <xdr:rowOff>80518</xdr:rowOff>
    </xdr:to>
    <xdr:cxnSp macro="">
      <xdr:nvCxnSpPr>
        <xdr:cNvPr id="70" name="直線コネクタ 69"/>
        <xdr:cNvCxnSpPr/>
      </xdr:nvCxnSpPr>
      <xdr:spPr>
        <a:xfrm>
          <a:off x="1130300" y="6344666"/>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48006</xdr:rowOff>
    </xdr:from>
    <xdr:to>
      <xdr:col>24</xdr:col>
      <xdr:colOff>114300</xdr:colOff>
      <xdr:row>36</xdr:row>
      <xdr:rowOff>149606</xdr:rowOff>
    </xdr:to>
    <xdr:sp macro="" textlink="">
      <xdr:nvSpPr>
        <xdr:cNvPr id="80" name="楕円 79"/>
        <xdr:cNvSpPr/>
      </xdr:nvSpPr>
      <xdr:spPr>
        <a:xfrm>
          <a:off x="4584700" y="62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26433</xdr:rowOff>
    </xdr:from>
    <xdr:ext cx="469744" cy="259045"/>
    <xdr:sp macro="" textlink="">
      <xdr:nvSpPr>
        <xdr:cNvPr id="81" name="議会費該当値テキスト"/>
        <xdr:cNvSpPr txBox="1"/>
      </xdr:nvSpPr>
      <xdr:spPr>
        <a:xfrm>
          <a:off x="4686300" y="61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88138</xdr:rowOff>
    </xdr:from>
    <xdr:to>
      <xdr:col>20</xdr:col>
      <xdr:colOff>38100</xdr:colOff>
      <xdr:row>37</xdr:row>
      <xdr:rowOff>18288</xdr:rowOff>
    </xdr:to>
    <xdr:sp macro="" textlink="">
      <xdr:nvSpPr>
        <xdr:cNvPr id="82" name="楕円 81"/>
        <xdr:cNvSpPr/>
      </xdr:nvSpPr>
      <xdr:spPr>
        <a:xfrm>
          <a:off x="3746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9415</xdr:rowOff>
    </xdr:from>
    <xdr:ext cx="469744" cy="259045"/>
    <xdr:sp macro="" textlink="">
      <xdr:nvSpPr>
        <xdr:cNvPr id="83" name="テキスト ボックス 82"/>
        <xdr:cNvSpPr txBox="1"/>
      </xdr:nvSpPr>
      <xdr:spPr>
        <a:xfrm>
          <a:off x="3562428"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66167</xdr:rowOff>
    </xdr:from>
    <xdr:to>
      <xdr:col>15</xdr:col>
      <xdr:colOff>101600</xdr:colOff>
      <xdr:row>36</xdr:row>
      <xdr:rowOff>167767</xdr:rowOff>
    </xdr:to>
    <xdr:sp macro="" textlink="">
      <xdr:nvSpPr>
        <xdr:cNvPr id="84" name="楕円 83"/>
        <xdr:cNvSpPr/>
      </xdr:nvSpPr>
      <xdr:spPr>
        <a:xfrm>
          <a:off x="2857500" y="62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158894</xdr:rowOff>
    </xdr:from>
    <xdr:ext cx="469744" cy="259045"/>
    <xdr:sp macro="" textlink="">
      <xdr:nvSpPr>
        <xdr:cNvPr id="85" name="テキスト ボックス 84"/>
        <xdr:cNvSpPr txBox="1"/>
      </xdr:nvSpPr>
      <xdr:spPr>
        <a:xfrm>
          <a:off x="2673428" y="63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29718</xdr:rowOff>
    </xdr:from>
    <xdr:to>
      <xdr:col>10</xdr:col>
      <xdr:colOff>165100</xdr:colOff>
      <xdr:row>37</xdr:row>
      <xdr:rowOff>131318</xdr:rowOff>
    </xdr:to>
    <xdr:sp macro="" textlink="">
      <xdr:nvSpPr>
        <xdr:cNvPr id="86" name="楕円 85"/>
        <xdr:cNvSpPr/>
      </xdr:nvSpPr>
      <xdr:spPr>
        <a:xfrm>
          <a:off x="1968500" y="63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122445</xdr:rowOff>
    </xdr:from>
    <xdr:ext cx="469744" cy="259045"/>
    <xdr:sp macro="" textlink="">
      <xdr:nvSpPr>
        <xdr:cNvPr id="87" name="テキスト ボックス 86"/>
        <xdr:cNvSpPr txBox="1"/>
      </xdr:nvSpPr>
      <xdr:spPr>
        <a:xfrm>
          <a:off x="1784428"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121666</xdr:rowOff>
    </xdr:from>
    <xdr:to>
      <xdr:col>6</xdr:col>
      <xdr:colOff>38100</xdr:colOff>
      <xdr:row>37</xdr:row>
      <xdr:rowOff>51816</xdr:rowOff>
    </xdr:to>
    <xdr:sp macro="" textlink="">
      <xdr:nvSpPr>
        <xdr:cNvPr id="88" name="楕円 87"/>
        <xdr:cNvSpPr/>
      </xdr:nvSpPr>
      <xdr:spPr>
        <a:xfrm>
          <a:off x="1079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42943</xdr:rowOff>
    </xdr:from>
    <xdr:ext cx="469744" cy="259045"/>
    <xdr:sp macro="" textlink="">
      <xdr:nvSpPr>
        <xdr:cNvPr id="89" name="テキスト ボックス 88"/>
        <xdr:cNvSpPr txBox="1"/>
      </xdr:nvSpPr>
      <xdr:spPr>
        <a:xfrm>
          <a:off x="895428"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102750</xdr:rowOff>
    </xdr:from>
    <xdr:to>
      <xdr:col>24</xdr:col>
      <xdr:colOff>63500</xdr:colOff>
      <xdr:row>58</xdr:row>
      <xdr:rowOff>147917</xdr:rowOff>
    </xdr:to>
    <xdr:cxnSp macro="">
      <xdr:nvCxnSpPr>
        <xdr:cNvPr id="120" name="直線コネクタ 119"/>
        <xdr:cNvCxnSpPr/>
      </xdr:nvCxnSpPr>
      <xdr:spPr>
        <a:xfrm flipV="1">
          <a:off x="3797300" y="10046850"/>
          <a:ext cx="8382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147917</xdr:rowOff>
    </xdr:from>
    <xdr:to>
      <xdr:col>19</xdr:col>
      <xdr:colOff>177800</xdr:colOff>
      <xdr:row>59</xdr:row>
      <xdr:rowOff>3898</xdr:rowOff>
    </xdr:to>
    <xdr:cxnSp macro="">
      <xdr:nvCxnSpPr>
        <xdr:cNvPr id="123" name="直線コネクタ 122"/>
        <xdr:cNvCxnSpPr/>
      </xdr:nvCxnSpPr>
      <xdr:spPr>
        <a:xfrm flipV="1">
          <a:off x="2908300" y="1009201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3690</xdr:rowOff>
    </xdr:from>
    <xdr:to>
      <xdr:col>15</xdr:col>
      <xdr:colOff>50800</xdr:colOff>
      <xdr:row>59</xdr:row>
      <xdr:rowOff>3898</xdr:rowOff>
    </xdr:to>
    <xdr:cxnSp macro="">
      <xdr:nvCxnSpPr>
        <xdr:cNvPr id="126" name="直線コネクタ 125"/>
        <xdr:cNvCxnSpPr/>
      </xdr:nvCxnSpPr>
      <xdr:spPr>
        <a:xfrm>
          <a:off x="2019300" y="10119240"/>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3690</xdr:rowOff>
    </xdr:from>
    <xdr:to>
      <xdr:col>10</xdr:col>
      <xdr:colOff>114300</xdr:colOff>
      <xdr:row>59</xdr:row>
      <xdr:rowOff>12915</xdr:rowOff>
    </xdr:to>
    <xdr:cxnSp macro="">
      <xdr:nvCxnSpPr>
        <xdr:cNvPr id="129" name="直線コネクタ 128"/>
        <xdr:cNvCxnSpPr/>
      </xdr:nvCxnSpPr>
      <xdr:spPr>
        <a:xfrm flipV="1">
          <a:off x="1130300" y="10119240"/>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51950</xdr:rowOff>
    </xdr:from>
    <xdr:to>
      <xdr:col>24</xdr:col>
      <xdr:colOff>114300</xdr:colOff>
      <xdr:row>58</xdr:row>
      <xdr:rowOff>153550</xdr:rowOff>
    </xdr:to>
    <xdr:sp macro="" textlink="">
      <xdr:nvSpPr>
        <xdr:cNvPr id="139" name="楕円 138"/>
        <xdr:cNvSpPr/>
      </xdr:nvSpPr>
      <xdr:spPr>
        <a:xfrm>
          <a:off x="4584700" y="99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138327</xdr:rowOff>
    </xdr:from>
    <xdr:ext cx="599010" cy="259045"/>
    <xdr:sp macro="" textlink="">
      <xdr:nvSpPr>
        <xdr:cNvPr id="140" name="総務費該当値テキスト"/>
        <xdr:cNvSpPr txBox="1"/>
      </xdr:nvSpPr>
      <xdr:spPr>
        <a:xfrm>
          <a:off x="4686300" y="99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97117</xdr:rowOff>
    </xdr:from>
    <xdr:to>
      <xdr:col>20</xdr:col>
      <xdr:colOff>38100</xdr:colOff>
      <xdr:row>59</xdr:row>
      <xdr:rowOff>27267</xdr:rowOff>
    </xdr:to>
    <xdr:sp macro="" textlink="">
      <xdr:nvSpPr>
        <xdr:cNvPr id="141" name="楕円 140"/>
        <xdr:cNvSpPr/>
      </xdr:nvSpPr>
      <xdr:spPr>
        <a:xfrm>
          <a:off x="3746500" y="100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18394</xdr:rowOff>
    </xdr:from>
    <xdr:ext cx="534377" cy="259045"/>
    <xdr:sp macro="" textlink="">
      <xdr:nvSpPr>
        <xdr:cNvPr id="142" name="テキスト ボックス 141"/>
        <xdr:cNvSpPr txBox="1"/>
      </xdr:nvSpPr>
      <xdr:spPr>
        <a:xfrm>
          <a:off x="3530111" y="101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124548</xdr:rowOff>
    </xdr:from>
    <xdr:to>
      <xdr:col>15</xdr:col>
      <xdr:colOff>101600</xdr:colOff>
      <xdr:row>59</xdr:row>
      <xdr:rowOff>54698</xdr:rowOff>
    </xdr:to>
    <xdr:sp macro="" textlink="">
      <xdr:nvSpPr>
        <xdr:cNvPr id="143" name="楕円 142"/>
        <xdr:cNvSpPr/>
      </xdr:nvSpPr>
      <xdr:spPr>
        <a:xfrm>
          <a:off x="2857500" y="100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45825</xdr:rowOff>
    </xdr:from>
    <xdr:ext cx="534377" cy="259045"/>
    <xdr:sp macro="" textlink="">
      <xdr:nvSpPr>
        <xdr:cNvPr id="144" name="テキスト ボックス 143"/>
        <xdr:cNvSpPr txBox="1"/>
      </xdr:nvSpPr>
      <xdr:spPr>
        <a:xfrm>
          <a:off x="2641111" y="101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124340</xdr:rowOff>
    </xdr:from>
    <xdr:to>
      <xdr:col>10</xdr:col>
      <xdr:colOff>165100</xdr:colOff>
      <xdr:row>59</xdr:row>
      <xdr:rowOff>54490</xdr:rowOff>
    </xdr:to>
    <xdr:sp macro="" textlink="">
      <xdr:nvSpPr>
        <xdr:cNvPr id="145" name="楕円 144"/>
        <xdr:cNvSpPr/>
      </xdr:nvSpPr>
      <xdr:spPr>
        <a:xfrm>
          <a:off x="1968500" y="100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45617</xdr:rowOff>
    </xdr:from>
    <xdr:ext cx="534377" cy="259045"/>
    <xdr:sp macro="" textlink="">
      <xdr:nvSpPr>
        <xdr:cNvPr id="146" name="テキスト ボックス 145"/>
        <xdr:cNvSpPr txBox="1"/>
      </xdr:nvSpPr>
      <xdr:spPr>
        <a:xfrm>
          <a:off x="1752111" y="101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133565</xdr:rowOff>
    </xdr:from>
    <xdr:to>
      <xdr:col>6</xdr:col>
      <xdr:colOff>38100</xdr:colOff>
      <xdr:row>59</xdr:row>
      <xdr:rowOff>63715</xdr:rowOff>
    </xdr:to>
    <xdr:sp macro="" textlink="">
      <xdr:nvSpPr>
        <xdr:cNvPr id="147" name="楕円 146"/>
        <xdr:cNvSpPr/>
      </xdr:nvSpPr>
      <xdr:spPr>
        <a:xfrm>
          <a:off x="1079500" y="100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54842</xdr:rowOff>
    </xdr:from>
    <xdr:ext cx="534377" cy="259045"/>
    <xdr:sp macro="" textlink="">
      <xdr:nvSpPr>
        <xdr:cNvPr id="148" name="テキスト ボックス 147"/>
        <xdr:cNvSpPr txBox="1"/>
      </xdr:nvSpPr>
      <xdr:spPr>
        <a:xfrm>
          <a:off x="863111" y="101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169540</xdr:rowOff>
    </xdr:from>
    <xdr:to>
      <xdr:col>24</xdr:col>
      <xdr:colOff>63500</xdr:colOff>
      <xdr:row>74</xdr:row>
      <xdr:rowOff>77887</xdr:rowOff>
    </xdr:to>
    <xdr:cxnSp macro="">
      <xdr:nvCxnSpPr>
        <xdr:cNvPr id="178" name="直線コネクタ 177"/>
        <xdr:cNvCxnSpPr/>
      </xdr:nvCxnSpPr>
      <xdr:spPr>
        <a:xfrm flipV="1">
          <a:off x="3797300" y="12685390"/>
          <a:ext cx="838200" cy="7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77887</xdr:rowOff>
    </xdr:from>
    <xdr:to>
      <xdr:col>19</xdr:col>
      <xdr:colOff>177800</xdr:colOff>
      <xdr:row>74</xdr:row>
      <xdr:rowOff>116894</xdr:rowOff>
    </xdr:to>
    <xdr:cxnSp macro="">
      <xdr:nvCxnSpPr>
        <xdr:cNvPr id="181" name="直線コネクタ 180"/>
        <xdr:cNvCxnSpPr/>
      </xdr:nvCxnSpPr>
      <xdr:spPr>
        <a:xfrm flipV="1">
          <a:off x="2908300" y="12765187"/>
          <a:ext cx="889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116894</xdr:rowOff>
    </xdr:from>
    <xdr:to>
      <xdr:col>15</xdr:col>
      <xdr:colOff>50800</xdr:colOff>
      <xdr:row>75</xdr:row>
      <xdr:rowOff>20028</xdr:rowOff>
    </xdr:to>
    <xdr:cxnSp macro="">
      <xdr:nvCxnSpPr>
        <xdr:cNvPr id="184" name="直線コネクタ 183"/>
        <xdr:cNvCxnSpPr/>
      </xdr:nvCxnSpPr>
      <xdr:spPr>
        <a:xfrm flipV="1">
          <a:off x="2019300" y="12804194"/>
          <a:ext cx="889000" cy="7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20028</xdr:rowOff>
    </xdr:from>
    <xdr:to>
      <xdr:col>10</xdr:col>
      <xdr:colOff>114300</xdr:colOff>
      <xdr:row>75</xdr:row>
      <xdr:rowOff>59744</xdr:rowOff>
    </xdr:to>
    <xdr:cxnSp macro="">
      <xdr:nvCxnSpPr>
        <xdr:cNvPr id="187" name="直線コネクタ 186"/>
        <xdr:cNvCxnSpPr/>
      </xdr:nvCxnSpPr>
      <xdr:spPr>
        <a:xfrm flipV="1">
          <a:off x="1130300" y="12878778"/>
          <a:ext cx="889000" cy="3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118740</xdr:rowOff>
    </xdr:from>
    <xdr:to>
      <xdr:col>24</xdr:col>
      <xdr:colOff>114300</xdr:colOff>
      <xdr:row>74</xdr:row>
      <xdr:rowOff>48890</xdr:rowOff>
    </xdr:to>
    <xdr:sp macro="" textlink="">
      <xdr:nvSpPr>
        <xdr:cNvPr id="197" name="楕円 196"/>
        <xdr:cNvSpPr/>
      </xdr:nvSpPr>
      <xdr:spPr>
        <a:xfrm>
          <a:off x="4584700" y="126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141617</xdr:rowOff>
    </xdr:from>
    <xdr:ext cx="599010" cy="259045"/>
    <xdr:sp macro="" textlink="">
      <xdr:nvSpPr>
        <xdr:cNvPr id="198" name="民生費該当値テキスト"/>
        <xdr:cNvSpPr txBox="1"/>
      </xdr:nvSpPr>
      <xdr:spPr>
        <a:xfrm>
          <a:off x="4686300" y="12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27087</xdr:rowOff>
    </xdr:from>
    <xdr:to>
      <xdr:col>20</xdr:col>
      <xdr:colOff>38100</xdr:colOff>
      <xdr:row>74</xdr:row>
      <xdr:rowOff>128687</xdr:rowOff>
    </xdr:to>
    <xdr:sp macro="" textlink="">
      <xdr:nvSpPr>
        <xdr:cNvPr id="199" name="楕円 198"/>
        <xdr:cNvSpPr/>
      </xdr:nvSpPr>
      <xdr:spPr>
        <a:xfrm>
          <a:off x="37465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145214</xdr:rowOff>
    </xdr:from>
    <xdr:ext cx="599010" cy="259045"/>
    <xdr:sp macro="" textlink="">
      <xdr:nvSpPr>
        <xdr:cNvPr id="200" name="テキスト ボックス 199"/>
        <xdr:cNvSpPr txBox="1"/>
      </xdr:nvSpPr>
      <xdr:spPr>
        <a:xfrm>
          <a:off x="3497795" y="1248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66094</xdr:rowOff>
    </xdr:from>
    <xdr:to>
      <xdr:col>15</xdr:col>
      <xdr:colOff>101600</xdr:colOff>
      <xdr:row>74</xdr:row>
      <xdr:rowOff>167694</xdr:rowOff>
    </xdr:to>
    <xdr:sp macro="" textlink="">
      <xdr:nvSpPr>
        <xdr:cNvPr id="201" name="楕円 200"/>
        <xdr:cNvSpPr/>
      </xdr:nvSpPr>
      <xdr:spPr>
        <a:xfrm>
          <a:off x="2857500" y="127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12771</xdr:rowOff>
    </xdr:from>
    <xdr:ext cx="599010" cy="259045"/>
    <xdr:sp macro="" textlink="">
      <xdr:nvSpPr>
        <xdr:cNvPr id="202" name="テキスト ボックス 201"/>
        <xdr:cNvSpPr txBox="1"/>
      </xdr:nvSpPr>
      <xdr:spPr>
        <a:xfrm>
          <a:off x="2608795" y="1252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140678</xdr:rowOff>
    </xdr:from>
    <xdr:to>
      <xdr:col>10</xdr:col>
      <xdr:colOff>165100</xdr:colOff>
      <xdr:row>75</xdr:row>
      <xdr:rowOff>70828</xdr:rowOff>
    </xdr:to>
    <xdr:sp macro="" textlink="">
      <xdr:nvSpPr>
        <xdr:cNvPr id="203" name="楕円 202"/>
        <xdr:cNvSpPr/>
      </xdr:nvSpPr>
      <xdr:spPr>
        <a:xfrm>
          <a:off x="1968500" y="128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87355</xdr:rowOff>
    </xdr:from>
    <xdr:ext cx="599010" cy="259045"/>
    <xdr:sp macro="" textlink="">
      <xdr:nvSpPr>
        <xdr:cNvPr id="204" name="テキスト ボックス 203"/>
        <xdr:cNvSpPr txBox="1"/>
      </xdr:nvSpPr>
      <xdr:spPr>
        <a:xfrm>
          <a:off x="1719795" y="1260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8944</xdr:rowOff>
    </xdr:from>
    <xdr:to>
      <xdr:col>6</xdr:col>
      <xdr:colOff>38100</xdr:colOff>
      <xdr:row>75</xdr:row>
      <xdr:rowOff>110544</xdr:rowOff>
    </xdr:to>
    <xdr:sp macro="" textlink="">
      <xdr:nvSpPr>
        <xdr:cNvPr id="205" name="楕円 204"/>
        <xdr:cNvSpPr/>
      </xdr:nvSpPr>
      <xdr:spPr>
        <a:xfrm>
          <a:off x="1079500" y="128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127071</xdr:rowOff>
    </xdr:from>
    <xdr:ext cx="599010" cy="259045"/>
    <xdr:sp macro="" textlink="">
      <xdr:nvSpPr>
        <xdr:cNvPr id="206" name="テキスト ボックス 205"/>
        <xdr:cNvSpPr txBox="1"/>
      </xdr:nvSpPr>
      <xdr:spPr>
        <a:xfrm>
          <a:off x="830795" y="1264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138382</xdr:rowOff>
    </xdr:from>
    <xdr:to>
      <xdr:col>24</xdr:col>
      <xdr:colOff>63500</xdr:colOff>
      <xdr:row>98</xdr:row>
      <xdr:rowOff>141356</xdr:rowOff>
    </xdr:to>
    <xdr:cxnSp macro="">
      <xdr:nvCxnSpPr>
        <xdr:cNvPr id="235" name="直線コネクタ 234"/>
        <xdr:cNvCxnSpPr/>
      </xdr:nvCxnSpPr>
      <xdr:spPr>
        <a:xfrm flipV="1">
          <a:off x="3797300" y="16940482"/>
          <a:ext cx="8382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104201</xdr:rowOff>
    </xdr:from>
    <xdr:to>
      <xdr:col>19</xdr:col>
      <xdr:colOff>177800</xdr:colOff>
      <xdr:row>98</xdr:row>
      <xdr:rowOff>141356</xdr:rowOff>
    </xdr:to>
    <xdr:cxnSp macro="">
      <xdr:nvCxnSpPr>
        <xdr:cNvPr id="238" name="直線コネクタ 237"/>
        <xdr:cNvCxnSpPr/>
      </xdr:nvCxnSpPr>
      <xdr:spPr>
        <a:xfrm>
          <a:off x="2908300" y="16906301"/>
          <a:ext cx="889000" cy="3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104201</xdr:rowOff>
    </xdr:from>
    <xdr:to>
      <xdr:col>15</xdr:col>
      <xdr:colOff>50800</xdr:colOff>
      <xdr:row>98</xdr:row>
      <xdr:rowOff>131285</xdr:rowOff>
    </xdr:to>
    <xdr:cxnSp macro="">
      <xdr:nvCxnSpPr>
        <xdr:cNvPr id="241" name="直線コネクタ 240"/>
        <xdr:cNvCxnSpPr/>
      </xdr:nvCxnSpPr>
      <xdr:spPr>
        <a:xfrm flipV="1">
          <a:off x="2019300" y="16906301"/>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130558</xdr:rowOff>
    </xdr:from>
    <xdr:to>
      <xdr:col>10</xdr:col>
      <xdr:colOff>114300</xdr:colOff>
      <xdr:row>98</xdr:row>
      <xdr:rowOff>131285</xdr:rowOff>
    </xdr:to>
    <xdr:cxnSp macro="">
      <xdr:nvCxnSpPr>
        <xdr:cNvPr id="244" name="直線コネクタ 243"/>
        <xdr:cNvCxnSpPr/>
      </xdr:nvCxnSpPr>
      <xdr:spPr>
        <a:xfrm>
          <a:off x="1130300" y="1693265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87582</xdr:rowOff>
    </xdr:from>
    <xdr:to>
      <xdr:col>24</xdr:col>
      <xdr:colOff>114300</xdr:colOff>
      <xdr:row>99</xdr:row>
      <xdr:rowOff>17732</xdr:rowOff>
    </xdr:to>
    <xdr:sp macro="" textlink="">
      <xdr:nvSpPr>
        <xdr:cNvPr id="254" name="楕円 253"/>
        <xdr:cNvSpPr/>
      </xdr:nvSpPr>
      <xdr:spPr>
        <a:xfrm>
          <a:off x="4584700" y="168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90556</xdr:rowOff>
    </xdr:from>
    <xdr:to>
      <xdr:col>20</xdr:col>
      <xdr:colOff>38100</xdr:colOff>
      <xdr:row>99</xdr:row>
      <xdr:rowOff>20706</xdr:rowOff>
    </xdr:to>
    <xdr:sp macro="" textlink="">
      <xdr:nvSpPr>
        <xdr:cNvPr id="256" name="楕円 255"/>
        <xdr:cNvSpPr/>
      </xdr:nvSpPr>
      <xdr:spPr>
        <a:xfrm>
          <a:off x="3746500" y="168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11833</xdr:rowOff>
    </xdr:from>
    <xdr:ext cx="534377" cy="259045"/>
    <xdr:sp macro="" textlink="">
      <xdr:nvSpPr>
        <xdr:cNvPr id="257" name="テキスト ボックス 256"/>
        <xdr:cNvSpPr txBox="1"/>
      </xdr:nvSpPr>
      <xdr:spPr>
        <a:xfrm>
          <a:off x="3530111" y="169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53401</xdr:rowOff>
    </xdr:from>
    <xdr:to>
      <xdr:col>15</xdr:col>
      <xdr:colOff>101600</xdr:colOff>
      <xdr:row>98</xdr:row>
      <xdr:rowOff>155001</xdr:rowOff>
    </xdr:to>
    <xdr:sp macro="" textlink="">
      <xdr:nvSpPr>
        <xdr:cNvPr id="258" name="楕円 257"/>
        <xdr:cNvSpPr/>
      </xdr:nvSpPr>
      <xdr:spPr>
        <a:xfrm>
          <a:off x="2857500" y="168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xdr:rowOff>
    </xdr:from>
    <xdr:ext cx="534377" cy="259045"/>
    <xdr:sp macro="" textlink="">
      <xdr:nvSpPr>
        <xdr:cNvPr id="259" name="テキスト ボックス 258"/>
        <xdr:cNvSpPr txBox="1"/>
      </xdr:nvSpPr>
      <xdr:spPr>
        <a:xfrm>
          <a:off x="2641111" y="1663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80485</xdr:rowOff>
    </xdr:from>
    <xdr:to>
      <xdr:col>10</xdr:col>
      <xdr:colOff>165100</xdr:colOff>
      <xdr:row>99</xdr:row>
      <xdr:rowOff>10635</xdr:rowOff>
    </xdr:to>
    <xdr:sp macro="" textlink="">
      <xdr:nvSpPr>
        <xdr:cNvPr id="260" name="楕円 259"/>
        <xdr:cNvSpPr/>
      </xdr:nvSpPr>
      <xdr:spPr>
        <a:xfrm>
          <a:off x="1968500" y="168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1762</xdr:rowOff>
    </xdr:from>
    <xdr:ext cx="534377" cy="259045"/>
    <xdr:sp macro="" textlink="">
      <xdr:nvSpPr>
        <xdr:cNvPr id="261" name="テキスト ボックス 260"/>
        <xdr:cNvSpPr txBox="1"/>
      </xdr:nvSpPr>
      <xdr:spPr>
        <a:xfrm>
          <a:off x="1752111" y="169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79758</xdr:rowOff>
    </xdr:from>
    <xdr:to>
      <xdr:col>6</xdr:col>
      <xdr:colOff>38100</xdr:colOff>
      <xdr:row>99</xdr:row>
      <xdr:rowOff>9908</xdr:rowOff>
    </xdr:to>
    <xdr:sp macro="" textlink="">
      <xdr:nvSpPr>
        <xdr:cNvPr id="262" name="楕円 261"/>
        <xdr:cNvSpPr/>
      </xdr:nvSpPr>
      <xdr:spPr>
        <a:xfrm>
          <a:off x="1079500" y="168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1035</xdr:rowOff>
    </xdr:from>
    <xdr:ext cx="534377" cy="259045"/>
    <xdr:sp macro="" textlink="">
      <xdr:nvSpPr>
        <xdr:cNvPr id="263" name="テキスト ボックス 262"/>
        <xdr:cNvSpPr txBox="1"/>
      </xdr:nvSpPr>
      <xdr:spPr>
        <a:xfrm>
          <a:off x="863111" y="169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26086</xdr:rowOff>
    </xdr:from>
    <xdr:to>
      <xdr:col>55</xdr:col>
      <xdr:colOff>0</xdr:colOff>
      <xdr:row>39</xdr:row>
      <xdr:rowOff>26086</xdr:rowOff>
    </xdr:to>
    <xdr:cxnSp macro="">
      <xdr:nvCxnSpPr>
        <xdr:cNvPr id="292" name="直線コネクタ 291"/>
        <xdr:cNvCxnSpPr/>
      </xdr:nvCxnSpPr>
      <xdr:spPr>
        <a:xfrm>
          <a:off x="9639300" y="6712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26086</xdr:rowOff>
    </xdr:from>
    <xdr:to>
      <xdr:col>50</xdr:col>
      <xdr:colOff>114300</xdr:colOff>
      <xdr:row>39</xdr:row>
      <xdr:rowOff>27000</xdr:rowOff>
    </xdr:to>
    <xdr:cxnSp macro="">
      <xdr:nvCxnSpPr>
        <xdr:cNvPr id="295" name="直線コネクタ 294"/>
        <xdr:cNvCxnSpPr/>
      </xdr:nvCxnSpPr>
      <xdr:spPr>
        <a:xfrm flipV="1">
          <a:off x="8750300" y="67126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27000</xdr:rowOff>
    </xdr:from>
    <xdr:to>
      <xdr:col>45</xdr:col>
      <xdr:colOff>177800</xdr:colOff>
      <xdr:row>39</xdr:row>
      <xdr:rowOff>27381</xdr:rowOff>
    </xdr:to>
    <xdr:cxnSp macro="">
      <xdr:nvCxnSpPr>
        <xdr:cNvPr id="298" name="直線コネクタ 297"/>
        <xdr:cNvCxnSpPr/>
      </xdr:nvCxnSpPr>
      <xdr:spPr>
        <a:xfrm flipV="1">
          <a:off x="7861300" y="67135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27305</xdr:rowOff>
    </xdr:from>
    <xdr:to>
      <xdr:col>41</xdr:col>
      <xdr:colOff>50800</xdr:colOff>
      <xdr:row>39</xdr:row>
      <xdr:rowOff>27381</xdr:rowOff>
    </xdr:to>
    <xdr:cxnSp macro="">
      <xdr:nvCxnSpPr>
        <xdr:cNvPr id="301" name="直線コネクタ 300"/>
        <xdr:cNvCxnSpPr/>
      </xdr:nvCxnSpPr>
      <xdr:spPr>
        <a:xfrm>
          <a:off x="6972300" y="671385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146736</xdr:rowOff>
    </xdr:from>
    <xdr:to>
      <xdr:col>55</xdr:col>
      <xdr:colOff>50800</xdr:colOff>
      <xdr:row>39</xdr:row>
      <xdr:rowOff>76886</xdr:rowOff>
    </xdr:to>
    <xdr:sp macro="" textlink="">
      <xdr:nvSpPr>
        <xdr:cNvPr id="311" name="楕円 310"/>
        <xdr:cNvSpPr/>
      </xdr:nvSpPr>
      <xdr:spPr>
        <a:xfrm>
          <a:off x="104267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61663</xdr:rowOff>
    </xdr:from>
    <xdr:ext cx="378565" cy="259045"/>
    <xdr:sp macro="" textlink="">
      <xdr:nvSpPr>
        <xdr:cNvPr id="312" name="労働費該当値テキスト"/>
        <xdr:cNvSpPr txBox="1"/>
      </xdr:nvSpPr>
      <xdr:spPr>
        <a:xfrm>
          <a:off x="10528300" y="6576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146736</xdr:rowOff>
    </xdr:from>
    <xdr:to>
      <xdr:col>50</xdr:col>
      <xdr:colOff>165100</xdr:colOff>
      <xdr:row>39</xdr:row>
      <xdr:rowOff>76886</xdr:rowOff>
    </xdr:to>
    <xdr:sp macro="" textlink="">
      <xdr:nvSpPr>
        <xdr:cNvPr id="313" name="楕円 312"/>
        <xdr:cNvSpPr/>
      </xdr:nvSpPr>
      <xdr:spPr>
        <a:xfrm>
          <a:off x="95885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68013</xdr:rowOff>
    </xdr:from>
    <xdr:ext cx="378565" cy="259045"/>
    <xdr:sp macro="" textlink="">
      <xdr:nvSpPr>
        <xdr:cNvPr id="314" name="テキスト ボックス 313"/>
        <xdr:cNvSpPr txBox="1"/>
      </xdr:nvSpPr>
      <xdr:spPr>
        <a:xfrm>
          <a:off x="9450017" y="67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147650</xdr:rowOff>
    </xdr:from>
    <xdr:to>
      <xdr:col>46</xdr:col>
      <xdr:colOff>38100</xdr:colOff>
      <xdr:row>39</xdr:row>
      <xdr:rowOff>77800</xdr:rowOff>
    </xdr:to>
    <xdr:sp macro="" textlink="">
      <xdr:nvSpPr>
        <xdr:cNvPr id="315" name="楕円 314"/>
        <xdr:cNvSpPr/>
      </xdr:nvSpPr>
      <xdr:spPr>
        <a:xfrm>
          <a:off x="8699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68927</xdr:rowOff>
    </xdr:from>
    <xdr:ext cx="378565" cy="259045"/>
    <xdr:sp macro="" textlink="">
      <xdr:nvSpPr>
        <xdr:cNvPr id="316" name="テキスト ボックス 315"/>
        <xdr:cNvSpPr txBox="1"/>
      </xdr:nvSpPr>
      <xdr:spPr>
        <a:xfrm>
          <a:off x="8561017" y="675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148031</xdr:rowOff>
    </xdr:from>
    <xdr:to>
      <xdr:col>41</xdr:col>
      <xdr:colOff>101600</xdr:colOff>
      <xdr:row>39</xdr:row>
      <xdr:rowOff>78181</xdr:rowOff>
    </xdr:to>
    <xdr:sp macro="" textlink="">
      <xdr:nvSpPr>
        <xdr:cNvPr id="317" name="楕円 316"/>
        <xdr:cNvSpPr/>
      </xdr:nvSpPr>
      <xdr:spPr>
        <a:xfrm>
          <a:off x="7810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69308</xdr:rowOff>
    </xdr:from>
    <xdr:ext cx="378565" cy="259045"/>
    <xdr:sp macro="" textlink="">
      <xdr:nvSpPr>
        <xdr:cNvPr id="318" name="テキスト ボックス 317"/>
        <xdr:cNvSpPr txBox="1"/>
      </xdr:nvSpPr>
      <xdr:spPr>
        <a:xfrm>
          <a:off x="7672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147955</xdr:rowOff>
    </xdr:from>
    <xdr:to>
      <xdr:col>36</xdr:col>
      <xdr:colOff>165100</xdr:colOff>
      <xdr:row>39</xdr:row>
      <xdr:rowOff>78105</xdr:rowOff>
    </xdr:to>
    <xdr:sp macro="" textlink="">
      <xdr:nvSpPr>
        <xdr:cNvPr id="319" name="楕円 318"/>
        <xdr:cNvSpPr/>
      </xdr:nvSpPr>
      <xdr:spPr>
        <a:xfrm>
          <a:off x="692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69232</xdr:rowOff>
    </xdr:from>
    <xdr:ext cx="378565" cy="259045"/>
    <xdr:sp macro="" textlink="">
      <xdr:nvSpPr>
        <xdr:cNvPr id="320" name="テキスト ボックス 319"/>
        <xdr:cNvSpPr txBox="1"/>
      </xdr:nvSpPr>
      <xdr:spPr>
        <a:xfrm>
          <a:off x="6783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75847</xdr:rowOff>
    </xdr:from>
    <xdr:to>
      <xdr:col>55</xdr:col>
      <xdr:colOff>0</xdr:colOff>
      <xdr:row>57</xdr:row>
      <xdr:rowOff>106690</xdr:rowOff>
    </xdr:to>
    <xdr:cxnSp macro="">
      <xdr:nvCxnSpPr>
        <xdr:cNvPr id="345" name="直線コネクタ 344"/>
        <xdr:cNvCxnSpPr/>
      </xdr:nvCxnSpPr>
      <xdr:spPr>
        <a:xfrm flipV="1">
          <a:off x="9639300" y="9848497"/>
          <a:ext cx="838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102598</xdr:rowOff>
    </xdr:from>
    <xdr:to>
      <xdr:col>50</xdr:col>
      <xdr:colOff>114300</xdr:colOff>
      <xdr:row>57</xdr:row>
      <xdr:rowOff>106690</xdr:rowOff>
    </xdr:to>
    <xdr:cxnSp macro="">
      <xdr:nvCxnSpPr>
        <xdr:cNvPr id="348" name="直線コネクタ 347"/>
        <xdr:cNvCxnSpPr/>
      </xdr:nvCxnSpPr>
      <xdr:spPr>
        <a:xfrm>
          <a:off x="8750300" y="9875248"/>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53192</xdr:rowOff>
    </xdr:from>
    <xdr:to>
      <xdr:col>45</xdr:col>
      <xdr:colOff>177800</xdr:colOff>
      <xdr:row>57</xdr:row>
      <xdr:rowOff>102598</xdr:rowOff>
    </xdr:to>
    <xdr:cxnSp macro="">
      <xdr:nvCxnSpPr>
        <xdr:cNvPr id="351" name="直線コネクタ 350"/>
        <xdr:cNvCxnSpPr/>
      </xdr:nvCxnSpPr>
      <xdr:spPr>
        <a:xfrm>
          <a:off x="7861300" y="9825842"/>
          <a:ext cx="889000" cy="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53192</xdr:rowOff>
    </xdr:from>
    <xdr:to>
      <xdr:col>41</xdr:col>
      <xdr:colOff>50800</xdr:colOff>
      <xdr:row>57</xdr:row>
      <xdr:rowOff>94877</xdr:rowOff>
    </xdr:to>
    <xdr:cxnSp macro="">
      <xdr:nvCxnSpPr>
        <xdr:cNvPr id="354" name="直線コネクタ 353"/>
        <xdr:cNvCxnSpPr/>
      </xdr:nvCxnSpPr>
      <xdr:spPr>
        <a:xfrm flipV="1">
          <a:off x="6972300" y="9825842"/>
          <a:ext cx="889000" cy="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25047</xdr:rowOff>
    </xdr:from>
    <xdr:to>
      <xdr:col>55</xdr:col>
      <xdr:colOff>50800</xdr:colOff>
      <xdr:row>57</xdr:row>
      <xdr:rowOff>126647</xdr:rowOff>
    </xdr:to>
    <xdr:sp macro="" textlink="">
      <xdr:nvSpPr>
        <xdr:cNvPr id="364" name="楕円 363"/>
        <xdr:cNvSpPr/>
      </xdr:nvSpPr>
      <xdr:spPr>
        <a:xfrm>
          <a:off x="10426700" y="97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111424</xdr:rowOff>
    </xdr:from>
    <xdr:ext cx="534377" cy="259045"/>
    <xdr:sp macro="" textlink="">
      <xdr:nvSpPr>
        <xdr:cNvPr id="365" name="農林水産業費該当値テキスト"/>
        <xdr:cNvSpPr txBox="1"/>
      </xdr:nvSpPr>
      <xdr:spPr>
        <a:xfrm>
          <a:off x="10528300" y="97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55890</xdr:rowOff>
    </xdr:from>
    <xdr:to>
      <xdr:col>50</xdr:col>
      <xdr:colOff>165100</xdr:colOff>
      <xdr:row>57</xdr:row>
      <xdr:rowOff>157490</xdr:rowOff>
    </xdr:to>
    <xdr:sp macro="" textlink="">
      <xdr:nvSpPr>
        <xdr:cNvPr id="366" name="楕円 365"/>
        <xdr:cNvSpPr/>
      </xdr:nvSpPr>
      <xdr:spPr>
        <a:xfrm>
          <a:off x="9588500" y="98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148617</xdr:rowOff>
    </xdr:from>
    <xdr:ext cx="534377" cy="259045"/>
    <xdr:sp macro="" textlink="">
      <xdr:nvSpPr>
        <xdr:cNvPr id="367" name="テキスト ボックス 366"/>
        <xdr:cNvSpPr txBox="1"/>
      </xdr:nvSpPr>
      <xdr:spPr>
        <a:xfrm>
          <a:off x="9372111" y="99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51798</xdr:rowOff>
    </xdr:from>
    <xdr:to>
      <xdr:col>46</xdr:col>
      <xdr:colOff>38100</xdr:colOff>
      <xdr:row>57</xdr:row>
      <xdr:rowOff>153398</xdr:rowOff>
    </xdr:to>
    <xdr:sp macro="" textlink="">
      <xdr:nvSpPr>
        <xdr:cNvPr id="368" name="楕円 367"/>
        <xdr:cNvSpPr/>
      </xdr:nvSpPr>
      <xdr:spPr>
        <a:xfrm>
          <a:off x="8699500" y="98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144525</xdr:rowOff>
    </xdr:from>
    <xdr:ext cx="534377" cy="259045"/>
    <xdr:sp macro="" textlink="">
      <xdr:nvSpPr>
        <xdr:cNvPr id="369" name="テキスト ボックス 368"/>
        <xdr:cNvSpPr txBox="1"/>
      </xdr:nvSpPr>
      <xdr:spPr>
        <a:xfrm>
          <a:off x="8483111" y="99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2392</xdr:rowOff>
    </xdr:from>
    <xdr:to>
      <xdr:col>41</xdr:col>
      <xdr:colOff>101600</xdr:colOff>
      <xdr:row>57</xdr:row>
      <xdr:rowOff>103992</xdr:rowOff>
    </xdr:to>
    <xdr:sp macro="" textlink="">
      <xdr:nvSpPr>
        <xdr:cNvPr id="370" name="楕円 369"/>
        <xdr:cNvSpPr/>
      </xdr:nvSpPr>
      <xdr:spPr>
        <a:xfrm>
          <a:off x="7810500" y="97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95119</xdr:rowOff>
    </xdr:from>
    <xdr:ext cx="534377" cy="259045"/>
    <xdr:sp macro="" textlink="">
      <xdr:nvSpPr>
        <xdr:cNvPr id="371" name="テキスト ボックス 370"/>
        <xdr:cNvSpPr txBox="1"/>
      </xdr:nvSpPr>
      <xdr:spPr>
        <a:xfrm>
          <a:off x="7594111" y="98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44077</xdr:rowOff>
    </xdr:from>
    <xdr:to>
      <xdr:col>36</xdr:col>
      <xdr:colOff>165100</xdr:colOff>
      <xdr:row>57</xdr:row>
      <xdr:rowOff>145677</xdr:rowOff>
    </xdr:to>
    <xdr:sp macro="" textlink="">
      <xdr:nvSpPr>
        <xdr:cNvPr id="372" name="楕円 371"/>
        <xdr:cNvSpPr/>
      </xdr:nvSpPr>
      <xdr:spPr>
        <a:xfrm>
          <a:off x="6921500" y="98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136804</xdr:rowOff>
    </xdr:from>
    <xdr:ext cx="534377" cy="259045"/>
    <xdr:sp macro="" textlink="">
      <xdr:nvSpPr>
        <xdr:cNvPr id="373" name="テキスト ボックス 372"/>
        <xdr:cNvSpPr txBox="1"/>
      </xdr:nvSpPr>
      <xdr:spPr>
        <a:xfrm>
          <a:off x="6705111" y="99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36525</xdr:rowOff>
    </xdr:from>
    <xdr:to>
      <xdr:col>55</xdr:col>
      <xdr:colOff>0</xdr:colOff>
      <xdr:row>79</xdr:row>
      <xdr:rowOff>37272</xdr:rowOff>
    </xdr:to>
    <xdr:cxnSp macro="">
      <xdr:nvCxnSpPr>
        <xdr:cNvPr id="402" name="直線コネクタ 401"/>
        <xdr:cNvCxnSpPr/>
      </xdr:nvCxnSpPr>
      <xdr:spPr>
        <a:xfrm flipV="1">
          <a:off x="9639300" y="13581075"/>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33710</xdr:rowOff>
    </xdr:from>
    <xdr:to>
      <xdr:col>50</xdr:col>
      <xdr:colOff>114300</xdr:colOff>
      <xdr:row>79</xdr:row>
      <xdr:rowOff>37272</xdr:rowOff>
    </xdr:to>
    <xdr:cxnSp macro="">
      <xdr:nvCxnSpPr>
        <xdr:cNvPr id="405" name="直線コネクタ 404"/>
        <xdr:cNvCxnSpPr/>
      </xdr:nvCxnSpPr>
      <xdr:spPr>
        <a:xfrm>
          <a:off x="8750300" y="1357826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33710</xdr:rowOff>
    </xdr:from>
    <xdr:to>
      <xdr:col>45</xdr:col>
      <xdr:colOff>177800</xdr:colOff>
      <xdr:row>79</xdr:row>
      <xdr:rowOff>35652</xdr:rowOff>
    </xdr:to>
    <xdr:cxnSp macro="">
      <xdr:nvCxnSpPr>
        <xdr:cNvPr id="408" name="直線コネクタ 407"/>
        <xdr:cNvCxnSpPr/>
      </xdr:nvCxnSpPr>
      <xdr:spPr>
        <a:xfrm flipV="1">
          <a:off x="7861300" y="13578260"/>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35652</xdr:rowOff>
    </xdr:from>
    <xdr:to>
      <xdr:col>41</xdr:col>
      <xdr:colOff>50800</xdr:colOff>
      <xdr:row>79</xdr:row>
      <xdr:rowOff>35905</xdr:rowOff>
    </xdr:to>
    <xdr:cxnSp macro="">
      <xdr:nvCxnSpPr>
        <xdr:cNvPr id="411" name="直線コネクタ 410"/>
        <xdr:cNvCxnSpPr/>
      </xdr:nvCxnSpPr>
      <xdr:spPr>
        <a:xfrm flipV="1">
          <a:off x="6972300" y="13580202"/>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157175</xdr:rowOff>
    </xdr:from>
    <xdr:to>
      <xdr:col>55</xdr:col>
      <xdr:colOff>50800</xdr:colOff>
      <xdr:row>79</xdr:row>
      <xdr:rowOff>87325</xdr:rowOff>
    </xdr:to>
    <xdr:sp macro="" textlink="">
      <xdr:nvSpPr>
        <xdr:cNvPr id="421" name="楕円 420"/>
        <xdr:cNvSpPr/>
      </xdr:nvSpPr>
      <xdr:spPr>
        <a:xfrm>
          <a:off x="10426700" y="135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157922</xdr:rowOff>
    </xdr:from>
    <xdr:to>
      <xdr:col>50</xdr:col>
      <xdr:colOff>165100</xdr:colOff>
      <xdr:row>79</xdr:row>
      <xdr:rowOff>88072</xdr:rowOff>
    </xdr:to>
    <xdr:sp macro="" textlink="">
      <xdr:nvSpPr>
        <xdr:cNvPr id="423" name="楕円 422"/>
        <xdr:cNvSpPr/>
      </xdr:nvSpPr>
      <xdr:spPr>
        <a:xfrm>
          <a:off x="9588500" y="135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79199</xdr:rowOff>
    </xdr:from>
    <xdr:ext cx="469744" cy="259045"/>
    <xdr:sp macro="" textlink="">
      <xdr:nvSpPr>
        <xdr:cNvPr id="424" name="テキスト ボックス 423"/>
        <xdr:cNvSpPr txBox="1"/>
      </xdr:nvSpPr>
      <xdr:spPr>
        <a:xfrm>
          <a:off x="9404428" y="1362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154360</xdr:rowOff>
    </xdr:from>
    <xdr:to>
      <xdr:col>46</xdr:col>
      <xdr:colOff>38100</xdr:colOff>
      <xdr:row>79</xdr:row>
      <xdr:rowOff>84510</xdr:rowOff>
    </xdr:to>
    <xdr:sp macro="" textlink="">
      <xdr:nvSpPr>
        <xdr:cNvPr id="425" name="楕円 424"/>
        <xdr:cNvSpPr/>
      </xdr:nvSpPr>
      <xdr:spPr>
        <a:xfrm>
          <a:off x="8699500" y="135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75637</xdr:rowOff>
    </xdr:from>
    <xdr:ext cx="469744" cy="259045"/>
    <xdr:sp macro="" textlink="">
      <xdr:nvSpPr>
        <xdr:cNvPr id="426" name="テキスト ボックス 425"/>
        <xdr:cNvSpPr txBox="1"/>
      </xdr:nvSpPr>
      <xdr:spPr>
        <a:xfrm>
          <a:off x="8515428" y="136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156302</xdr:rowOff>
    </xdr:from>
    <xdr:to>
      <xdr:col>41</xdr:col>
      <xdr:colOff>101600</xdr:colOff>
      <xdr:row>79</xdr:row>
      <xdr:rowOff>86452</xdr:rowOff>
    </xdr:to>
    <xdr:sp macro="" textlink="">
      <xdr:nvSpPr>
        <xdr:cNvPr id="427" name="楕円 426"/>
        <xdr:cNvSpPr/>
      </xdr:nvSpPr>
      <xdr:spPr>
        <a:xfrm>
          <a:off x="7810500" y="135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77579</xdr:rowOff>
    </xdr:from>
    <xdr:ext cx="469744" cy="259045"/>
    <xdr:sp macro="" textlink="">
      <xdr:nvSpPr>
        <xdr:cNvPr id="428" name="テキスト ボックス 427"/>
        <xdr:cNvSpPr txBox="1"/>
      </xdr:nvSpPr>
      <xdr:spPr>
        <a:xfrm>
          <a:off x="7626428" y="136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156555</xdr:rowOff>
    </xdr:from>
    <xdr:to>
      <xdr:col>36</xdr:col>
      <xdr:colOff>165100</xdr:colOff>
      <xdr:row>79</xdr:row>
      <xdr:rowOff>86705</xdr:rowOff>
    </xdr:to>
    <xdr:sp macro="" textlink="">
      <xdr:nvSpPr>
        <xdr:cNvPr id="429" name="楕円 428"/>
        <xdr:cNvSpPr/>
      </xdr:nvSpPr>
      <xdr:spPr>
        <a:xfrm>
          <a:off x="6921500" y="135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77832</xdr:rowOff>
    </xdr:from>
    <xdr:ext cx="469744" cy="259045"/>
    <xdr:sp macro="" textlink="">
      <xdr:nvSpPr>
        <xdr:cNvPr id="430" name="テキスト ボックス 429"/>
        <xdr:cNvSpPr txBox="1"/>
      </xdr:nvSpPr>
      <xdr:spPr>
        <a:xfrm>
          <a:off x="6737428" y="136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137714</xdr:rowOff>
    </xdr:from>
    <xdr:to>
      <xdr:col>55</xdr:col>
      <xdr:colOff>0</xdr:colOff>
      <xdr:row>98</xdr:row>
      <xdr:rowOff>152864</xdr:rowOff>
    </xdr:to>
    <xdr:cxnSp macro="">
      <xdr:nvCxnSpPr>
        <xdr:cNvPr id="461" name="直線コネクタ 460"/>
        <xdr:cNvCxnSpPr/>
      </xdr:nvCxnSpPr>
      <xdr:spPr>
        <a:xfrm>
          <a:off x="9639300" y="16768364"/>
          <a:ext cx="838200" cy="18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137714</xdr:rowOff>
    </xdr:from>
    <xdr:to>
      <xdr:col>50</xdr:col>
      <xdr:colOff>114300</xdr:colOff>
      <xdr:row>98</xdr:row>
      <xdr:rowOff>147348</xdr:rowOff>
    </xdr:to>
    <xdr:cxnSp macro="">
      <xdr:nvCxnSpPr>
        <xdr:cNvPr id="464" name="直線コネクタ 463"/>
        <xdr:cNvCxnSpPr/>
      </xdr:nvCxnSpPr>
      <xdr:spPr>
        <a:xfrm flipV="1">
          <a:off x="8750300" y="16768364"/>
          <a:ext cx="889000" cy="18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129884</xdr:rowOff>
    </xdr:from>
    <xdr:to>
      <xdr:col>45</xdr:col>
      <xdr:colOff>177800</xdr:colOff>
      <xdr:row>98</xdr:row>
      <xdr:rowOff>147348</xdr:rowOff>
    </xdr:to>
    <xdr:cxnSp macro="">
      <xdr:nvCxnSpPr>
        <xdr:cNvPr id="467" name="直線コネクタ 466"/>
        <xdr:cNvCxnSpPr/>
      </xdr:nvCxnSpPr>
      <xdr:spPr>
        <a:xfrm>
          <a:off x="7861300" y="16760534"/>
          <a:ext cx="889000" cy="18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129884</xdr:rowOff>
    </xdr:from>
    <xdr:to>
      <xdr:col>41</xdr:col>
      <xdr:colOff>50800</xdr:colOff>
      <xdr:row>98</xdr:row>
      <xdr:rowOff>46937</xdr:rowOff>
    </xdr:to>
    <xdr:cxnSp macro="">
      <xdr:nvCxnSpPr>
        <xdr:cNvPr id="470" name="直線コネクタ 469"/>
        <xdr:cNvCxnSpPr/>
      </xdr:nvCxnSpPr>
      <xdr:spPr>
        <a:xfrm flipV="1">
          <a:off x="6972300" y="16760534"/>
          <a:ext cx="889000" cy="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102064</xdr:rowOff>
    </xdr:from>
    <xdr:to>
      <xdr:col>55</xdr:col>
      <xdr:colOff>50800</xdr:colOff>
      <xdr:row>99</xdr:row>
      <xdr:rowOff>32214</xdr:rowOff>
    </xdr:to>
    <xdr:sp macro="" textlink="">
      <xdr:nvSpPr>
        <xdr:cNvPr id="480" name="楕円 479"/>
        <xdr:cNvSpPr/>
      </xdr:nvSpPr>
      <xdr:spPr>
        <a:xfrm>
          <a:off x="10426700" y="169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16991</xdr:rowOff>
    </xdr:from>
    <xdr:ext cx="534377" cy="259045"/>
    <xdr:sp macro="" textlink="">
      <xdr:nvSpPr>
        <xdr:cNvPr id="481" name="土木費該当値テキスト"/>
        <xdr:cNvSpPr txBox="1"/>
      </xdr:nvSpPr>
      <xdr:spPr>
        <a:xfrm>
          <a:off x="10528300" y="16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86914</xdr:rowOff>
    </xdr:from>
    <xdr:to>
      <xdr:col>50</xdr:col>
      <xdr:colOff>165100</xdr:colOff>
      <xdr:row>98</xdr:row>
      <xdr:rowOff>17064</xdr:rowOff>
    </xdr:to>
    <xdr:sp macro="" textlink="">
      <xdr:nvSpPr>
        <xdr:cNvPr id="482" name="楕円 481"/>
        <xdr:cNvSpPr/>
      </xdr:nvSpPr>
      <xdr:spPr>
        <a:xfrm>
          <a:off x="9588500" y="167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33591</xdr:rowOff>
    </xdr:from>
    <xdr:ext cx="534377" cy="259045"/>
    <xdr:sp macro="" textlink="">
      <xdr:nvSpPr>
        <xdr:cNvPr id="483" name="テキスト ボックス 482"/>
        <xdr:cNvSpPr txBox="1"/>
      </xdr:nvSpPr>
      <xdr:spPr>
        <a:xfrm>
          <a:off x="9372111" y="164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96548</xdr:rowOff>
    </xdr:from>
    <xdr:to>
      <xdr:col>46</xdr:col>
      <xdr:colOff>38100</xdr:colOff>
      <xdr:row>99</xdr:row>
      <xdr:rowOff>26698</xdr:rowOff>
    </xdr:to>
    <xdr:sp macro="" textlink="">
      <xdr:nvSpPr>
        <xdr:cNvPr id="484" name="楕円 483"/>
        <xdr:cNvSpPr/>
      </xdr:nvSpPr>
      <xdr:spPr>
        <a:xfrm>
          <a:off x="8699500" y="168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17825</xdr:rowOff>
    </xdr:from>
    <xdr:ext cx="534377" cy="259045"/>
    <xdr:sp macro="" textlink="">
      <xdr:nvSpPr>
        <xdr:cNvPr id="485" name="テキスト ボックス 484"/>
        <xdr:cNvSpPr txBox="1"/>
      </xdr:nvSpPr>
      <xdr:spPr>
        <a:xfrm>
          <a:off x="8483111" y="1699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79084</xdr:rowOff>
    </xdr:from>
    <xdr:to>
      <xdr:col>41</xdr:col>
      <xdr:colOff>101600</xdr:colOff>
      <xdr:row>98</xdr:row>
      <xdr:rowOff>9234</xdr:rowOff>
    </xdr:to>
    <xdr:sp macro="" textlink="">
      <xdr:nvSpPr>
        <xdr:cNvPr id="486" name="楕円 485"/>
        <xdr:cNvSpPr/>
      </xdr:nvSpPr>
      <xdr:spPr>
        <a:xfrm>
          <a:off x="7810500" y="167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25761</xdr:rowOff>
    </xdr:from>
    <xdr:ext cx="534377" cy="259045"/>
    <xdr:sp macro="" textlink="">
      <xdr:nvSpPr>
        <xdr:cNvPr id="487" name="テキスト ボックス 486"/>
        <xdr:cNvSpPr txBox="1"/>
      </xdr:nvSpPr>
      <xdr:spPr>
        <a:xfrm>
          <a:off x="7594111" y="164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167587</xdr:rowOff>
    </xdr:from>
    <xdr:to>
      <xdr:col>36</xdr:col>
      <xdr:colOff>165100</xdr:colOff>
      <xdr:row>98</xdr:row>
      <xdr:rowOff>97737</xdr:rowOff>
    </xdr:to>
    <xdr:sp macro="" textlink="">
      <xdr:nvSpPr>
        <xdr:cNvPr id="488" name="楕円 487"/>
        <xdr:cNvSpPr/>
      </xdr:nvSpPr>
      <xdr:spPr>
        <a:xfrm>
          <a:off x="6921500" y="167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88864</xdr:rowOff>
    </xdr:from>
    <xdr:ext cx="534377" cy="259045"/>
    <xdr:sp macro="" textlink="">
      <xdr:nvSpPr>
        <xdr:cNvPr id="489" name="テキスト ボックス 488"/>
        <xdr:cNvSpPr txBox="1"/>
      </xdr:nvSpPr>
      <xdr:spPr>
        <a:xfrm>
          <a:off x="6705111" y="1689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61252</xdr:rowOff>
    </xdr:from>
    <xdr:to>
      <xdr:col>85</xdr:col>
      <xdr:colOff>127000</xdr:colOff>
      <xdr:row>39</xdr:row>
      <xdr:rowOff>99600</xdr:rowOff>
    </xdr:to>
    <xdr:cxnSp macro="">
      <xdr:nvCxnSpPr>
        <xdr:cNvPr id="519" name="直線コネクタ 518"/>
        <xdr:cNvCxnSpPr/>
      </xdr:nvCxnSpPr>
      <xdr:spPr>
        <a:xfrm flipV="1">
          <a:off x="15481300" y="6747802"/>
          <a:ext cx="8382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99600</xdr:rowOff>
    </xdr:from>
    <xdr:to>
      <xdr:col>81</xdr:col>
      <xdr:colOff>50800</xdr:colOff>
      <xdr:row>39</xdr:row>
      <xdr:rowOff>121298</xdr:rowOff>
    </xdr:to>
    <xdr:cxnSp macro="">
      <xdr:nvCxnSpPr>
        <xdr:cNvPr id="522" name="直線コネクタ 521"/>
        <xdr:cNvCxnSpPr/>
      </xdr:nvCxnSpPr>
      <xdr:spPr>
        <a:xfrm flipV="1">
          <a:off x="14592300" y="6786150"/>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27248</xdr:rowOff>
    </xdr:from>
    <xdr:to>
      <xdr:col>76</xdr:col>
      <xdr:colOff>114300</xdr:colOff>
      <xdr:row>39</xdr:row>
      <xdr:rowOff>121298</xdr:rowOff>
    </xdr:to>
    <xdr:cxnSp macro="">
      <xdr:nvCxnSpPr>
        <xdr:cNvPr id="525" name="直線コネクタ 524"/>
        <xdr:cNvCxnSpPr/>
      </xdr:nvCxnSpPr>
      <xdr:spPr>
        <a:xfrm>
          <a:off x="13703300" y="5856548"/>
          <a:ext cx="889000" cy="9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27248</xdr:rowOff>
    </xdr:from>
    <xdr:to>
      <xdr:col>71</xdr:col>
      <xdr:colOff>177800</xdr:colOff>
      <xdr:row>39</xdr:row>
      <xdr:rowOff>106115</xdr:rowOff>
    </xdr:to>
    <xdr:cxnSp macro="">
      <xdr:nvCxnSpPr>
        <xdr:cNvPr id="528" name="直線コネクタ 527"/>
        <xdr:cNvCxnSpPr/>
      </xdr:nvCxnSpPr>
      <xdr:spPr>
        <a:xfrm flipV="1">
          <a:off x="12814300" y="5856548"/>
          <a:ext cx="889000" cy="9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10452</xdr:rowOff>
    </xdr:from>
    <xdr:to>
      <xdr:col>85</xdr:col>
      <xdr:colOff>177800</xdr:colOff>
      <xdr:row>39</xdr:row>
      <xdr:rowOff>112052</xdr:rowOff>
    </xdr:to>
    <xdr:sp macro="" textlink="">
      <xdr:nvSpPr>
        <xdr:cNvPr id="538" name="楕円 537"/>
        <xdr:cNvSpPr/>
      </xdr:nvSpPr>
      <xdr:spPr>
        <a:xfrm>
          <a:off x="16268700" y="66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96829</xdr:rowOff>
    </xdr:from>
    <xdr:ext cx="534377" cy="259045"/>
    <xdr:sp macro="" textlink="">
      <xdr:nvSpPr>
        <xdr:cNvPr id="539" name="消防費該当値テキスト"/>
        <xdr:cNvSpPr txBox="1"/>
      </xdr:nvSpPr>
      <xdr:spPr>
        <a:xfrm>
          <a:off x="16370300" y="661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48800</xdr:rowOff>
    </xdr:from>
    <xdr:to>
      <xdr:col>81</xdr:col>
      <xdr:colOff>101600</xdr:colOff>
      <xdr:row>39</xdr:row>
      <xdr:rowOff>150400</xdr:rowOff>
    </xdr:to>
    <xdr:sp macro="" textlink="">
      <xdr:nvSpPr>
        <xdr:cNvPr id="540" name="楕円 539"/>
        <xdr:cNvSpPr/>
      </xdr:nvSpPr>
      <xdr:spPr>
        <a:xfrm>
          <a:off x="15430500" y="67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141527</xdr:rowOff>
    </xdr:from>
    <xdr:ext cx="534377" cy="259045"/>
    <xdr:sp macro="" textlink="">
      <xdr:nvSpPr>
        <xdr:cNvPr id="541" name="テキスト ボックス 540"/>
        <xdr:cNvSpPr txBox="1"/>
      </xdr:nvSpPr>
      <xdr:spPr>
        <a:xfrm>
          <a:off x="15214111" y="68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70498</xdr:rowOff>
    </xdr:from>
    <xdr:to>
      <xdr:col>76</xdr:col>
      <xdr:colOff>165100</xdr:colOff>
      <xdr:row>40</xdr:row>
      <xdr:rowOff>648</xdr:rowOff>
    </xdr:to>
    <xdr:sp macro="" textlink="">
      <xdr:nvSpPr>
        <xdr:cNvPr id="542" name="楕円 541"/>
        <xdr:cNvSpPr/>
      </xdr:nvSpPr>
      <xdr:spPr>
        <a:xfrm>
          <a:off x="14541500" y="67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163225</xdr:rowOff>
    </xdr:from>
    <xdr:ext cx="534377" cy="259045"/>
    <xdr:sp macro="" textlink="">
      <xdr:nvSpPr>
        <xdr:cNvPr id="543" name="テキスト ボックス 542"/>
        <xdr:cNvSpPr txBox="1"/>
      </xdr:nvSpPr>
      <xdr:spPr>
        <a:xfrm>
          <a:off x="14325111" y="68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147898</xdr:rowOff>
    </xdr:from>
    <xdr:to>
      <xdr:col>72</xdr:col>
      <xdr:colOff>38100</xdr:colOff>
      <xdr:row>34</xdr:row>
      <xdr:rowOff>78048</xdr:rowOff>
    </xdr:to>
    <xdr:sp macro="" textlink="">
      <xdr:nvSpPr>
        <xdr:cNvPr id="544" name="楕円 543"/>
        <xdr:cNvSpPr/>
      </xdr:nvSpPr>
      <xdr:spPr>
        <a:xfrm>
          <a:off x="13652500" y="58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94575</xdr:rowOff>
    </xdr:from>
    <xdr:ext cx="534377" cy="259045"/>
    <xdr:sp macro="" textlink="">
      <xdr:nvSpPr>
        <xdr:cNvPr id="545" name="テキスト ボックス 544"/>
        <xdr:cNvSpPr txBox="1"/>
      </xdr:nvSpPr>
      <xdr:spPr>
        <a:xfrm>
          <a:off x="13436111" y="55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55315</xdr:rowOff>
    </xdr:from>
    <xdr:to>
      <xdr:col>67</xdr:col>
      <xdr:colOff>101600</xdr:colOff>
      <xdr:row>39</xdr:row>
      <xdr:rowOff>156915</xdr:rowOff>
    </xdr:to>
    <xdr:sp macro="" textlink="">
      <xdr:nvSpPr>
        <xdr:cNvPr id="546" name="楕円 545"/>
        <xdr:cNvSpPr/>
      </xdr:nvSpPr>
      <xdr:spPr>
        <a:xfrm>
          <a:off x="12763500" y="67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148042</xdr:rowOff>
    </xdr:from>
    <xdr:ext cx="534377" cy="259045"/>
    <xdr:sp macro="" textlink="">
      <xdr:nvSpPr>
        <xdr:cNvPr id="547" name="テキスト ボックス 546"/>
        <xdr:cNvSpPr txBox="1"/>
      </xdr:nvSpPr>
      <xdr:spPr>
        <a:xfrm>
          <a:off x="12547111" y="68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136290</xdr:rowOff>
    </xdr:from>
    <xdr:to>
      <xdr:col>85</xdr:col>
      <xdr:colOff>127000</xdr:colOff>
      <xdr:row>57</xdr:row>
      <xdr:rowOff>151123</xdr:rowOff>
    </xdr:to>
    <xdr:cxnSp macro="">
      <xdr:nvCxnSpPr>
        <xdr:cNvPr id="576" name="直線コネクタ 575"/>
        <xdr:cNvCxnSpPr/>
      </xdr:nvCxnSpPr>
      <xdr:spPr>
        <a:xfrm flipV="1">
          <a:off x="15481300" y="9737490"/>
          <a:ext cx="838200" cy="18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151123</xdr:rowOff>
    </xdr:from>
    <xdr:to>
      <xdr:col>81</xdr:col>
      <xdr:colOff>50800</xdr:colOff>
      <xdr:row>58</xdr:row>
      <xdr:rowOff>70129</xdr:rowOff>
    </xdr:to>
    <xdr:cxnSp macro="">
      <xdr:nvCxnSpPr>
        <xdr:cNvPr id="579" name="直線コネクタ 578"/>
        <xdr:cNvCxnSpPr/>
      </xdr:nvCxnSpPr>
      <xdr:spPr>
        <a:xfrm flipV="1">
          <a:off x="14592300" y="9923773"/>
          <a:ext cx="889000" cy="9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70129</xdr:rowOff>
    </xdr:from>
    <xdr:to>
      <xdr:col>76</xdr:col>
      <xdr:colOff>114300</xdr:colOff>
      <xdr:row>58</xdr:row>
      <xdr:rowOff>71010</xdr:rowOff>
    </xdr:to>
    <xdr:cxnSp macro="">
      <xdr:nvCxnSpPr>
        <xdr:cNvPr id="582" name="直線コネクタ 581"/>
        <xdr:cNvCxnSpPr/>
      </xdr:nvCxnSpPr>
      <xdr:spPr>
        <a:xfrm flipV="1">
          <a:off x="13703300" y="10014229"/>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71010</xdr:rowOff>
    </xdr:from>
    <xdr:to>
      <xdr:col>71</xdr:col>
      <xdr:colOff>177800</xdr:colOff>
      <xdr:row>58</xdr:row>
      <xdr:rowOff>85255</xdr:rowOff>
    </xdr:to>
    <xdr:cxnSp macro="">
      <xdr:nvCxnSpPr>
        <xdr:cNvPr id="585" name="直線コネクタ 584"/>
        <xdr:cNvCxnSpPr/>
      </xdr:nvCxnSpPr>
      <xdr:spPr>
        <a:xfrm flipV="1">
          <a:off x="12814300" y="10015110"/>
          <a:ext cx="889000" cy="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85490</xdr:rowOff>
    </xdr:from>
    <xdr:to>
      <xdr:col>85</xdr:col>
      <xdr:colOff>177800</xdr:colOff>
      <xdr:row>57</xdr:row>
      <xdr:rowOff>15640</xdr:rowOff>
    </xdr:to>
    <xdr:sp macro="" textlink="">
      <xdr:nvSpPr>
        <xdr:cNvPr id="595" name="楕円 594"/>
        <xdr:cNvSpPr/>
      </xdr:nvSpPr>
      <xdr:spPr>
        <a:xfrm>
          <a:off x="16268700" y="96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108367</xdr:rowOff>
    </xdr:from>
    <xdr:ext cx="599010" cy="259045"/>
    <xdr:sp macro="" textlink="">
      <xdr:nvSpPr>
        <xdr:cNvPr id="596" name="教育費該当値テキスト"/>
        <xdr:cNvSpPr txBox="1"/>
      </xdr:nvSpPr>
      <xdr:spPr>
        <a:xfrm>
          <a:off x="16370300" y="953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100323</xdr:rowOff>
    </xdr:from>
    <xdr:to>
      <xdr:col>81</xdr:col>
      <xdr:colOff>101600</xdr:colOff>
      <xdr:row>58</xdr:row>
      <xdr:rowOff>30473</xdr:rowOff>
    </xdr:to>
    <xdr:sp macro="" textlink="">
      <xdr:nvSpPr>
        <xdr:cNvPr id="597" name="楕円 596"/>
        <xdr:cNvSpPr/>
      </xdr:nvSpPr>
      <xdr:spPr>
        <a:xfrm>
          <a:off x="15430500" y="98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21600</xdr:rowOff>
    </xdr:from>
    <xdr:ext cx="534377" cy="259045"/>
    <xdr:sp macro="" textlink="">
      <xdr:nvSpPr>
        <xdr:cNvPr id="598" name="テキスト ボックス 597"/>
        <xdr:cNvSpPr txBox="1"/>
      </xdr:nvSpPr>
      <xdr:spPr>
        <a:xfrm>
          <a:off x="15214111" y="99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19329</xdr:rowOff>
    </xdr:from>
    <xdr:to>
      <xdr:col>76</xdr:col>
      <xdr:colOff>165100</xdr:colOff>
      <xdr:row>58</xdr:row>
      <xdr:rowOff>120929</xdr:rowOff>
    </xdr:to>
    <xdr:sp macro="" textlink="">
      <xdr:nvSpPr>
        <xdr:cNvPr id="599" name="楕円 598"/>
        <xdr:cNvSpPr/>
      </xdr:nvSpPr>
      <xdr:spPr>
        <a:xfrm>
          <a:off x="14541500" y="99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112056</xdr:rowOff>
    </xdr:from>
    <xdr:ext cx="534377" cy="259045"/>
    <xdr:sp macro="" textlink="">
      <xdr:nvSpPr>
        <xdr:cNvPr id="600" name="テキスト ボックス 599"/>
        <xdr:cNvSpPr txBox="1"/>
      </xdr:nvSpPr>
      <xdr:spPr>
        <a:xfrm>
          <a:off x="14325111" y="100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20210</xdr:rowOff>
    </xdr:from>
    <xdr:to>
      <xdr:col>72</xdr:col>
      <xdr:colOff>38100</xdr:colOff>
      <xdr:row>58</xdr:row>
      <xdr:rowOff>121810</xdr:rowOff>
    </xdr:to>
    <xdr:sp macro="" textlink="">
      <xdr:nvSpPr>
        <xdr:cNvPr id="601" name="楕円 600"/>
        <xdr:cNvSpPr/>
      </xdr:nvSpPr>
      <xdr:spPr>
        <a:xfrm>
          <a:off x="13652500" y="99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112937</xdr:rowOff>
    </xdr:from>
    <xdr:ext cx="534377" cy="259045"/>
    <xdr:sp macro="" textlink="">
      <xdr:nvSpPr>
        <xdr:cNvPr id="602" name="テキスト ボックス 601"/>
        <xdr:cNvSpPr txBox="1"/>
      </xdr:nvSpPr>
      <xdr:spPr>
        <a:xfrm>
          <a:off x="13436111" y="1005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34455</xdr:rowOff>
    </xdr:from>
    <xdr:to>
      <xdr:col>67</xdr:col>
      <xdr:colOff>101600</xdr:colOff>
      <xdr:row>58</xdr:row>
      <xdr:rowOff>136055</xdr:rowOff>
    </xdr:to>
    <xdr:sp macro="" textlink="">
      <xdr:nvSpPr>
        <xdr:cNvPr id="603" name="楕円 602"/>
        <xdr:cNvSpPr/>
      </xdr:nvSpPr>
      <xdr:spPr>
        <a:xfrm>
          <a:off x="12763500" y="99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127182</xdr:rowOff>
    </xdr:from>
    <xdr:ext cx="534377" cy="259045"/>
    <xdr:sp macro="" textlink="">
      <xdr:nvSpPr>
        <xdr:cNvPr id="604" name="テキスト ボックス 603"/>
        <xdr:cNvSpPr txBox="1"/>
      </xdr:nvSpPr>
      <xdr:spPr>
        <a:xfrm>
          <a:off x="12547111" y="100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37288</xdr:rowOff>
    </xdr:from>
    <xdr:to>
      <xdr:col>85</xdr:col>
      <xdr:colOff>127000</xdr:colOff>
      <xdr:row>79</xdr:row>
      <xdr:rowOff>37364</xdr:rowOff>
    </xdr:to>
    <xdr:cxnSp macro="">
      <xdr:nvCxnSpPr>
        <xdr:cNvPr id="633" name="直線コネクタ 632"/>
        <xdr:cNvCxnSpPr/>
      </xdr:nvCxnSpPr>
      <xdr:spPr>
        <a:xfrm flipV="1">
          <a:off x="15481300" y="1358183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37364</xdr:rowOff>
    </xdr:from>
    <xdr:to>
      <xdr:col>81</xdr:col>
      <xdr:colOff>50800</xdr:colOff>
      <xdr:row>79</xdr:row>
      <xdr:rowOff>44450</xdr:rowOff>
    </xdr:to>
    <xdr:cxnSp macro="">
      <xdr:nvCxnSpPr>
        <xdr:cNvPr id="636" name="直線コネクタ 635"/>
        <xdr:cNvCxnSpPr/>
      </xdr:nvCxnSpPr>
      <xdr:spPr>
        <a:xfrm flipV="1">
          <a:off x="14592300" y="1358191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20410</xdr:rowOff>
    </xdr:from>
    <xdr:to>
      <xdr:col>71</xdr:col>
      <xdr:colOff>177800</xdr:colOff>
      <xdr:row>79</xdr:row>
      <xdr:rowOff>44450</xdr:rowOff>
    </xdr:to>
    <xdr:cxnSp macro="">
      <xdr:nvCxnSpPr>
        <xdr:cNvPr id="642" name="直線コネクタ 641"/>
        <xdr:cNvCxnSpPr/>
      </xdr:nvCxnSpPr>
      <xdr:spPr>
        <a:xfrm>
          <a:off x="12814300" y="1356496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157938</xdr:rowOff>
    </xdr:from>
    <xdr:to>
      <xdr:col>85</xdr:col>
      <xdr:colOff>177800</xdr:colOff>
      <xdr:row>79</xdr:row>
      <xdr:rowOff>88088</xdr:rowOff>
    </xdr:to>
    <xdr:sp macro="" textlink="">
      <xdr:nvSpPr>
        <xdr:cNvPr id="652" name="楕円 651"/>
        <xdr:cNvSpPr/>
      </xdr:nvSpPr>
      <xdr:spPr>
        <a:xfrm>
          <a:off x="162687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72865</xdr:rowOff>
    </xdr:from>
    <xdr:ext cx="378565" cy="259045"/>
    <xdr:sp macro="" textlink="">
      <xdr:nvSpPr>
        <xdr:cNvPr id="653" name="災害復旧費該当値テキスト"/>
        <xdr:cNvSpPr txBox="1"/>
      </xdr:nvSpPr>
      <xdr:spPr>
        <a:xfrm>
          <a:off x="16370300" y="1344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158014</xdr:rowOff>
    </xdr:from>
    <xdr:to>
      <xdr:col>81</xdr:col>
      <xdr:colOff>101600</xdr:colOff>
      <xdr:row>79</xdr:row>
      <xdr:rowOff>88164</xdr:rowOff>
    </xdr:to>
    <xdr:sp macro="" textlink="">
      <xdr:nvSpPr>
        <xdr:cNvPr id="654" name="楕円 653"/>
        <xdr:cNvSpPr/>
      </xdr:nvSpPr>
      <xdr:spPr>
        <a:xfrm>
          <a:off x="154305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79291</xdr:rowOff>
    </xdr:from>
    <xdr:ext cx="378565" cy="259045"/>
    <xdr:sp macro="" textlink="">
      <xdr:nvSpPr>
        <xdr:cNvPr id="655" name="テキスト ボックス 654"/>
        <xdr:cNvSpPr txBox="1"/>
      </xdr:nvSpPr>
      <xdr:spPr>
        <a:xfrm>
          <a:off x="15292017" y="13623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141060</xdr:rowOff>
    </xdr:from>
    <xdr:to>
      <xdr:col>67</xdr:col>
      <xdr:colOff>101600</xdr:colOff>
      <xdr:row>79</xdr:row>
      <xdr:rowOff>71210</xdr:rowOff>
    </xdr:to>
    <xdr:sp macro="" textlink="">
      <xdr:nvSpPr>
        <xdr:cNvPr id="660" name="楕円 659"/>
        <xdr:cNvSpPr/>
      </xdr:nvSpPr>
      <xdr:spPr>
        <a:xfrm>
          <a:off x="12763500" y="135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62337</xdr:rowOff>
    </xdr:from>
    <xdr:ext cx="469744" cy="259045"/>
    <xdr:sp macro="" textlink="">
      <xdr:nvSpPr>
        <xdr:cNvPr id="661" name="テキスト ボックス 660"/>
        <xdr:cNvSpPr txBox="1"/>
      </xdr:nvSpPr>
      <xdr:spPr>
        <a:xfrm>
          <a:off x="12579428" y="136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96500</xdr:rowOff>
    </xdr:from>
    <xdr:to>
      <xdr:col>85</xdr:col>
      <xdr:colOff>127000</xdr:colOff>
      <xdr:row>97</xdr:row>
      <xdr:rowOff>99045</xdr:rowOff>
    </xdr:to>
    <xdr:cxnSp macro="">
      <xdr:nvCxnSpPr>
        <xdr:cNvPr id="688" name="直線コネクタ 687"/>
        <xdr:cNvCxnSpPr/>
      </xdr:nvCxnSpPr>
      <xdr:spPr>
        <a:xfrm flipV="1">
          <a:off x="15481300" y="16727150"/>
          <a:ext cx="8382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76977</xdr:rowOff>
    </xdr:from>
    <xdr:to>
      <xdr:col>81</xdr:col>
      <xdr:colOff>50800</xdr:colOff>
      <xdr:row>97</xdr:row>
      <xdr:rowOff>99045</xdr:rowOff>
    </xdr:to>
    <xdr:cxnSp macro="">
      <xdr:nvCxnSpPr>
        <xdr:cNvPr id="691" name="直線コネクタ 690"/>
        <xdr:cNvCxnSpPr/>
      </xdr:nvCxnSpPr>
      <xdr:spPr>
        <a:xfrm>
          <a:off x="14592300" y="16707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76977</xdr:rowOff>
    </xdr:from>
    <xdr:to>
      <xdr:col>76</xdr:col>
      <xdr:colOff>114300</xdr:colOff>
      <xdr:row>97</xdr:row>
      <xdr:rowOff>92261</xdr:rowOff>
    </xdr:to>
    <xdr:cxnSp macro="">
      <xdr:nvCxnSpPr>
        <xdr:cNvPr id="694" name="直線コネクタ 693"/>
        <xdr:cNvCxnSpPr/>
      </xdr:nvCxnSpPr>
      <xdr:spPr>
        <a:xfrm flipV="1">
          <a:off x="13703300" y="16707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92261</xdr:rowOff>
    </xdr:from>
    <xdr:to>
      <xdr:col>71</xdr:col>
      <xdr:colOff>177800</xdr:colOff>
      <xdr:row>97</xdr:row>
      <xdr:rowOff>93467</xdr:rowOff>
    </xdr:to>
    <xdr:cxnSp macro="">
      <xdr:nvCxnSpPr>
        <xdr:cNvPr id="697" name="直線コネクタ 696"/>
        <xdr:cNvCxnSpPr/>
      </xdr:nvCxnSpPr>
      <xdr:spPr>
        <a:xfrm flipV="1">
          <a:off x="12814300" y="1672291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707" name="楕円 706"/>
        <xdr:cNvSpPr/>
      </xdr:nvSpPr>
      <xdr:spPr>
        <a:xfrm>
          <a:off x="16268700" y="166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24127</xdr:rowOff>
    </xdr:from>
    <xdr:ext cx="534377" cy="259045"/>
    <xdr:sp macro="" textlink="">
      <xdr:nvSpPr>
        <xdr:cNvPr id="708" name="公債費該当値テキスト"/>
        <xdr:cNvSpPr txBox="1"/>
      </xdr:nvSpPr>
      <xdr:spPr>
        <a:xfrm>
          <a:off x="16370300" y="166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48245</xdr:rowOff>
    </xdr:from>
    <xdr:to>
      <xdr:col>81</xdr:col>
      <xdr:colOff>101600</xdr:colOff>
      <xdr:row>97</xdr:row>
      <xdr:rowOff>149845</xdr:rowOff>
    </xdr:to>
    <xdr:sp macro="" textlink="">
      <xdr:nvSpPr>
        <xdr:cNvPr id="709" name="楕円 708"/>
        <xdr:cNvSpPr/>
      </xdr:nvSpPr>
      <xdr:spPr>
        <a:xfrm>
          <a:off x="15430500" y="166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140972</xdr:rowOff>
    </xdr:from>
    <xdr:ext cx="534377" cy="259045"/>
    <xdr:sp macro="" textlink="">
      <xdr:nvSpPr>
        <xdr:cNvPr id="710" name="テキスト ボックス 709"/>
        <xdr:cNvSpPr txBox="1"/>
      </xdr:nvSpPr>
      <xdr:spPr>
        <a:xfrm>
          <a:off x="15214111" y="1677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26177</xdr:rowOff>
    </xdr:from>
    <xdr:to>
      <xdr:col>76</xdr:col>
      <xdr:colOff>165100</xdr:colOff>
      <xdr:row>97</xdr:row>
      <xdr:rowOff>127777</xdr:rowOff>
    </xdr:to>
    <xdr:sp macro="" textlink="">
      <xdr:nvSpPr>
        <xdr:cNvPr id="711" name="楕円 710"/>
        <xdr:cNvSpPr/>
      </xdr:nvSpPr>
      <xdr:spPr>
        <a:xfrm>
          <a:off x="14541500" y="166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118904</xdr:rowOff>
    </xdr:from>
    <xdr:ext cx="534377" cy="259045"/>
    <xdr:sp macro="" textlink="">
      <xdr:nvSpPr>
        <xdr:cNvPr id="712" name="テキスト ボックス 711"/>
        <xdr:cNvSpPr txBox="1"/>
      </xdr:nvSpPr>
      <xdr:spPr>
        <a:xfrm>
          <a:off x="14325111" y="167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41461</xdr:rowOff>
    </xdr:from>
    <xdr:to>
      <xdr:col>72</xdr:col>
      <xdr:colOff>38100</xdr:colOff>
      <xdr:row>97</xdr:row>
      <xdr:rowOff>143061</xdr:rowOff>
    </xdr:to>
    <xdr:sp macro="" textlink="">
      <xdr:nvSpPr>
        <xdr:cNvPr id="713" name="楕円 712"/>
        <xdr:cNvSpPr/>
      </xdr:nvSpPr>
      <xdr:spPr>
        <a:xfrm>
          <a:off x="13652500" y="166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134188</xdr:rowOff>
    </xdr:from>
    <xdr:ext cx="534377" cy="259045"/>
    <xdr:sp macro="" textlink="">
      <xdr:nvSpPr>
        <xdr:cNvPr id="714" name="テキスト ボックス 713"/>
        <xdr:cNvSpPr txBox="1"/>
      </xdr:nvSpPr>
      <xdr:spPr>
        <a:xfrm>
          <a:off x="13436111" y="167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42667</xdr:rowOff>
    </xdr:from>
    <xdr:to>
      <xdr:col>67</xdr:col>
      <xdr:colOff>101600</xdr:colOff>
      <xdr:row>97</xdr:row>
      <xdr:rowOff>144267</xdr:rowOff>
    </xdr:to>
    <xdr:sp macro="" textlink="">
      <xdr:nvSpPr>
        <xdr:cNvPr id="715" name="楕円 714"/>
        <xdr:cNvSpPr/>
      </xdr:nvSpPr>
      <xdr:spPr>
        <a:xfrm>
          <a:off x="12763500" y="166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135394</xdr:rowOff>
    </xdr:from>
    <xdr:ext cx="534377" cy="259045"/>
    <xdr:sp macro="" textlink="">
      <xdr:nvSpPr>
        <xdr:cNvPr id="716" name="テキスト ボックス 715"/>
        <xdr:cNvSpPr txBox="1"/>
      </xdr:nvSpPr>
      <xdr:spPr>
        <a:xfrm>
          <a:off x="12547111" y="167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102,629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水道事業広域化により水道事業特別会計を解散し、清算剰余金を減債基金に積み立てたため、一時的に増加している。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218,584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円となっている。児童福祉行政に要する経費である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児童福祉費、障害者福祉行政に要する経費である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社会福祉総務</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、類似団体平均に比べ高く、民生費全体を押し上げている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35,969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町営住宅建替を計画的に実施しており、</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初年度に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町営住宅の解体・造成</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、次年度に本体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建築</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と隔年で実施しているような状況になっているため、増減を繰り返している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110,895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類似団体平均に比べ高いのは、給食センター改築工事、町民体育館・文化会館等の文教施設を統廃合する事業費の増加が主な要因である。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老朽化した文教施設・義務教育施設の改修・更新が急務であるので、今後も事業費の増が見込まれる。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・財政調整基金については、緊縮財政の実施により、標準財政規模比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程度を維持している。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実質収支額は、適切な財源の確保と歳出の精査により、継続的に黒字を確保している。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近年の風水害等、大規模災害が頻発する備えとして、平成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年度に防災基金へ標準財政規模比</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の積立を実施した。その影響で、実質単年度収支が悪化したが、徐々に改善してきている。財政規律を確保しつつ、防災への備えとして引き続き防災基金への積み立てを検討する。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国民健康保険事業勘定特別会計が赤字である。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国民健康保険事業勘定特別会計が赤字となっているのは、景気の低迷による離職者の社会保険からの移行や短期保険証発行の増加または、生活保護世帯の見直しに伴う国保加入者などの原因により</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収支</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が悪化したためである。平成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年度国民健康保険療養給付費負担金等の確定による返還</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等により、赤字額が増加した。</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年度も赤字となったものの、平成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年度から５ヵ年計画で赤字補填を実施中のため、赤字額は減少している。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町立緑ヶ丘病院事業特別会計は、医師の確保が難しく、収入が減少したため平成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年度に赤字となった。平成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年度には経営戦略を策定しながら、経営コンサルタントを入れて経営を見直してきたが、経営戦略策定中ということと、医師がさらに減り、赤字額が大幅に増加した。</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年度より一般会計からの</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入</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金を増額したことと、一般会計からの貸付金を実施したため、平成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黒字となった</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が、令和元年度には再び赤字となった。病院施設も老朽化しているので、今後の病床数も含めた抜本的な計画を早期に作成する必要がある。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6111844</v>
      </c>
      <c r="BO4" s="431"/>
      <c r="BP4" s="431"/>
      <c r="BQ4" s="431"/>
      <c r="BR4" s="431"/>
      <c r="BS4" s="431"/>
      <c r="BT4" s="431"/>
      <c r="BU4" s="432"/>
      <c r="BV4" s="430">
        <v>5807981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14.7</v>
      </c>
      <c r="CU4" s="437"/>
      <c r="CV4" s="437"/>
      <c r="CW4" s="437"/>
      <c r="CX4" s="437"/>
      <c r="CY4" s="437"/>
      <c r="CZ4" s="437"/>
      <c r="DA4" s="438"/>
      <c r="DB4" s="436">
        <v>10.7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5687502</v>
      </c>
      <c r="BO5" s="468"/>
      <c r="BP5" s="468"/>
      <c r="BQ5" s="468"/>
      <c r="BR5" s="468"/>
      <c r="BS5" s="468"/>
      <c r="BT5" s="468"/>
      <c r="BU5" s="469"/>
      <c r="BV5" s="467">
        <v>5383526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95.9</v>
      </c>
      <c r="CU5" s="465"/>
      <c r="CV5" s="465"/>
      <c r="CW5" s="465"/>
      <c r="CX5" s="465"/>
      <c r="CY5" s="465"/>
      <c r="CZ5" s="465"/>
      <c r="DA5" s="466"/>
      <c r="DB5" s="464">
        <v>96.1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424342</v>
      </c>
      <c r="BO6" s="468"/>
      <c r="BP6" s="468"/>
      <c r="BQ6" s="468"/>
      <c r="BR6" s="468"/>
      <c r="BS6" s="468"/>
      <c r="BT6" s="468"/>
      <c r="BU6" s="469"/>
      <c r="BV6" s="467">
        <v>424455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v>
      </c>
      <c r="CU6" s="505"/>
      <c r="CV6" s="505"/>
      <c r="CW6" s="505"/>
      <c r="CX6" s="505"/>
      <c r="CY6" s="505"/>
      <c r="CZ6" s="505"/>
      <c r="DA6" s="506"/>
      <c r="DB6" s="504">
        <v>100.1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25356</v>
      </c>
      <c r="BO7" s="468"/>
      <c r="BP7" s="468"/>
      <c r="BQ7" s="468"/>
      <c r="BR7" s="468"/>
      <c r="BS7" s="468"/>
      <c r="BT7" s="468"/>
      <c r="BU7" s="469"/>
      <c r="BV7" s="467">
        <v>134218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2721954</v>
      </c>
      <c r="CU7" s="468"/>
      <c r="CV7" s="468"/>
      <c r="CW7" s="468"/>
      <c r="CX7" s="468"/>
      <c r="CY7" s="468"/>
      <c r="CZ7" s="468"/>
      <c r="DA7" s="469"/>
      <c r="DB7" s="467">
        <v>2723697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398986</v>
      </c>
      <c r="BO8" s="468"/>
      <c r="BP8" s="468"/>
      <c r="BQ8" s="468"/>
      <c r="BR8" s="468"/>
      <c r="BS8" s="468"/>
      <c r="BT8" s="468"/>
      <c r="BU8" s="469"/>
      <c r="BV8" s="467">
        <v>290237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9020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108749</v>
      </c>
      <c r="BO9" s="468"/>
      <c r="BP9" s="468"/>
      <c r="BQ9" s="468"/>
      <c r="BR9" s="468"/>
      <c r="BS9" s="468"/>
      <c r="BT9" s="468"/>
      <c r="BU9" s="469"/>
      <c r="BV9" s="467">
        <v>-102911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11.1</v>
      </c>
      <c r="CU9" s="465"/>
      <c r="CV9" s="465"/>
      <c r="CW9" s="465"/>
      <c r="CX9" s="465"/>
      <c r="CY9" s="465"/>
      <c r="CZ9" s="465"/>
      <c r="DA9" s="466"/>
      <c r="DB9" s="464">
        <v>11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9617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105</v>
      </c>
      <c r="AV10" s="500"/>
      <c r="AW10" s="500"/>
      <c r="AX10" s="500"/>
      <c r="AY10" s="501" t="s">
        <v>119</v>
      </c>
      <c r="AZ10" s="502"/>
      <c r="BA10" s="502"/>
      <c r="BB10" s="502"/>
      <c r="BC10" s="502"/>
      <c r="BD10" s="502"/>
      <c r="BE10" s="502"/>
      <c r="BF10" s="502"/>
      <c r="BG10" s="502"/>
      <c r="BH10" s="502"/>
      <c r="BI10" s="502"/>
      <c r="BJ10" s="502"/>
      <c r="BK10" s="502"/>
      <c r="BL10" s="502"/>
      <c r="BM10" s="503"/>
      <c r="BN10" s="467">
        <v>21130</v>
      </c>
      <c r="BO10" s="468"/>
      <c r="BP10" s="468"/>
      <c r="BQ10" s="468"/>
      <c r="BR10" s="468"/>
      <c r="BS10" s="468"/>
      <c r="BT10" s="468"/>
      <c r="BU10" s="469"/>
      <c r="BV10" s="467">
        <v>101879</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9017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30000</v>
      </c>
      <c r="BO12" s="468"/>
      <c r="BP12" s="468"/>
      <c r="BQ12" s="468"/>
      <c r="BR12" s="468"/>
      <c r="BS12" s="468"/>
      <c r="BT12" s="468"/>
      <c r="BU12" s="469"/>
      <c r="BV12" s="467">
        <v>30000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8973</v>
      </c>
      <c r="S13" s="552"/>
      <c r="T13" s="552"/>
      <c r="U13" s="552"/>
      <c r="V13" s="553"/>
      <c r="W13" s="483" t="s">
        <v>139</v>
      </c>
      <c r="X13" s="484"/>
      <c r="Y13" s="484"/>
      <c r="Z13" s="484"/>
      <c r="AA13" s="484"/>
      <c r="AB13" s="474"/>
      <c r="AC13" s="518">
        <v>72</v>
      </c>
      <c r="AD13" s="519"/>
      <c r="AE13" s="519"/>
      <c r="AF13" s="519"/>
      <c r="AG13" s="561"/>
      <c r="AH13" s="518">
        <v>80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99879</v>
      </c>
      <c r="BO13" s="468"/>
      <c r="BP13" s="468"/>
      <c r="BQ13" s="468"/>
      <c r="BR13" s="468"/>
      <c r="BS13" s="468"/>
      <c r="BT13" s="468"/>
      <c r="BU13" s="469"/>
      <c r="BV13" s="467">
        <v>-31032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4.8</v>
      </c>
      <c r="CU13" s="465"/>
      <c r="CV13" s="465"/>
      <c r="CW13" s="465"/>
      <c r="CX13" s="465"/>
      <c r="CY13" s="465"/>
      <c r="CZ13" s="465"/>
      <c r="DA13" s="466"/>
      <c r="DB13" s="464">
        <v>5.2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9127</v>
      </c>
      <c r="S14" s="552"/>
      <c r="T14" s="552"/>
      <c r="U14" s="552"/>
      <c r="V14" s="553"/>
      <c r="W14" s="457"/>
      <c r="X14" s="458"/>
      <c r="Y14" s="458"/>
      <c r="Z14" s="458"/>
      <c r="AA14" s="458"/>
      <c r="AB14" s="447"/>
      <c r="AC14" s="554">
        <v>2.1</v>
      </c>
      <c r="AD14" s="555"/>
      <c r="AE14" s="555"/>
      <c r="AF14" s="555"/>
      <c r="AG14" s="556"/>
      <c r="AH14" s="554">
        <v>2.2000000000000002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9093</v>
      </c>
      <c r="S15" s="552"/>
      <c r="T15" s="552"/>
      <c r="U15" s="552"/>
      <c r="V15" s="553"/>
      <c r="W15" s="483" t="s">
        <v>147</v>
      </c>
      <c r="X15" s="484"/>
      <c r="Y15" s="484"/>
      <c r="Z15" s="484"/>
      <c r="AA15" s="484"/>
      <c r="AB15" s="474"/>
      <c r="AC15" s="518">
        <v>919</v>
      </c>
      <c r="AD15" s="519"/>
      <c r="AE15" s="519"/>
      <c r="AF15" s="519"/>
      <c r="AG15" s="561"/>
      <c r="AH15" s="518">
        <v>928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579080</v>
      </c>
      <c r="BO15" s="431"/>
      <c r="BP15" s="431"/>
      <c r="BQ15" s="431"/>
      <c r="BR15" s="431"/>
      <c r="BS15" s="431"/>
      <c r="BT15" s="431"/>
      <c r="BU15" s="432"/>
      <c r="BV15" s="430">
        <v>584220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27</v>
      </c>
      <c r="AD16" s="555"/>
      <c r="AE16" s="555"/>
      <c r="AF16" s="555"/>
      <c r="AG16" s="556"/>
      <c r="AH16" s="554">
        <v>26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2495958</v>
      </c>
      <c r="BO16" s="468"/>
      <c r="BP16" s="468"/>
      <c r="BQ16" s="468"/>
      <c r="BR16" s="468"/>
      <c r="BS16" s="468"/>
      <c r="BT16" s="468"/>
      <c r="BU16" s="469"/>
      <c r="BV16" s="467">
        <v>2469300</v>
      </c>
      <c r="BW16" s="468"/>
      <c r="BX16" s="468"/>
      <c r="BY16" s="468"/>
      <c r="BZ16" s="468"/>
      <c r="CA16" s="468"/>
      <c r="CB16" s="468"/>
      <c r="CC16" s="469"/>
      <c r="CD16" s="201"/>
      <c r="CE16" s="577" t="s">
        <v>153</v>
      </c>
      <c r="CF16" s="577"/>
      <c r="CG16" s="577"/>
      <c r="CH16" s="577"/>
      <c r="CI16" s="577"/>
      <c r="CJ16" s="577"/>
      <c r="CK16" s="577"/>
      <c r="CL16" s="577"/>
      <c r="CM16" s="577"/>
      <c r="CN16" s="577"/>
      <c r="CO16" s="577"/>
      <c r="CP16" s="577"/>
      <c r="CQ16" s="577"/>
      <c r="CR16" s="577"/>
      <c r="CS16" s="578"/>
      <c r="CT16" s="464">
        <v>3.1</v>
      </c>
      <c r="CU16" s="465"/>
      <c r="CV16" s="465"/>
      <c r="CW16" s="465"/>
      <c r="CX16" s="465"/>
      <c r="CY16" s="465"/>
      <c r="CZ16" s="465"/>
      <c r="DA16" s="466"/>
      <c r="DB16" s="464" t="s">
        <v>137</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2415</v>
      </c>
      <c r="AD17" s="519"/>
      <c r="AE17" s="519"/>
      <c r="AF17" s="519"/>
      <c r="AG17" s="561"/>
      <c r="AH17" s="518">
        <v>2564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719094</v>
      </c>
      <c r="BO17" s="468"/>
      <c r="BP17" s="468"/>
      <c r="BQ17" s="468"/>
      <c r="BR17" s="468"/>
      <c r="BS17" s="468"/>
      <c r="BT17" s="468"/>
      <c r="BU17" s="469"/>
      <c r="BV17" s="467">
        <v>728546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8.0399999999999991</v>
      </c>
      <c r="M18" s="583"/>
      <c r="N18" s="583"/>
      <c r="O18" s="583"/>
      <c r="P18" s="583"/>
      <c r="Q18" s="583"/>
      <c r="R18" s="584"/>
      <c r="S18" s="584"/>
      <c r="T18" s="584"/>
      <c r="U18" s="584"/>
      <c r="V18" s="585"/>
      <c r="W18" s="485"/>
      <c r="X18" s="486"/>
      <c r="Y18" s="486"/>
      <c r="Z18" s="486"/>
      <c r="AA18" s="486"/>
      <c r="AB18" s="477"/>
      <c r="AC18" s="586">
        <v>70.900000000000006</v>
      </c>
      <c r="AD18" s="587"/>
      <c r="AE18" s="587"/>
      <c r="AF18" s="587"/>
      <c r="AG18" s="588"/>
      <c r="AH18" s="586">
        <v>71.8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2643154</v>
      </c>
      <c r="BO18" s="468"/>
      <c r="BP18" s="468"/>
      <c r="BQ18" s="468"/>
      <c r="BR18" s="468"/>
      <c r="BS18" s="468"/>
      <c r="BT18" s="468"/>
      <c r="BU18" s="469"/>
      <c r="BV18" s="467">
        <v>2634661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1122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3605620</v>
      </c>
      <c r="BO19" s="468"/>
      <c r="BP19" s="468"/>
      <c r="BQ19" s="468"/>
      <c r="BR19" s="468"/>
      <c r="BS19" s="468"/>
      <c r="BT19" s="468"/>
      <c r="BU19" s="469"/>
      <c r="BV19" s="467">
        <v>3590192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3814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4897541</v>
      </c>
      <c r="BO23" s="468"/>
      <c r="BP23" s="468"/>
      <c r="BQ23" s="468"/>
      <c r="BR23" s="468"/>
      <c r="BS23" s="468"/>
      <c r="BT23" s="468"/>
      <c r="BU23" s="469"/>
      <c r="BV23" s="467">
        <v>4751064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7370</v>
      </c>
      <c r="R24" s="519"/>
      <c r="S24" s="519"/>
      <c r="T24" s="519"/>
      <c r="U24" s="519"/>
      <c r="V24" s="561"/>
      <c r="W24" s="620"/>
      <c r="X24" s="608"/>
      <c r="Y24" s="609"/>
      <c r="Z24" s="517" t="s">
        <v>172</v>
      </c>
      <c r="AA24" s="497"/>
      <c r="AB24" s="497"/>
      <c r="AC24" s="497"/>
      <c r="AD24" s="497"/>
      <c r="AE24" s="497"/>
      <c r="AF24" s="497"/>
      <c r="AG24" s="498"/>
      <c r="AH24" s="518">
        <v>115</v>
      </c>
      <c r="AI24" s="519"/>
      <c r="AJ24" s="519"/>
      <c r="AK24" s="519"/>
      <c r="AL24" s="561"/>
      <c r="AM24" s="518">
        <v>320850</v>
      </c>
      <c r="AN24" s="519"/>
      <c r="AO24" s="519"/>
      <c r="AP24" s="519"/>
      <c r="AQ24" s="519"/>
      <c r="AR24" s="561"/>
      <c r="AS24" s="518">
        <v>2790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3899552</v>
      </c>
      <c r="BO24" s="468"/>
      <c r="BP24" s="468"/>
      <c r="BQ24" s="468"/>
      <c r="BR24" s="468"/>
      <c r="BS24" s="468"/>
      <c r="BT24" s="468"/>
      <c r="BU24" s="469"/>
      <c r="BV24" s="467">
        <v>4025612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5900</v>
      </c>
      <c r="R25" s="519"/>
      <c r="S25" s="519"/>
      <c r="T25" s="519"/>
      <c r="U25" s="519"/>
      <c r="V25" s="561"/>
      <c r="W25" s="620"/>
      <c r="X25" s="608"/>
      <c r="Y25" s="609"/>
      <c r="Z25" s="517" t="s">
        <v>175</v>
      </c>
      <c r="AA25" s="497"/>
      <c r="AB25" s="497"/>
      <c r="AC25" s="497"/>
      <c r="AD25" s="497"/>
      <c r="AE25" s="497"/>
      <c r="AF25" s="497"/>
      <c r="AG25" s="498"/>
      <c r="AH25" s="518" t="s">
        <v>137</v>
      </c>
      <c r="AI25" s="519"/>
      <c r="AJ25" s="519"/>
      <c r="AK25" s="519"/>
      <c r="AL25" s="561"/>
      <c r="AM25" s="518" t="s">
        <v>127</v>
      </c>
      <c r="AN25" s="519"/>
      <c r="AO25" s="519"/>
      <c r="AP25" s="519"/>
      <c r="AQ25" s="519"/>
      <c r="AR25" s="561"/>
      <c r="AS25" s="518" t="s">
        <v>137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23260</v>
      </c>
      <c r="BO25" s="431"/>
      <c r="BP25" s="431"/>
      <c r="BQ25" s="431"/>
      <c r="BR25" s="431"/>
      <c r="BS25" s="431"/>
      <c r="BT25" s="431"/>
      <c r="BU25" s="432"/>
      <c r="BV25" s="430">
        <v>54814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5460</v>
      </c>
      <c r="R26" s="519"/>
      <c r="S26" s="519"/>
      <c r="T26" s="519"/>
      <c r="U26" s="519"/>
      <c r="V26" s="561"/>
      <c r="W26" s="620"/>
      <c r="X26" s="608"/>
      <c r="Y26" s="609"/>
      <c r="Z26" s="517" t="s">
        <v>178</v>
      </c>
      <c r="AA26" s="630"/>
      <c r="AB26" s="630"/>
      <c r="AC26" s="630"/>
      <c r="AD26" s="630"/>
      <c r="AE26" s="630"/>
      <c r="AF26" s="630"/>
      <c r="AG26" s="631"/>
      <c r="AH26" s="518">
        <v>2</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2980</v>
      </c>
      <c r="R27" s="519"/>
      <c r="S27" s="519"/>
      <c r="T27" s="519"/>
      <c r="U27" s="519"/>
      <c r="V27" s="561"/>
      <c r="W27" s="620"/>
      <c r="X27" s="608"/>
      <c r="Y27" s="609"/>
      <c r="Z27" s="517" t="s">
        <v>182</v>
      </c>
      <c r="AA27" s="497"/>
      <c r="AB27" s="497"/>
      <c r="AC27" s="497"/>
      <c r="AD27" s="497"/>
      <c r="AE27" s="497"/>
      <c r="AF27" s="497"/>
      <c r="AG27" s="498"/>
      <c r="AH27" s="518" t="s">
        <v>137</v>
      </c>
      <c r="AI27" s="519"/>
      <c r="AJ27" s="519"/>
      <c r="AK27" s="519"/>
      <c r="AL27" s="561"/>
      <c r="AM27" s="518" t="s">
        <v>137</v>
      </c>
      <c r="AN27" s="519"/>
      <c r="AO27" s="519"/>
      <c r="AP27" s="519"/>
      <c r="AQ27" s="519"/>
      <c r="AR27" s="561"/>
      <c r="AS27" s="518" t="s">
        <v>137</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2600</v>
      </c>
      <c r="R28" s="519"/>
      <c r="S28" s="519"/>
      <c r="T28" s="519"/>
      <c r="U28" s="519"/>
      <c r="V28" s="561"/>
      <c r="W28" s="620"/>
      <c r="X28" s="608"/>
      <c r="Y28" s="609"/>
      <c r="Z28" s="517" t="s">
        <v>185</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1400020</v>
      </c>
      <c r="BO28" s="431"/>
      <c r="BP28" s="431"/>
      <c r="BQ28" s="431"/>
      <c r="BR28" s="431"/>
      <c r="BS28" s="431"/>
      <c r="BT28" s="431"/>
      <c r="BU28" s="432"/>
      <c r="BV28" s="430">
        <v>1408890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2410</v>
      </c>
      <c r="R29" s="519"/>
      <c r="S29" s="519"/>
      <c r="T29" s="519"/>
      <c r="U29" s="519"/>
      <c r="V29" s="561"/>
      <c r="W29" s="621"/>
      <c r="X29" s="622"/>
      <c r="Y29" s="623"/>
      <c r="Z29" s="517" t="s">
        <v>188</v>
      </c>
      <c r="AA29" s="497"/>
      <c r="AB29" s="497"/>
      <c r="AC29" s="497"/>
      <c r="AD29" s="497"/>
      <c r="AE29" s="497"/>
      <c r="AF29" s="497"/>
      <c r="AG29" s="498"/>
      <c r="AH29" s="518">
        <v>115</v>
      </c>
      <c r="AI29" s="519"/>
      <c r="AJ29" s="519"/>
      <c r="AK29" s="519"/>
      <c r="AL29" s="561"/>
      <c r="AM29" s="518">
        <v>320850</v>
      </c>
      <c r="AN29" s="519"/>
      <c r="AO29" s="519"/>
      <c r="AP29" s="519"/>
      <c r="AQ29" s="519"/>
      <c r="AR29" s="561"/>
      <c r="AS29" s="518">
        <v>2790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1277598</v>
      </c>
      <c r="BO29" s="468"/>
      <c r="BP29" s="468"/>
      <c r="BQ29" s="468"/>
      <c r="BR29" s="468"/>
      <c r="BS29" s="468"/>
      <c r="BT29" s="468"/>
      <c r="BU29" s="469"/>
      <c r="BV29" s="467">
        <v>933737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2845420</v>
      </c>
      <c r="BO30" s="644"/>
      <c r="BP30" s="644"/>
      <c r="BQ30" s="644"/>
      <c r="BR30" s="644"/>
      <c r="BS30" s="644"/>
      <c r="BT30" s="644"/>
      <c r="BU30" s="645"/>
      <c r="BV30" s="643">
        <v>2777533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IF('各会計、関係団体の財政状況及び健全化判断比率'!B30="","",'各会計、関係団体の財政状況及び健全化判断比率'!B30)</f>
        <v>町立緑ヶ丘病院事業特別会計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福岡県市町村消防団員等公務災害補償組合（一般会計）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いとだ</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福岡県市町村職員退職手当組合（一般会計）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学校給食センター事業特別会計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福岡県市町村職員退職手当組合（基金特別会計）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福岡県自治会館管理組合（一般会計）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福岡県田川地区消防組合（一般会計）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田川郡東部環境衛生施設組合（一般会計）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田川地区斎場組合（一般会計）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福岡県自治振興組合（公文書館事業特別会計）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福岡県介護保険広域連合（一般会計）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1UhG4Fup5DA6S+UgFk9cRgeycz6wyOp2kYvX3PHSaEpl3L3XIVB/W6zkENhEAJNaVgmuBbu3UDEpJnAs1Dd/tQ==" saltValue="E2a7f7mPMUO5/mtQwYTP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t="s">
        <v>571</v>
      </c>
      <c r="G34" s="33" t="s">
        <v>572</v>
      </c>
      <c r="H34" s="33" t="s">
        <v>573</v>
      </c>
      <c r="I34" s="33" t="s">
        <v>574</v>
      </c>
      <c r="J34" s="34" t="s">
        <v>575</v>
      </c>
      <c r="K34" s="22"/>
      <c r="L34" s="22"/>
      <c r="M34" s="22"/>
      <c r="N34" s="22"/>
      <c r="O34" s="22"/>
      <c r="P34" s="22"/>
    </row>
    <row r="35" spans="1:16" ht="39" customHeight="1" x14ac:dyDescent="0.15">
      <c r="A35" s="22"/>
      <c r="B35" s="35"/>
      <c r="C35" s="1242" t="s">
        <v>576</v>
      </c>
      <c r="D35" s="1243"/>
      <c r="E35" s="1244"/>
      <c r="F35" s="36" t="s">
        <v>577</v>
      </c>
      <c r="G35" s="37" t="s">
        <v>578</v>
      </c>
      <c r="H35" s="37">
        <v>1.79</v>
      </c>
      <c r="I35" s="37">
        <v>0.28000000000000003</v>
      </c>
      <c r="J35" s="38" t="s">
        <v>579</v>
      </c>
      <c r="K35" s="22"/>
      <c r="L35" s="22"/>
      <c r="M35" s="22"/>
      <c r="N35" s="22"/>
      <c r="O35" s="22"/>
      <c r="P35" s="22"/>
    </row>
    <row r="36" spans="1:16" ht="39" customHeight="1" x14ac:dyDescent="0.15">
      <c r="A36" s="22"/>
      <c r="B36" s="35"/>
      <c r="C36" s="1242" t="s">
        <v>580</v>
      </c>
      <c r="D36" s="1243"/>
      <c r="E36" s="1244"/>
      <c r="F36" s="36">
        <v>20.09</v>
      </c>
      <c r="G36" s="37">
        <v>22.52</v>
      </c>
      <c r="H36" s="37">
        <v>11.86</v>
      </c>
      <c r="I36" s="37">
        <v>9.3000000000000007</v>
      </c>
      <c r="J36" s="38">
        <v>13.19</v>
      </c>
      <c r="K36" s="22"/>
      <c r="L36" s="22"/>
      <c r="M36" s="22"/>
      <c r="N36" s="22"/>
      <c r="O36" s="22"/>
      <c r="P36" s="22"/>
    </row>
    <row r="37" spans="1:16" ht="39" customHeight="1" x14ac:dyDescent="0.15">
      <c r="A37" s="22"/>
      <c r="B37" s="35"/>
      <c r="C37" s="1242" t="s">
        <v>581</v>
      </c>
      <c r="D37" s="1243"/>
      <c r="E37" s="1244"/>
      <c r="F37" s="36">
        <v>1.6</v>
      </c>
      <c r="G37" s="37">
        <v>2</v>
      </c>
      <c r="H37" s="37">
        <v>2.5099999999999998</v>
      </c>
      <c r="I37" s="37">
        <v>1.34</v>
      </c>
      <c r="J37" s="38">
        <v>1.46</v>
      </c>
      <c r="K37" s="22"/>
      <c r="L37" s="22"/>
      <c r="M37" s="22"/>
      <c r="N37" s="22"/>
      <c r="O37" s="22"/>
      <c r="P37" s="22"/>
    </row>
    <row r="38" spans="1:16" ht="39" customHeight="1" x14ac:dyDescent="0.15">
      <c r="A38" s="22"/>
      <c r="B38" s="35"/>
      <c r="C38" s="1242" t="s">
        <v>582</v>
      </c>
      <c r="D38" s="1243"/>
      <c r="E38" s="1244"/>
      <c r="F38" s="36">
        <v>0.04</v>
      </c>
      <c r="G38" s="37">
        <v>0.04</v>
      </c>
      <c r="H38" s="37">
        <v>0.05</v>
      </c>
      <c r="I38" s="37">
        <v>0.04</v>
      </c>
      <c r="J38" s="38">
        <v>0.04</v>
      </c>
      <c r="K38" s="22"/>
      <c r="L38" s="22"/>
      <c r="M38" s="22"/>
      <c r="N38" s="22"/>
      <c r="O38" s="22"/>
      <c r="P38" s="22"/>
    </row>
    <row r="39" spans="1:16" ht="39" customHeight="1" x14ac:dyDescent="0.15">
      <c r="A39" s="22"/>
      <c r="B39" s="35"/>
      <c r="C39" s="1242" t="s">
        <v>583</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584</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585</v>
      </c>
      <c r="D43" s="1246"/>
      <c r="E43" s="1247"/>
      <c r="F43" s="41">
        <v>18.09</v>
      </c>
      <c r="G43" s="42">
        <v>18.38</v>
      </c>
      <c r="H43" s="42">
        <v>21.41</v>
      </c>
      <c r="I43" s="42">
        <v>8.61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WHy86ur1j5CL9IOJQY2nNMbSkRLBKOqZcf9f61gXDuM6PbUTGy8vjPVl46Y8sOdCA2vd14FCrNov6SUzMwQjg==" saltValue="VGW3KlaLkrpL0NHmmXir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70" zoomScaleNormal="70" zoomScaleSheetLayoutView="55" workbookViewId="0">
      <selection activeCell="M48" sqref="M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446</v>
      </c>
      <c r="L45" s="60">
        <v>443</v>
      </c>
      <c r="M45" s="60">
        <v>436</v>
      </c>
      <c r="N45" s="60">
        <v>421</v>
      </c>
      <c r="O45" s="61">
        <v>421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v>2</v>
      </c>
      <c r="L48" s="64">
        <v>3</v>
      </c>
      <c r="M48" s="64">
        <v>4</v>
      </c>
      <c r="N48" s="64">
        <v>4</v>
      </c>
      <c r="O48" s="65">
        <v>4</v>
      </c>
      <c r="P48" s="48"/>
      <c r="Q48" s="48"/>
      <c r="R48" s="48"/>
      <c r="S48" s="48"/>
      <c r="T48" s="48"/>
      <c r="U48" s="48"/>
    </row>
    <row r="49" spans="1:21" ht="30.75" customHeight="1" x14ac:dyDescent="0.15">
      <c r="A49" s="48"/>
      <c r="B49" s="1252"/>
      <c r="C49" s="1253"/>
      <c r="D49" s="62"/>
      <c r="E49" s="1258" t="s">
        <v>16</v>
      </c>
      <c r="F49" s="1258"/>
      <c r="G49" s="1258"/>
      <c r="H49" s="1258"/>
      <c r="I49" s="1258"/>
      <c r="J49" s="1259"/>
      <c r="K49" s="63">
        <v>73</v>
      </c>
      <c r="L49" s="64">
        <v>68</v>
      </c>
      <c r="M49" s="64">
        <v>47</v>
      </c>
      <c r="N49" s="64">
        <v>47</v>
      </c>
      <c r="O49" s="65">
        <v>38</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521</v>
      </c>
      <c r="L50" s="64" t="s">
        <v>521</v>
      </c>
      <c r="M50" s="64" t="s">
        <v>521</v>
      </c>
      <c r="N50" s="64" t="s">
        <v>521</v>
      </c>
      <c r="O50" s="65" t="s">
        <v>521</v>
      </c>
      <c r="P50" s="48"/>
      <c r="Q50" s="48"/>
      <c r="R50" s="48"/>
      <c r="S50" s="48"/>
      <c r="T50" s="48"/>
      <c r="U50" s="48"/>
    </row>
    <row r="51" spans="1:21" ht="30.75" customHeight="1" x14ac:dyDescent="0.15">
      <c r="A51" s="48"/>
      <c r="B51" s="1254"/>
      <c r="C51" s="1255"/>
      <c r="D51" s="66"/>
      <c r="E51" s="1258" t="s">
        <v>18</v>
      </c>
      <c r="F51" s="1258"/>
      <c r="G51" s="1258"/>
      <c r="H51" s="1258"/>
      <c r="I51" s="1258"/>
      <c r="J51" s="1259"/>
      <c r="K51" s="63">
        <v>3</v>
      </c>
      <c r="L51" s="64">
        <v>3</v>
      </c>
      <c r="M51" s="64">
        <v>3</v>
      </c>
      <c r="N51" s="64">
        <v>3</v>
      </c>
      <c r="O51" s="65">
        <v>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366</v>
      </c>
      <c r="L52" s="64">
        <v>372</v>
      </c>
      <c r="M52" s="64">
        <v>368</v>
      </c>
      <c r="N52" s="64">
        <v>368</v>
      </c>
      <c r="O52" s="65">
        <v>349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158</v>
      </c>
      <c r="L53" s="69">
        <v>145</v>
      </c>
      <c r="M53" s="69">
        <v>122</v>
      </c>
      <c r="N53" s="69">
        <v>107</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521</v>
      </c>
      <c r="L57" s="84" t="s">
        <v>521</v>
      </c>
      <c r="M57" s="84" t="s">
        <v>521</v>
      </c>
      <c r="N57" s="84" t="s">
        <v>521</v>
      </c>
      <c r="O57" s="85" t="s">
        <v>521</v>
      </c>
    </row>
    <row r="58" spans="1:21" ht="31.5" customHeight="1" thickBot="1" x14ac:dyDescent="0.2">
      <c r="B58" s="1268"/>
      <c r="C58" s="1269"/>
      <c r="D58" s="1273" t="s">
        <v>27</v>
      </c>
      <c r="E58" s="1274"/>
      <c r="F58" s="1274"/>
      <c r="G58" s="1274"/>
      <c r="H58" s="1274"/>
      <c r="I58" s="1274"/>
      <c r="J58" s="1275"/>
      <c r="K58" s="86" t="s">
        <v>521</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A7d+j/2IDIBX49KslZdxraHw14cAgQAWnwJ4qiOcMnh775ehG6YrZeTV5Sa6Izk0hQmbJ88zvm2kp704G3cg==" saltValue="Hen2DMpXK4ZlPftAx5nh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4651</v>
      </c>
      <c r="J41" s="104">
        <v>4777</v>
      </c>
      <c r="K41" s="104">
        <v>4610</v>
      </c>
      <c r="L41" s="104">
        <v>4751</v>
      </c>
      <c r="M41" s="105">
        <v>4898</v>
      </c>
    </row>
    <row r="42" spans="2:13" ht="27.75" customHeight="1" x14ac:dyDescent="0.15">
      <c r="B42" s="1278"/>
      <c r="C42" s="1279"/>
      <c r="D42" s="106"/>
      <c r="E42" s="1284" t="s">
        <v>32</v>
      </c>
      <c r="F42" s="1284"/>
      <c r="G42" s="1284"/>
      <c r="H42" s="1285"/>
      <c r="I42" s="107" t="s">
        <v>521</v>
      </c>
      <c r="J42" s="108" t="s">
        <v>521</v>
      </c>
      <c r="K42" s="108" t="s">
        <v>521</v>
      </c>
      <c r="L42" s="108" t="s">
        <v>521</v>
      </c>
      <c r="M42" s="109" t="s">
        <v>521</v>
      </c>
    </row>
    <row r="43" spans="2:13" ht="27.75" customHeight="1" x14ac:dyDescent="0.15">
      <c r="B43" s="1278"/>
      <c r="C43" s="1279"/>
      <c r="D43" s="106"/>
      <c r="E43" s="1284" t="s">
        <v>33</v>
      </c>
      <c r="F43" s="1284"/>
      <c r="G43" s="1284"/>
      <c r="H43" s="1285"/>
      <c r="I43" s="107">
        <v>19</v>
      </c>
      <c r="J43" s="108">
        <v>16</v>
      </c>
      <c r="K43" s="108">
        <v>13</v>
      </c>
      <c r="L43" s="108">
        <v>10</v>
      </c>
      <c r="M43" s="109">
        <v>8</v>
      </c>
    </row>
    <row r="44" spans="2:13" ht="27.75" customHeight="1" x14ac:dyDescent="0.15">
      <c r="B44" s="1278"/>
      <c r="C44" s="1279"/>
      <c r="D44" s="106"/>
      <c r="E44" s="1284" t="s">
        <v>34</v>
      </c>
      <c r="F44" s="1284"/>
      <c r="G44" s="1284"/>
      <c r="H44" s="1285"/>
      <c r="I44" s="107">
        <v>240</v>
      </c>
      <c r="J44" s="108">
        <v>184</v>
      </c>
      <c r="K44" s="108">
        <v>151</v>
      </c>
      <c r="L44" s="108">
        <v>112</v>
      </c>
      <c r="M44" s="109">
        <v>110</v>
      </c>
    </row>
    <row r="45" spans="2:13" ht="27.75" customHeight="1" x14ac:dyDescent="0.15">
      <c r="B45" s="1278"/>
      <c r="C45" s="1279"/>
      <c r="D45" s="106"/>
      <c r="E45" s="1284" t="s">
        <v>35</v>
      </c>
      <c r="F45" s="1284"/>
      <c r="G45" s="1284"/>
      <c r="H45" s="1285"/>
      <c r="I45" s="107">
        <v>1039</v>
      </c>
      <c r="J45" s="108">
        <v>976</v>
      </c>
      <c r="K45" s="108">
        <v>971</v>
      </c>
      <c r="L45" s="108">
        <v>961</v>
      </c>
      <c r="M45" s="109">
        <v>1014</v>
      </c>
    </row>
    <row r="46" spans="2:13" ht="27.75" customHeight="1" x14ac:dyDescent="0.15">
      <c r="B46" s="1278"/>
      <c r="C46" s="1279"/>
      <c r="D46" s="110"/>
      <c r="E46" s="1284" t="s">
        <v>36</v>
      </c>
      <c r="F46" s="1284"/>
      <c r="G46" s="1284"/>
      <c r="H46" s="1285"/>
      <c r="I46" s="107" t="s">
        <v>521</v>
      </c>
      <c r="J46" s="108" t="s">
        <v>521</v>
      </c>
      <c r="K46" s="108" t="s">
        <v>521</v>
      </c>
      <c r="L46" s="108" t="s">
        <v>521</v>
      </c>
      <c r="M46" s="109" t="s">
        <v>521</v>
      </c>
    </row>
    <row r="47" spans="2:13" ht="27.75" customHeight="1" x14ac:dyDescent="0.15">
      <c r="B47" s="1278"/>
      <c r="C47" s="1279"/>
      <c r="D47" s="111"/>
      <c r="E47" s="1286" t="s">
        <v>37</v>
      </c>
      <c r="F47" s="1287"/>
      <c r="G47" s="1287"/>
      <c r="H47" s="1288"/>
      <c r="I47" s="107" t="s">
        <v>521</v>
      </c>
      <c r="J47" s="108" t="s">
        <v>521</v>
      </c>
      <c r="K47" s="108" t="s">
        <v>521</v>
      </c>
      <c r="L47" s="108" t="s">
        <v>521</v>
      </c>
      <c r="M47" s="109" t="s">
        <v>521</v>
      </c>
    </row>
    <row r="48" spans="2:13" ht="27.75" customHeight="1" x14ac:dyDescent="0.15">
      <c r="B48" s="1278"/>
      <c r="C48" s="1279"/>
      <c r="D48" s="106"/>
      <c r="E48" s="1284" t="s">
        <v>38</v>
      </c>
      <c r="F48" s="1284"/>
      <c r="G48" s="1284"/>
      <c r="H48" s="1285"/>
      <c r="I48" s="107" t="s">
        <v>521</v>
      </c>
      <c r="J48" s="108" t="s">
        <v>521</v>
      </c>
      <c r="K48" s="108" t="s">
        <v>521</v>
      </c>
      <c r="L48" s="108" t="s">
        <v>521</v>
      </c>
      <c r="M48" s="109" t="s">
        <v>521</v>
      </c>
    </row>
    <row r="49" spans="2:13" ht="27.75" customHeight="1" x14ac:dyDescent="0.15">
      <c r="B49" s="1280"/>
      <c r="C49" s="1281"/>
      <c r="D49" s="106"/>
      <c r="E49" s="1284" t="s">
        <v>39</v>
      </c>
      <c r="F49" s="1284"/>
      <c r="G49" s="1284"/>
      <c r="H49" s="1285"/>
      <c r="I49" s="107" t="s">
        <v>521</v>
      </c>
      <c r="J49" s="108" t="s">
        <v>521</v>
      </c>
      <c r="K49" s="108" t="s">
        <v>521</v>
      </c>
      <c r="L49" s="108" t="s">
        <v>521</v>
      </c>
      <c r="M49" s="109" t="s">
        <v>521</v>
      </c>
    </row>
    <row r="50" spans="2:13" ht="27.75" customHeight="1" x14ac:dyDescent="0.15">
      <c r="B50" s="1289" t="s">
        <v>40</v>
      </c>
      <c r="C50" s="1290"/>
      <c r="D50" s="112"/>
      <c r="E50" s="1284" t="s">
        <v>41</v>
      </c>
      <c r="F50" s="1284"/>
      <c r="G50" s="1284"/>
      <c r="H50" s="1285"/>
      <c r="I50" s="107">
        <v>4540</v>
      </c>
      <c r="J50" s="108">
        <v>4800</v>
      </c>
      <c r="K50" s="108">
        <v>4950</v>
      </c>
      <c r="L50" s="108">
        <v>5118</v>
      </c>
      <c r="M50" s="109">
        <v>5523</v>
      </c>
    </row>
    <row r="51" spans="2:13" ht="27.75" customHeight="1" x14ac:dyDescent="0.15">
      <c r="B51" s="1278"/>
      <c r="C51" s="1279"/>
      <c r="D51" s="106"/>
      <c r="E51" s="1284" t="s">
        <v>42</v>
      </c>
      <c r="F51" s="1284"/>
      <c r="G51" s="1284"/>
      <c r="H51" s="1285"/>
      <c r="I51" s="107">
        <v>158</v>
      </c>
      <c r="J51" s="108">
        <v>222</v>
      </c>
      <c r="K51" s="108">
        <v>247</v>
      </c>
      <c r="L51" s="108">
        <v>378</v>
      </c>
      <c r="M51" s="109">
        <v>356</v>
      </c>
    </row>
    <row r="52" spans="2:13" ht="27.75" customHeight="1" x14ac:dyDescent="0.15">
      <c r="B52" s="1280"/>
      <c r="C52" s="1281"/>
      <c r="D52" s="106"/>
      <c r="E52" s="1284" t="s">
        <v>43</v>
      </c>
      <c r="F52" s="1284"/>
      <c r="G52" s="1284"/>
      <c r="H52" s="1285"/>
      <c r="I52" s="107">
        <v>3520</v>
      </c>
      <c r="J52" s="108">
        <v>3413</v>
      </c>
      <c r="K52" s="108">
        <v>3243</v>
      </c>
      <c r="L52" s="108">
        <v>3141</v>
      </c>
      <c r="M52" s="109">
        <v>3234</v>
      </c>
    </row>
    <row r="53" spans="2:13" ht="27.75" customHeight="1" thickBot="1" x14ac:dyDescent="0.2">
      <c r="B53" s="1291" t="s">
        <v>44</v>
      </c>
      <c r="C53" s="1292"/>
      <c r="D53" s="113"/>
      <c r="E53" s="1293" t="s">
        <v>45</v>
      </c>
      <c r="F53" s="1293"/>
      <c r="G53" s="1293"/>
      <c r="H53" s="1294"/>
      <c r="I53" s="114">
        <v>-2268</v>
      </c>
      <c r="J53" s="115">
        <v>-2481</v>
      </c>
      <c r="K53" s="115">
        <v>-2696</v>
      </c>
      <c r="L53" s="115">
        <v>-2804</v>
      </c>
      <c r="M53" s="116">
        <v>-3083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sllArvKgKhINZJCJBumWj7X2NDwYqJj8uEWDo3olTl1/fiM+ZGgETXvUta4r1C7tEI7ztxThsUBI163xBkAog==" saltValue="/yNXw6qbmwMSEggScnFI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1337</v>
      </c>
      <c r="G55" s="128">
        <v>1409</v>
      </c>
      <c r="H55" s="129">
        <v>1400</v>
      </c>
    </row>
    <row r="56" spans="2:8" ht="52.5" customHeight="1" x14ac:dyDescent="0.15">
      <c r="B56" s="130"/>
      <c r="C56" s="1305" t="s">
        <v>49</v>
      </c>
      <c r="D56" s="1305"/>
      <c r="E56" s="1306"/>
      <c r="F56" s="131">
        <v>926</v>
      </c>
      <c r="G56" s="131">
        <v>934</v>
      </c>
      <c r="H56" s="132">
        <v>1278</v>
      </c>
    </row>
    <row r="57" spans="2:8" ht="53.25" customHeight="1" x14ac:dyDescent="0.15">
      <c r="B57" s="130"/>
      <c r="C57" s="1307" t="s">
        <v>50</v>
      </c>
      <c r="D57" s="1307"/>
      <c r="E57" s="1308"/>
      <c r="F57" s="133">
        <v>2691</v>
      </c>
      <c r="G57" s="133">
        <v>2778</v>
      </c>
      <c r="H57" s="134">
        <v>2845</v>
      </c>
    </row>
    <row r="58" spans="2:8" ht="45.75" customHeight="1" x14ac:dyDescent="0.15">
      <c r="B58" s="135"/>
      <c r="C58" s="1295" t="s">
        <v>610</v>
      </c>
      <c r="D58" s="1296"/>
      <c r="E58" s="1297"/>
      <c r="F58" s="136">
        <v>1896</v>
      </c>
      <c r="G58" s="136">
        <v>1908</v>
      </c>
      <c r="H58" s="137">
        <v>1920</v>
      </c>
    </row>
    <row r="59" spans="2:8" ht="45.75" customHeight="1" x14ac:dyDescent="0.15">
      <c r="B59" s="135"/>
      <c r="C59" s="1295" t="s">
        <v>611</v>
      </c>
      <c r="D59" s="1296"/>
      <c r="E59" s="1297"/>
      <c r="F59" s="136">
        <v>638</v>
      </c>
      <c r="G59" s="136">
        <v>641</v>
      </c>
      <c r="H59" s="137">
        <v>643</v>
      </c>
    </row>
    <row r="60" spans="2:8" ht="45.75" customHeight="1" x14ac:dyDescent="0.15">
      <c r="B60" s="135"/>
      <c r="C60" s="1295" t="s">
        <v>612</v>
      </c>
      <c r="D60" s="1296"/>
      <c r="E60" s="1297"/>
      <c r="F60" s="136">
        <v>22</v>
      </c>
      <c r="G60" s="136">
        <v>69</v>
      </c>
      <c r="H60" s="137">
        <v>87</v>
      </c>
    </row>
    <row r="61" spans="2:8" ht="45.75" customHeight="1" x14ac:dyDescent="0.15">
      <c r="B61" s="135"/>
      <c r="C61" s="1295" t="s">
        <v>613</v>
      </c>
      <c r="D61" s="1296"/>
      <c r="E61" s="1297"/>
      <c r="F61" s="136">
        <v>66</v>
      </c>
      <c r="G61" s="136">
        <v>68</v>
      </c>
      <c r="H61" s="137">
        <v>82</v>
      </c>
    </row>
    <row r="62" spans="2:8" ht="45.75" customHeight="1" thickBot="1" x14ac:dyDescent="0.2">
      <c r="B62" s="138"/>
      <c r="C62" s="1298" t="s">
        <v>614</v>
      </c>
      <c r="D62" s="1299"/>
      <c r="E62" s="1300"/>
      <c r="F62" s="139">
        <v>25</v>
      </c>
      <c r="G62" s="139">
        <v>48</v>
      </c>
      <c r="H62" s="140">
        <v>68</v>
      </c>
    </row>
    <row r="63" spans="2:8" ht="52.5" customHeight="1" thickBot="1" x14ac:dyDescent="0.2">
      <c r="B63" s="141"/>
      <c r="C63" s="1301" t="s">
        <v>51</v>
      </c>
      <c r="D63" s="1301"/>
      <c r="E63" s="1302"/>
      <c r="F63" s="142">
        <v>4953</v>
      </c>
      <c r="G63" s="142">
        <v>5120</v>
      </c>
      <c r="H63" s="143">
        <v>5523</v>
      </c>
    </row>
    <row r="64" spans="2:8" ht="15" customHeight="1" x14ac:dyDescent="0.15"/>
  </sheetData>
  <sheetProtection algorithmName="SHA-512" hashValue="YNhgnTVwlM0X1pS2KzMnv/1nx6k3BhX1TnqiawZ8wz4tPQrJvNJ1UrnEc/MPfZPpFcTk4jNSLWxUNTLFf2Uu7g==" saltValue="MjQDWeRK770ZvMdHqESa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7" zoomScale="70" zoomScaleNormal="70" zoomScaleSheetLayoutView="55" workbookViewId="0">
      <selection activeCell="BE70" sqref="BE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09">
        <v>71.7</v>
      </c>
      <c r="BQ53" s="1309"/>
      <c r="BR53" s="1309"/>
      <c r="BS53" s="1309"/>
      <c r="BT53" s="1309"/>
      <c r="BU53" s="1309"/>
      <c r="BV53" s="1309"/>
      <c r="BW53" s="1309"/>
      <c r="BX53" s="1309">
        <v>70</v>
      </c>
      <c r="BY53" s="1309"/>
      <c r="BZ53" s="1309"/>
      <c r="CA53" s="1309"/>
      <c r="CB53" s="1309"/>
      <c r="CC53" s="1309"/>
      <c r="CD53" s="1309"/>
      <c r="CE53" s="1309"/>
      <c r="CF53" s="1309">
        <v>78.3</v>
      </c>
      <c r="CG53" s="1309"/>
      <c r="CH53" s="1309"/>
      <c r="CI53" s="1309"/>
      <c r="CJ53" s="1309"/>
      <c r="CK53" s="1309"/>
      <c r="CL53" s="1309"/>
      <c r="CM53" s="1309"/>
      <c r="CN53" s="1309">
        <v>77.5</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623</v>
      </c>
      <c r="AO55" s="1314"/>
      <c r="AP55" s="1314"/>
      <c r="AQ55" s="1314"/>
      <c r="AR55" s="1314"/>
      <c r="AS55" s="1314"/>
      <c r="AT55" s="1314"/>
      <c r="AU55" s="1314"/>
      <c r="AV55" s="1314"/>
      <c r="AW55" s="1314"/>
      <c r="AX55" s="1314"/>
      <c r="AY55" s="1314"/>
      <c r="AZ55" s="1314"/>
      <c r="BA55" s="1314"/>
      <c r="BB55" s="1312" t="s">
        <v>621</v>
      </c>
      <c r="BC55" s="1312"/>
      <c r="BD55" s="1312"/>
      <c r="BE55" s="1312"/>
      <c r="BF55" s="1312"/>
      <c r="BG55" s="1312"/>
      <c r="BH55" s="1312"/>
      <c r="BI55" s="1312"/>
      <c r="BJ55" s="1312"/>
      <c r="BK55" s="1312"/>
      <c r="BL55" s="1312"/>
      <c r="BM55" s="1312"/>
      <c r="BN55" s="1312"/>
      <c r="BO55" s="1312"/>
      <c r="BP55" s="1309">
        <v>27</v>
      </c>
      <c r="BQ55" s="1309"/>
      <c r="BR55" s="1309"/>
      <c r="BS55" s="1309"/>
      <c r="BT55" s="1309"/>
      <c r="BU55" s="1309"/>
      <c r="BV55" s="1309"/>
      <c r="BW55" s="1309"/>
      <c r="BX55" s="1309">
        <v>25.4</v>
      </c>
      <c r="BY55" s="1309"/>
      <c r="BZ55" s="1309"/>
      <c r="CA55" s="1309"/>
      <c r="CB55" s="1309"/>
      <c r="CC55" s="1309"/>
      <c r="CD55" s="1309"/>
      <c r="CE55" s="1309"/>
      <c r="CF55" s="1309">
        <v>23.4</v>
      </c>
      <c r="CG55" s="1309"/>
      <c r="CH55" s="1309"/>
      <c r="CI55" s="1309"/>
      <c r="CJ55" s="1309"/>
      <c r="CK55" s="1309"/>
      <c r="CL55" s="1309"/>
      <c r="CM55" s="1309"/>
      <c r="CN55" s="1309">
        <v>7.7</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622</v>
      </c>
      <c r="BC57" s="1312"/>
      <c r="BD57" s="1312"/>
      <c r="BE57" s="1312"/>
      <c r="BF57" s="1312"/>
      <c r="BG57" s="1312"/>
      <c r="BH57" s="1312"/>
      <c r="BI57" s="1312"/>
      <c r="BJ57" s="1312"/>
      <c r="BK57" s="1312"/>
      <c r="BL57" s="1312"/>
      <c r="BM57" s="1312"/>
      <c r="BN57" s="1312"/>
      <c r="BO57" s="1312"/>
      <c r="BP57" s="1309">
        <v>57.2</v>
      </c>
      <c r="BQ57" s="1309"/>
      <c r="BR57" s="1309"/>
      <c r="BS57" s="1309"/>
      <c r="BT57" s="1309"/>
      <c r="BU57" s="1309"/>
      <c r="BV57" s="1309"/>
      <c r="BW57" s="1309"/>
      <c r="BX57" s="1309">
        <v>58.7</v>
      </c>
      <c r="BY57" s="1309"/>
      <c r="BZ57" s="1309"/>
      <c r="CA57" s="1309"/>
      <c r="CB57" s="1309"/>
      <c r="CC57" s="1309"/>
      <c r="CD57" s="1309"/>
      <c r="CE57" s="1309"/>
      <c r="CF57" s="1309">
        <v>59.2</v>
      </c>
      <c r="CG57" s="1309"/>
      <c r="CH57" s="1309"/>
      <c r="CI57" s="1309"/>
      <c r="CJ57" s="1309"/>
      <c r="CK57" s="1309"/>
      <c r="CL57" s="1309"/>
      <c r="CM57" s="1309"/>
      <c r="CN57" s="1309">
        <v>63.4</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09">
        <v>6.4</v>
      </c>
      <c r="BQ75" s="1309"/>
      <c r="BR75" s="1309"/>
      <c r="BS75" s="1309"/>
      <c r="BT75" s="1309"/>
      <c r="BU75" s="1309"/>
      <c r="BV75" s="1309"/>
      <c r="BW75" s="1309"/>
      <c r="BX75" s="1309">
        <v>6.3</v>
      </c>
      <c r="BY75" s="1309"/>
      <c r="BZ75" s="1309"/>
      <c r="CA75" s="1309"/>
      <c r="CB75" s="1309"/>
      <c r="CC75" s="1309"/>
      <c r="CD75" s="1309"/>
      <c r="CE75" s="1309"/>
      <c r="CF75" s="1309">
        <v>5.9</v>
      </c>
      <c r="CG75" s="1309"/>
      <c r="CH75" s="1309"/>
      <c r="CI75" s="1309"/>
      <c r="CJ75" s="1309"/>
      <c r="CK75" s="1309"/>
      <c r="CL75" s="1309"/>
      <c r="CM75" s="1309"/>
      <c r="CN75" s="1309">
        <v>5.2</v>
      </c>
      <c r="CO75" s="1309"/>
      <c r="CP75" s="1309"/>
      <c r="CQ75" s="1309"/>
      <c r="CR75" s="1309"/>
      <c r="CS75" s="1309"/>
      <c r="CT75" s="1309"/>
      <c r="CU75" s="1309"/>
      <c r="CV75" s="1309">
        <v>4.8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623</v>
      </c>
      <c r="AO77" s="1314"/>
      <c r="AP77" s="1314"/>
      <c r="AQ77" s="1314"/>
      <c r="AR77" s="1314"/>
      <c r="AS77" s="1314"/>
      <c r="AT77" s="1314"/>
      <c r="AU77" s="1314"/>
      <c r="AV77" s="1314"/>
      <c r="AW77" s="1314"/>
      <c r="AX77" s="1314"/>
      <c r="AY77" s="1314"/>
      <c r="AZ77" s="1314"/>
      <c r="BA77" s="1314"/>
      <c r="BB77" s="1312" t="s">
        <v>621</v>
      </c>
      <c r="BC77" s="1312"/>
      <c r="BD77" s="1312"/>
      <c r="BE77" s="1312"/>
      <c r="BF77" s="1312"/>
      <c r="BG77" s="1312"/>
      <c r="BH77" s="1312"/>
      <c r="BI77" s="1312"/>
      <c r="BJ77" s="1312"/>
      <c r="BK77" s="1312"/>
      <c r="BL77" s="1312"/>
      <c r="BM77" s="1312"/>
      <c r="BN77" s="1312"/>
      <c r="BO77" s="1312"/>
      <c r="BP77" s="1309">
        <v>27</v>
      </c>
      <c r="BQ77" s="1309"/>
      <c r="BR77" s="1309"/>
      <c r="BS77" s="1309"/>
      <c r="BT77" s="1309"/>
      <c r="BU77" s="1309"/>
      <c r="BV77" s="1309"/>
      <c r="BW77" s="1309"/>
      <c r="BX77" s="1309">
        <v>25.4</v>
      </c>
      <c r="BY77" s="1309"/>
      <c r="BZ77" s="1309"/>
      <c r="CA77" s="1309"/>
      <c r="CB77" s="1309"/>
      <c r="CC77" s="1309"/>
      <c r="CD77" s="1309"/>
      <c r="CE77" s="1309"/>
      <c r="CF77" s="1309">
        <v>23.4</v>
      </c>
      <c r="CG77" s="1309"/>
      <c r="CH77" s="1309"/>
      <c r="CI77" s="1309"/>
      <c r="CJ77" s="1309"/>
      <c r="CK77" s="1309"/>
      <c r="CL77" s="1309"/>
      <c r="CM77" s="1309"/>
      <c r="CN77" s="1309">
        <v>7.7</v>
      </c>
      <c r="CO77" s="1309"/>
      <c r="CP77" s="1309"/>
      <c r="CQ77" s="1309"/>
      <c r="CR77" s="1309"/>
      <c r="CS77" s="1309"/>
      <c r="CT77" s="1309"/>
      <c r="CU77" s="1309"/>
      <c r="CV77" s="1309">
        <v>3.2</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626</v>
      </c>
      <c r="BC79" s="1312"/>
      <c r="BD79" s="1312"/>
      <c r="BE79" s="1312"/>
      <c r="BF79" s="1312"/>
      <c r="BG79" s="1312"/>
      <c r="BH79" s="1312"/>
      <c r="BI79" s="1312"/>
      <c r="BJ79" s="1312"/>
      <c r="BK79" s="1312"/>
      <c r="BL79" s="1312"/>
      <c r="BM79" s="1312"/>
      <c r="BN79" s="1312"/>
      <c r="BO79" s="1312"/>
      <c r="BP79" s="1309">
        <v>8.6999999999999993</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Nr9SXxyNB8Ruwa1+tSvGrhnIJ2iHwXtE84Nw0Q6rV2qZfPF8BG2oODAOQUR81Cw8XzzSJPpzSRRYsMFR6iZTQ==" saltValue="ISeTlJLxkd37TNql406+M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E70" sqref="BE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TJ6YV9dcFB5AXkVUJQJW+2er7VeyN4CJ65ujvIslLZt1jlKbOk7ms2x7djetT6lfE53YML8yhMzb4XtjUB63Iw==" saltValue="AcahrrMxGNk8OO7Ddwqn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E70" sqref="BE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u2pGLKCZBEYTA1xEmI0S+VEHGZ/aznjM0WlnJDywlMuw7KD470MJe2QhoUW0MJQn/30ihTR7PGgmOfr4Q8yuKg==" saltValue="cun3Us4xmrT3JHg8f3eG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69455</v>
      </c>
      <c r="E3" s="162"/>
      <c r="F3" s="163">
        <v>109920</v>
      </c>
      <c r="G3" s="164"/>
      <c r="H3" s="165"/>
    </row>
    <row r="4" spans="1:8" x14ac:dyDescent="0.15">
      <c r="A4" s="166"/>
      <c r="B4" s="167"/>
      <c r="C4" s="168"/>
      <c r="D4" s="169">
        <v>33705</v>
      </c>
      <c r="E4" s="170"/>
      <c r="F4" s="171">
        <v>62739</v>
      </c>
      <c r="G4" s="172"/>
      <c r="H4" s="173"/>
    </row>
    <row r="5" spans="1:8" x14ac:dyDescent="0.15">
      <c r="A5" s="154" t="s">
        <v>554</v>
      </c>
      <c r="B5" s="159"/>
      <c r="C5" s="160"/>
      <c r="D5" s="161">
        <v>95125</v>
      </c>
      <c r="E5" s="162"/>
      <c r="F5" s="163">
        <v>119882</v>
      </c>
      <c r="G5" s="164"/>
      <c r="H5" s="165"/>
    </row>
    <row r="6" spans="1:8" x14ac:dyDescent="0.15">
      <c r="A6" s="166"/>
      <c r="B6" s="167"/>
      <c r="C6" s="168"/>
      <c r="D6" s="169">
        <v>18657</v>
      </c>
      <c r="E6" s="170"/>
      <c r="F6" s="171">
        <v>66481</v>
      </c>
      <c r="G6" s="172"/>
      <c r="H6" s="173"/>
    </row>
    <row r="7" spans="1:8" x14ac:dyDescent="0.15">
      <c r="A7" s="154" t="s">
        <v>555</v>
      </c>
      <c r="B7" s="159"/>
      <c r="C7" s="160"/>
      <c r="D7" s="161">
        <v>31338</v>
      </c>
      <c r="E7" s="162"/>
      <c r="F7" s="163">
        <v>116162</v>
      </c>
      <c r="G7" s="164"/>
      <c r="H7" s="165"/>
    </row>
    <row r="8" spans="1:8" x14ac:dyDescent="0.15">
      <c r="A8" s="166"/>
      <c r="B8" s="167"/>
      <c r="C8" s="168"/>
      <c r="D8" s="169">
        <v>14758</v>
      </c>
      <c r="E8" s="170"/>
      <c r="F8" s="171">
        <v>61562</v>
      </c>
      <c r="G8" s="172"/>
      <c r="H8" s="173"/>
    </row>
    <row r="9" spans="1:8" x14ac:dyDescent="0.15">
      <c r="A9" s="154" t="s">
        <v>556</v>
      </c>
      <c r="B9" s="159"/>
      <c r="C9" s="160"/>
      <c r="D9" s="161">
        <v>99742</v>
      </c>
      <c r="E9" s="162"/>
      <c r="F9" s="163">
        <v>121449</v>
      </c>
      <c r="G9" s="164"/>
      <c r="H9" s="165"/>
    </row>
    <row r="10" spans="1:8" x14ac:dyDescent="0.15">
      <c r="A10" s="166"/>
      <c r="B10" s="167"/>
      <c r="C10" s="168"/>
      <c r="D10" s="169">
        <v>20688</v>
      </c>
      <c r="E10" s="170"/>
      <c r="F10" s="171">
        <v>62922</v>
      </c>
      <c r="G10" s="172"/>
      <c r="H10" s="173"/>
    </row>
    <row r="11" spans="1:8" x14ac:dyDescent="0.15">
      <c r="A11" s="154" t="s">
        <v>557</v>
      </c>
      <c r="B11" s="159"/>
      <c r="C11" s="160"/>
      <c r="D11" s="161">
        <v>101699</v>
      </c>
      <c r="E11" s="162"/>
      <c r="F11" s="163">
        <v>145139</v>
      </c>
      <c r="G11" s="164"/>
      <c r="H11" s="165"/>
    </row>
    <row r="12" spans="1:8" x14ac:dyDescent="0.15">
      <c r="A12" s="166"/>
      <c r="B12" s="167"/>
      <c r="C12" s="174"/>
      <c r="D12" s="169">
        <v>59443</v>
      </c>
      <c r="E12" s="170"/>
      <c r="F12" s="171">
        <v>83762</v>
      </c>
      <c r="G12" s="172"/>
      <c r="H12" s="173"/>
    </row>
    <row r="13" spans="1:8" x14ac:dyDescent="0.15">
      <c r="A13" s="154"/>
      <c r="B13" s="159"/>
      <c r="C13" s="175"/>
      <c r="D13" s="176">
        <v>79472</v>
      </c>
      <c r="E13" s="177"/>
      <c r="F13" s="178">
        <v>122510</v>
      </c>
      <c r="G13" s="179"/>
      <c r="H13" s="165"/>
    </row>
    <row r="14" spans="1:8" x14ac:dyDescent="0.15">
      <c r="A14" s="166"/>
      <c r="B14" s="167"/>
      <c r="C14" s="168"/>
      <c r="D14" s="169">
        <v>29450</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21.71</v>
      </c>
      <c r="C19" s="180">
        <f>ROUND(VALUE(SUBSTITUTE(実質収支比率等に係る経年分析!G$48,"▲","-")),2)</f>
        <v>24.53</v>
      </c>
      <c r="D19" s="180">
        <f>ROUND(VALUE(SUBSTITUTE(実質収支比率等に係る経年分析!H$48,"▲","-")),2)</f>
        <v>14.38</v>
      </c>
      <c r="E19" s="180">
        <f>ROUND(VALUE(SUBSTITUTE(実質収支比率等に係る経年分析!I$48,"▲","-")),2)</f>
        <v>10.66</v>
      </c>
      <c r="F19" s="180">
        <f>ROUND(VALUE(SUBSTITUTE(実質収支比率等に係る経年分析!J$48,"▲","-")),2)</f>
        <v>14.66</v>
      </c>
    </row>
    <row r="20" spans="1:11" x14ac:dyDescent="0.15">
      <c r="A20" s="180" t="s">
        <v>55</v>
      </c>
      <c r="B20" s="180">
        <f>ROUND(VALUE(SUBSTITUTE(実質収支比率等に係る経年分析!F$47,"▲","-")),2)</f>
        <v>54.99</v>
      </c>
      <c r="C20" s="180">
        <f>ROUND(VALUE(SUBSTITUTE(実質収支比率等に係る経年分析!G$47,"▲","-")),2)</f>
        <v>44.98</v>
      </c>
      <c r="D20" s="180">
        <f>ROUND(VALUE(SUBSTITUTE(実質収支比率等に係る経年分析!H$47,"▲","-")),2)</f>
        <v>48.87</v>
      </c>
      <c r="E20" s="180">
        <f>ROUND(VALUE(SUBSTITUTE(実質収支比率等に係る経年分析!I$47,"▲","-")),2)</f>
        <v>51.71</v>
      </c>
      <c r="F20" s="180">
        <f>ROUND(VALUE(SUBSTITUTE(実質収支比率等に係る経年分析!J$47,"▲","-")),2)</f>
        <v>51.43</v>
      </c>
    </row>
    <row r="21" spans="1:11" x14ac:dyDescent="0.15">
      <c r="A21" s="180" t="s">
        <v>56</v>
      </c>
      <c r="B21" s="180">
        <f>IF(ISNUMBER(VALUE(SUBSTITUTE(実質収支比率等に係る経年分析!F$49,"▲","-"))),ROUND(VALUE(SUBSTITUTE(実質収支比率等に係る経年分析!F$49,"▲","-")),2),NA())</f>
        <v>0.25</v>
      </c>
      <c r="C21" s="180">
        <f>IF(ISNUMBER(VALUE(SUBSTITUTE(実質収支比率等に係る経年分析!G$49,"▲","-"))),ROUND(VALUE(SUBSTITUTE(実質収支比率等に係る経年分析!G$49,"▲","-")),2),NA())</f>
        <v>-12.33</v>
      </c>
      <c r="D21" s="180">
        <f>IF(ISNUMBER(VALUE(SUBSTITUTE(実質収支比率等に係る経年分析!H$49,"▲","-"))),ROUND(VALUE(SUBSTITUTE(実質収支比率等に係る経年分析!H$49,"▲","-")),2),NA())</f>
        <v>-7.79</v>
      </c>
      <c r="E21" s="180">
        <f>IF(ISNUMBER(VALUE(SUBSTITUTE(実質収支比率等に係る経年分析!I$49,"▲","-"))),ROUND(VALUE(SUBSTITUTE(実質収支比率等に係る経年分析!I$49,"▲","-")),2),NA())</f>
        <v>-1.1399999999999999</v>
      </c>
      <c r="F21" s="180">
        <f>IF(ISNUMBER(VALUE(SUBSTITUTE(実質収支比率等に係る経年分析!J$49,"▲","-"))),ROUND(VALUE(SUBSTITUTE(実質収支比率等に係る経年分析!J$49,"▲","-")),2),NA())</f>
        <v>3.67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18.38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21.41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8.61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学校給食センター事業特別会計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住宅新築資金等貸付事業特別会計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2.5099999999999998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9.3000000000000007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13.19</v>
      </c>
    </row>
    <row r="35" spans="1:16" x14ac:dyDescent="0.15">
      <c r="A35" s="181" t="str">
        <f>IF(連結実質赤字比率に係る赤字・黒字の構成分析!C$35="",NA(),連結実質赤字比率に係る赤字・黒字の構成分析!C$35)</f>
        <v>町立緑ヶ丘病院事業特別会計</v>
      </c>
      <c r="B35" s="181">
        <f>IF(ROUND(VALUE(SUBSTITUTE(連結実質赤字比率に係る赤字・黒字の構成分析!F$35,"▲", "-")), 2) &lt; 0, ABS(ROUND(VALUE(SUBSTITUTE(連結実質赤字比率に係る赤字・黒字の構成分析!F$35,"▲", "-")), 2)), NA())</f>
        <v>0.54</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3.85</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0.28000000000000003</v>
      </c>
      <c r="J35" s="181">
        <f>IF(ROUND(VALUE(SUBSTITUTE(連結実質赤字比率に係る赤字・黒字の構成分析!J$35,"▲", "-")), 2) &lt; 0, ABS(ROUND(VALUE(SUBSTITUTE(連結実質赤字比率に係る赤字・黒字の構成分析!J$35,"▲", "-")), 2)), NA())</f>
        <v>0.72</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国民健康保険事業勘定特別会計</v>
      </c>
      <c r="B36" s="181">
        <f>IF(ROUND(VALUE(SUBSTITUTE(連結実質赤字比率に係る赤字・黒字の構成分析!F$34,"▲", "-")), 2) &lt; 0, ABS(ROUND(VALUE(SUBSTITUTE(連結実質赤字比率に係る赤字・黒字の構成分析!F$34,"▲", "-")), 2)), NA())</f>
        <v>4.8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5.87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4.1500000000000004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2.63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366</v>
      </c>
      <c r="E42" s="182"/>
      <c r="F42" s="182"/>
      <c r="G42" s="182">
        <f>'実質公債費比率（分子）の構造'!L$52</f>
        <v>372</v>
      </c>
      <c r="H42" s="182"/>
      <c r="I42" s="182"/>
      <c r="J42" s="182">
        <f>'実質公債費比率（分子）の構造'!M$52</f>
        <v>368</v>
      </c>
      <c r="K42" s="182"/>
      <c r="L42" s="182"/>
      <c r="M42" s="182">
        <f>'実質公債費比率（分子）の構造'!N$52</f>
        <v>368</v>
      </c>
      <c r="N42" s="182"/>
      <c r="O42" s="182"/>
      <c r="P42" s="182">
        <f>'実質公債費比率（分子）の構造'!O$52</f>
        <v>349</v>
      </c>
    </row>
    <row r="43" spans="1:16" x14ac:dyDescent="0.15">
      <c r="A43" s="182" t="s">
        <v>64</v>
      </c>
      <c r="B43" s="182">
        <f>'実質公債費比率（分子）の構造'!K$51</f>
        <v>3</v>
      </c>
      <c r="C43" s="182"/>
      <c r="D43" s="182"/>
      <c r="E43" s="182">
        <f>'実質公債費比率（分子）の構造'!L$51</f>
        <v>3</v>
      </c>
      <c r="F43" s="182"/>
      <c r="G43" s="182"/>
      <c r="H43" s="182">
        <f>'実質公債費比率（分子）の構造'!M$51</f>
        <v>3</v>
      </c>
      <c r="I43" s="182"/>
      <c r="J43" s="182"/>
      <c r="K43" s="182">
        <f>'実質公債費比率（分子）の構造'!N$51</f>
        <v>3</v>
      </c>
      <c r="L43" s="182"/>
      <c r="M43" s="182"/>
      <c r="N43" s="182">
        <f>'実質公債費比率（分子）の構造'!O$51</f>
        <v>2</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73</v>
      </c>
      <c r="C45" s="182"/>
      <c r="D45" s="182"/>
      <c r="E45" s="182">
        <f>'実質公債費比率（分子）の構造'!L$49</f>
        <v>68</v>
      </c>
      <c r="F45" s="182"/>
      <c r="G45" s="182"/>
      <c r="H45" s="182">
        <f>'実質公債費比率（分子）の構造'!M$49</f>
        <v>47</v>
      </c>
      <c r="I45" s="182"/>
      <c r="J45" s="182"/>
      <c r="K45" s="182">
        <f>'実質公債費比率（分子）の構造'!N$49</f>
        <v>47</v>
      </c>
      <c r="L45" s="182"/>
      <c r="M45" s="182"/>
      <c r="N45" s="182">
        <f>'実質公債費比率（分子）の構造'!O$49</f>
        <v>38</v>
      </c>
      <c r="O45" s="182"/>
      <c r="P45" s="182"/>
    </row>
    <row r="46" spans="1:16" x14ac:dyDescent="0.15">
      <c r="A46" s="182" t="s">
        <v>67</v>
      </c>
      <c r="B46" s="182">
        <f>'実質公債費比率（分子）の構造'!K$48</f>
        <v>2</v>
      </c>
      <c r="C46" s="182"/>
      <c r="D46" s="182"/>
      <c r="E46" s="182">
        <f>'実質公債費比率（分子）の構造'!L$48</f>
        <v>3</v>
      </c>
      <c r="F46" s="182"/>
      <c r="G46" s="182"/>
      <c r="H46" s="182">
        <f>'実質公債費比率（分子）の構造'!M$48</f>
        <v>4</v>
      </c>
      <c r="I46" s="182"/>
      <c r="J46" s="182"/>
      <c r="K46" s="182">
        <f>'実質公債費比率（分子）の構造'!N$48</f>
        <v>4</v>
      </c>
      <c r="L46" s="182"/>
      <c r="M46" s="182"/>
      <c r="N46" s="182">
        <f>'実質公債費比率（分子）の構造'!O$48</f>
        <v>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446</v>
      </c>
      <c r="C49" s="182"/>
      <c r="D49" s="182"/>
      <c r="E49" s="182">
        <f>'実質公債費比率（分子）の構造'!L$45</f>
        <v>443</v>
      </c>
      <c r="F49" s="182"/>
      <c r="G49" s="182"/>
      <c r="H49" s="182">
        <f>'実質公債費比率（分子）の構造'!M$45</f>
        <v>436</v>
      </c>
      <c r="I49" s="182"/>
      <c r="J49" s="182"/>
      <c r="K49" s="182">
        <f>'実質公債費比率（分子）の構造'!N$45</f>
        <v>421</v>
      </c>
      <c r="L49" s="182"/>
      <c r="M49" s="182"/>
      <c r="N49" s="182">
        <f>'実質公債費比率（分子）の構造'!O$45</f>
        <v>421</v>
      </c>
      <c r="O49" s="182"/>
      <c r="P49" s="182"/>
    </row>
    <row r="50" spans="1:16" x14ac:dyDescent="0.15">
      <c r="A50" s="182" t="s">
        <v>71</v>
      </c>
      <c r="B50" s="182" t="e">
        <f>NA()</f>
        <v>#N/A</v>
      </c>
      <c r="C50" s="182">
        <f>IF(ISNUMBER('実質公債費比率（分子）の構造'!K$53),'実質公債費比率（分子）の構造'!K$53,NA())</f>
        <v>158</v>
      </c>
      <c r="D50" s="182" t="e">
        <f>NA()</f>
        <v>#N/A</v>
      </c>
      <c r="E50" s="182" t="e">
        <f>NA()</f>
        <v>#N/A</v>
      </c>
      <c r="F50" s="182">
        <f>IF(ISNUMBER('実質公債費比率（分子）の構造'!L$53),'実質公債費比率（分子）の構造'!L$53,NA())</f>
        <v>145</v>
      </c>
      <c r="G50" s="182" t="e">
        <f>NA()</f>
        <v>#N/A</v>
      </c>
      <c r="H50" s="182" t="e">
        <f>NA()</f>
        <v>#N/A</v>
      </c>
      <c r="I50" s="182">
        <f>IF(ISNUMBER('実質公債費比率（分子）の構造'!M$53),'実質公債費比率（分子）の構造'!M$53,NA())</f>
        <v>122</v>
      </c>
      <c r="J50" s="182" t="e">
        <f>NA()</f>
        <v>#N/A</v>
      </c>
      <c r="K50" s="182" t="e">
        <f>NA()</f>
        <v>#N/A</v>
      </c>
      <c r="L50" s="182">
        <f>IF(ISNUMBER('実質公債費比率（分子）の構造'!N$53),'実質公債費比率（分子）の構造'!N$53,NA())</f>
        <v>107</v>
      </c>
      <c r="M50" s="182" t="e">
        <f>NA()</f>
        <v>#N/A</v>
      </c>
      <c r="N50" s="182" t="e">
        <f>NA()</f>
        <v>#N/A</v>
      </c>
      <c r="O50" s="182">
        <f>IF(ISNUMBER('実質公債費比率（分子）の構造'!O$53),'実質公債費比率（分子）の構造'!O$53,NA())</f>
        <v>116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3520</v>
      </c>
      <c r="E56" s="181"/>
      <c r="F56" s="181"/>
      <c r="G56" s="181">
        <f>'将来負担比率（分子）の構造'!J$52</f>
        <v>3413</v>
      </c>
      <c r="H56" s="181"/>
      <c r="I56" s="181"/>
      <c r="J56" s="181">
        <f>'将来負担比率（分子）の構造'!K$52</f>
        <v>3243</v>
      </c>
      <c r="K56" s="181"/>
      <c r="L56" s="181"/>
      <c r="M56" s="181">
        <f>'将来負担比率（分子）の構造'!L$52</f>
        <v>3141</v>
      </c>
      <c r="N56" s="181"/>
      <c r="O56" s="181"/>
      <c r="P56" s="181">
        <f>'将来負担比率（分子）の構造'!M$52</f>
        <v>3234</v>
      </c>
    </row>
    <row r="57" spans="1:16" x14ac:dyDescent="0.15">
      <c r="A57" s="181" t="s">
        <v>42</v>
      </c>
      <c r="B57" s="181"/>
      <c r="C57" s="181"/>
      <c r="D57" s="181">
        <f>'将来負担比率（分子）の構造'!I$51</f>
        <v>158</v>
      </c>
      <c r="E57" s="181"/>
      <c r="F57" s="181"/>
      <c r="G57" s="181">
        <f>'将来負担比率（分子）の構造'!J$51</f>
        <v>222</v>
      </c>
      <c r="H57" s="181"/>
      <c r="I57" s="181"/>
      <c r="J57" s="181">
        <f>'将来負担比率（分子）の構造'!K$51</f>
        <v>247</v>
      </c>
      <c r="K57" s="181"/>
      <c r="L57" s="181"/>
      <c r="M57" s="181">
        <f>'将来負担比率（分子）の構造'!L$51</f>
        <v>378</v>
      </c>
      <c r="N57" s="181"/>
      <c r="O57" s="181"/>
      <c r="P57" s="181">
        <f>'将来負担比率（分子）の構造'!M$51</f>
        <v>356</v>
      </c>
    </row>
    <row r="58" spans="1:16" x14ac:dyDescent="0.15">
      <c r="A58" s="181" t="s">
        <v>41</v>
      </c>
      <c r="B58" s="181"/>
      <c r="C58" s="181"/>
      <c r="D58" s="181">
        <f>'将来負担比率（分子）の構造'!I$50</f>
        <v>4540</v>
      </c>
      <c r="E58" s="181"/>
      <c r="F58" s="181"/>
      <c r="G58" s="181">
        <f>'将来負担比率（分子）の構造'!J$50</f>
        <v>4800</v>
      </c>
      <c r="H58" s="181"/>
      <c r="I58" s="181"/>
      <c r="J58" s="181">
        <f>'将来負担比率（分子）の構造'!K$50</f>
        <v>4950</v>
      </c>
      <c r="K58" s="181"/>
      <c r="L58" s="181"/>
      <c r="M58" s="181">
        <f>'将来負担比率（分子）の構造'!L$50</f>
        <v>5118</v>
      </c>
      <c r="N58" s="181"/>
      <c r="O58" s="181"/>
      <c r="P58" s="181">
        <f>'将来負担比率（分子）の構造'!M$50</f>
        <v>5523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1039</v>
      </c>
      <c r="C62" s="181"/>
      <c r="D62" s="181"/>
      <c r="E62" s="181">
        <f>'将来負担比率（分子）の構造'!J$45</f>
        <v>976</v>
      </c>
      <c r="F62" s="181"/>
      <c r="G62" s="181"/>
      <c r="H62" s="181">
        <f>'将来負担比率（分子）の構造'!K$45</f>
        <v>971</v>
      </c>
      <c r="I62" s="181"/>
      <c r="J62" s="181"/>
      <c r="K62" s="181">
        <f>'将来負担比率（分子）の構造'!L$45</f>
        <v>961</v>
      </c>
      <c r="L62" s="181"/>
      <c r="M62" s="181"/>
      <c r="N62" s="181">
        <f>'将来負担比率（分子）の構造'!M$45</f>
        <v>1014</v>
      </c>
      <c r="O62" s="181"/>
      <c r="P62" s="181"/>
    </row>
    <row r="63" spans="1:16" x14ac:dyDescent="0.15">
      <c r="A63" s="181" t="s">
        <v>34</v>
      </c>
      <c r="B63" s="181">
        <f>'将来負担比率（分子）の構造'!I$44</f>
        <v>240</v>
      </c>
      <c r="C63" s="181"/>
      <c r="D63" s="181"/>
      <c r="E63" s="181">
        <f>'将来負担比率（分子）の構造'!J$44</f>
        <v>184</v>
      </c>
      <c r="F63" s="181"/>
      <c r="G63" s="181"/>
      <c r="H63" s="181">
        <f>'将来負担比率（分子）の構造'!K$44</f>
        <v>151</v>
      </c>
      <c r="I63" s="181"/>
      <c r="J63" s="181"/>
      <c r="K63" s="181">
        <f>'将来負担比率（分子）の構造'!L$44</f>
        <v>112</v>
      </c>
      <c r="L63" s="181"/>
      <c r="M63" s="181"/>
      <c r="N63" s="181">
        <f>'将来負担比率（分子）の構造'!M$44</f>
        <v>110</v>
      </c>
      <c r="O63" s="181"/>
      <c r="P63" s="181"/>
    </row>
    <row r="64" spans="1:16" x14ac:dyDescent="0.15">
      <c r="A64" s="181" t="s">
        <v>33</v>
      </c>
      <c r="B64" s="181">
        <f>'将来負担比率（分子）の構造'!I$43</f>
        <v>19</v>
      </c>
      <c r="C64" s="181"/>
      <c r="D64" s="181"/>
      <c r="E64" s="181">
        <f>'将来負担比率（分子）の構造'!J$43</f>
        <v>16</v>
      </c>
      <c r="F64" s="181"/>
      <c r="G64" s="181"/>
      <c r="H64" s="181">
        <f>'将来負担比率（分子）の構造'!K$43</f>
        <v>13</v>
      </c>
      <c r="I64" s="181"/>
      <c r="J64" s="181"/>
      <c r="K64" s="181">
        <f>'将来負担比率（分子）の構造'!L$43</f>
        <v>10</v>
      </c>
      <c r="L64" s="181"/>
      <c r="M64" s="181"/>
      <c r="N64" s="181">
        <f>'将来負担比率（分子）の構造'!M$43</f>
        <v>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4651</v>
      </c>
      <c r="C66" s="181"/>
      <c r="D66" s="181"/>
      <c r="E66" s="181">
        <f>'将来負担比率（分子）の構造'!J$41</f>
        <v>4777</v>
      </c>
      <c r="F66" s="181"/>
      <c r="G66" s="181"/>
      <c r="H66" s="181">
        <f>'将来負担比率（分子）の構造'!K$41</f>
        <v>4610</v>
      </c>
      <c r="I66" s="181"/>
      <c r="J66" s="181"/>
      <c r="K66" s="181">
        <f>'将来負担比率（分子）の構造'!L$41</f>
        <v>4751</v>
      </c>
      <c r="L66" s="181"/>
      <c r="M66" s="181"/>
      <c r="N66" s="181">
        <f>'将来負担比率（分子）の構造'!M$41</f>
        <v>4898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1337</v>
      </c>
      <c r="C72" s="185">
        <f>基金残高に係る経年分析!G55</f>
        <v>1409</v>
      </c>
      <c r="D72" s="185">
        <f>基金残高に係る経年分析!H55</f>
        <v>1400</v>
      </c>
    </row>
    <row r="73" spans="1:16" x14ac:dyDescent="0.15">
      <c r="A73" s="184" t="s">
        <v>78</v>
      </c>
      <c r="B73" s="185">
        <f>基金残高に係る経年分析!F56</f>
        <v>926</v>
      </c>
      <c r="C73" s="185">
        <f>基金残高に係る経年分析!G56</f>
        <v>934</v>
      </c>
      <c r="D73" s="185">
        <f>基金残高に係る経年分析!H56</f>
        <v>1278</v>
      </c>
    </row>
    <row r="74" spans="1:16" x14ac:dyDescent="0.15">
      <c r="A74" s="184" t="s">
        <v>79</v>
      </c>
      <c r="B74" s="185">
        <f>基金残高に係る経年分析!F57</f>
        <v>2691</v>
      </c>
      <c r="C74" s="185">
        <f>基金残高に係る経年分析!G57</f>
        <v>2778</v>
      </c>
      <c r="D74" s="185">
        <f>基金残高に係る経年分析!H57</f>
        <v>2845</v>
      </c>
    </row>
  </sheetData>
  <sheetProtection algorithmName="SHA-512" hashValue="UDY1bZL4z1Fi+RNIjPjbvNuhStiYn/XaxnKHxtfCU4QjcjaKc3AlzG16t2NMJZKz6yZAFGsPw56kEgZdiqBM0A==" saltValue="6dSJeRdNQwYotVKITAcx9g=="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554511</v>
      </c>
      <c r="S5" s="673"/>
      <c r="T5" s="673"/>
      <c r="U5" s="673"/>
      <c r="V5" s="673"/>
      <c r="W5" s="673"/>
      <c r="X5" s="673"/>
      <c r="Y5" s="674"/>
      <c r="Z5" s="675">
        <v>9.1</v>
      </c>
      <c r="AA5" s="675"/>
      <c r="AB5" s="675"/>
      <c r="AC5" s="675"/>
      <c r="AD5" s="676">
        <v>554511</v>
      </c>
      <c r="AE5" s="676"/>
      <c r="AF5" s="676"/>
      <c r="AG5" s="676"/>
      <c r="AH5" s="676"/>
      <c r="AI5" s="676"/>
      <c r="AJ5" s="676"/>
      <c r="AK5" s="676"/>
      <c r="AL5" s="677">
        <v>20.8</v>
      </c>
      <c r="AM5" s="678"/>
      <c r="AN5" s="678"/>
      <c r="AO5" s="679"/>
      <c r="AP5" s="669" t="s">
        <v>226</v>
      </c>
      <c r="AQ5" s="670"/>
      <c r="AR5" s="670"/>
      <c r="AS5" s="670"/>
      <c r="AT5" s="670"/>
      <c r="AU5" s="670"/>
      <c r="AV5" s="670"/>
      <c r="AW5" s="670"/>
      <c r="AX5" s="670"/>
      <c r="AY5" s="670"/>
      <c r="AZ5" s="670"/>
      <c r="BA5" s="670"/>
      <c r="BB5" s="670"/>
      <c r="BC5" s="670"/>
      <c r="BD5" s="670"/>
      <c r="BE5" s="670"/>
      <c r="BF5" s="671"/>
      <c r="BG5" s="683">
        <v>554511</v>
      </c>
      <c r="BH5" s="684"/>
      <c r="BI5" s="684"/>
      <c r="BJ5" s="684"/>
      <c r="BK5" s="684"/>
      <c r="BL5" s="684"/>
      <c r="BM5" s="684"/>
      <c r="BN5" s="685"/>
      <c r="BO5" s="686">
        <v>100</v>
      </c>
      <c r="BP5" s="686"/>
      <c r="BQ5" s="686"/>
      <c r="BR5" s="686"/>
      <c r="BS5" s="687">
        <v>2311</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30491</v>
      </c>
      <c r="S6" s="684"/>
      <c r="T6" s="684"/>
      <c r="U6" s="684"/>
      <c r="V6" s="684"/>
      <c r="W6" s="684"/>
      <c r="X6" s="684"/>
      <c r="Y6" s="685"/>
      <c r="Z6" s="686">
        <v>0.5</v>
      </c>
      <c r="AA6" s="686"/>
      <c r="AB6" s="686"/>
      <c r="AC6" s="686"/>
      <c r="AD6" s="687">
        <v>30491</v>
      </c>
      <c r="AE6" s="687"/>
      <c r="AF6" s="687"/>
      <c r="AG6" s="687"/>
      <c r="AH6" s="687"/>
      <c r="AI6" s="687"/>
      <c r="AJ6" s="687"/>
      <c r="AK6" s="687"/>
      <c r="AL6" s="688">
        <v>1.1000000000000001</v>
      </c>
      <c r="AM6" s="689"/>
      <c r="AN6" s="689"/>
      <c r="AO6" s="690"/>
      <c r="AP6" s="680" t="s">
        <v>231</v>
      </c>
      <c r="AQ6" s="681"/>
      <c r="AR6" s="681"/>
      <c r="AS6" s="681"/>
      <c r="AT6" s="681"/>
      <c r="AU6" s="681"/>
      <c r="AV6" s="681"/>
      <c r="AW6" s="681"/>
      <c r="AX6" s="681"/>
      <c r="AY6" s="681"/>
      <c r="AZ6" s="681"/>
      <c r="BA6" s="681"/>
      <c r="BB6" s="681"/>
      <c r="BC6" s="681"/>
      <c r="BD6" s="681"/>
      <c r="BE6" s="681"/>
      <c r="BF6" s="682"/>
      <c r="BG6" s="683">
        <v>554511</v>
      </c>
      <c r="BH6" s="684"/>
      <c r="BI6" s="684"/>
      <c r="BJ6" s="684"/>
      <c r="BK6" s="684"/>
      <c r="BL6" s="684"/>
      <c r="BM6" s="684"/>
      <c r="BN6" s="685"/>
      <c r="BO6" s="686">
        <v>100</v>
      </c>
      <c r="BP6" s="686"/>
      <c r="BQ6" s="686"/>
      <c r="BR6" s="686"/>
      <c r="BS6" s="687">
        <v>2311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86759</v>
      </c>
      <c r="CS6" s="684"/>
      <c r="CT6" s="684"/>
      <c r="CU6" s="684"/>
      <c r="CV6" s="684"/>
      <c r="CW6" s="684"/>
      <c r="CX6" s="684"/>
      <c r="CY6" s="685"/>
      <c r="CZ6" s="677">
        <v>1.5</v>
      </c>
      <c r="DA6" s="678"/>
      <c r="DB6" s="678"/>
      <c r="DC6" s="697"/>
      <c r="DD6" s="692" t="s">
        <v>137</v>
      </c>
      <c r="DE6" s="684"/>
      <c r="DF6" s="684"/>
      <c r="DG6" s="684"/>
      <c r="DH6" s="684"/>
      <c r="DI6" s="684"/>
      <c r="DJ6" s="684"/>
      <c r="DK6" s="684"/>
      <c r="DL6" s="684"/>
      <c r="DM6" s="684"/>
      <c r="DN6" s="684"/>
      <c r="DO6" s="684"/>
      <c r="DP6" s="685"/>
      <c r="DQ6" s="692">
        <v>86697</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434</v>
      </c>
      <c r="S7" s="684"/>
      <c r="T7" s="684"/>
      <c r="U7" s="684"/>
      <c r="V7" s="684"/>
      <c r="W7" s="684"/>
      <c r="X7" s="684"/>
      <c r="Y7" s="685"/>
      <c r="Z7" s="686">
        <v>0</v>
      </c>
      <c r="AA7" s="686"/>
      <c r="AB7" s="686"/>
      <c r="AC7" s="686"/>
      <c r="AD7" s="687">
        <v>434</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273429</v>
      </c>
      <c r="BH7" s="684"/>
      <c r="BI7" s="684"/>
      <c r="BJ7" s="684"/>
      <c r="BK7" s="684"/>
      <c r="BL7" s="684"/>
      <c r="BM7" s="684"/>
      <c r="BN7" s="685"/>
      <c r="BO7" s="686">
        <v>49.3</v>
      </c>
      <c r="BP7" s="686"/>
      <c r="BQ7" s="686"/>
      <c r="BR7" s="686"/>
      <c r="BS7" s="687">
        <v>2311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925406</v>
      </c>
      <c r="CS7" s="684"/>
      <c r="CT7" s="684"/>
      <c r="CU7" s="684"/>
      <c r="CV7" s="684"/>
      <c r="CW7" s="684"/>
      <c r="CX7" s="684"/>
      <c r="CY7" s="685"/>
      <c r="CZ7" s="686">
        <v>16.3</v>
      </c>
      <c r="DA7" s="686"/>
      <c r="DB7" s="686"/>
      <c r="DC7" s="686"/>
      <c r="DD7" s="692">
        <v>13673</v>
      </c>
      <c r="DE7" s="684"/>
      <c r="DF7" s="684"/>
      <c r="DG7" s="684"/>
      <c r="DH7" s="684"/>
      <c r="DI7" s="684"/>
      <c r="DJ7" s="684"/>
      <c r="DK7" s="684"/>
      <c r="DL7" s="684"/>
      <c r="DM7" s="684"/>
      <c r="DN7" s="684"/>
      <c r="DO7" s="684"/>
      <c r="DP7" s="685"/>
      <c r="DQ7" s="692">
        <v>326510</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2504</v>
      </c>
      <c r="S8" s="684"/>
      <c r="T8" s="684"/>
      <c r="U8" s="684"/>
      <c r="V8" s="684"/>
      <c r="W8" s="684"/>
      <c r="X8" s="684"/>
      <c r="Y8" s="685"/>
      <c r="Z8" s="686">
        <v>0</v>
      </c>
      <c r="AA8" s="686"/>
      <c r="AB8" s="686"/>
      <c r="AC8" s="686"/>
      <c r="AD8" s="687">
        <v>2504</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12192</v>
      </c>
      <c r="BH8" s="684"/>
      <c r="BI8" s="684"/>
      <c r="BJ8" s="684"/>
      <c r="BK8" s="684"/>
      <c r="BL8" s="684"/>
      <c r="BM8" s="684"/>
      <c r="BN8" s="685"/>
      <c r="BO8" s="686">
        <v>2.2000000000000002</v>
      </c>
      <c r="BP8" s="686"/>
      <c r="BQ8" s="686"/>
      <c r="BR8" s="686"/>
      <c r="BS8" s="692" t="s">
        <v>137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1970975</v>
      </c>
      <c r="CS8" s="684"/>
      <c r="CT8" s="684"/>
      <c r="CU8" s="684"/>
      <c r="CV8" s="684"/>
      <c r="CW8" s="684"/>
      <c r="CX8" s="684"/>
      <c r="CY8" s="685"/>
      <c r="CZ8" s="686">
        <v>34.700000000000003</v>
      </c>
      <c r="DA8" s="686"/>
      <c r="DB8" s="686"/>
      <c r="DC8" s="686"/>
      <c r="DD8" s="692">
        <v>19928</v>
      </c>
      <c r="DE8" s="684"/>
      <c r="DF8" s="684"/>
      <c r="DG8" s="684"/>
      <c r="DH8" s="684"/>
      <c r="DI8" s="684"/>
      <c r="DJ8" s="684"/>
      <c r="DK8" s="684"/>
      <c r="DL8" s="684"/>
      <c r="DM8" s="684"/>
      <c r="DN8" s="684"/>
      <c r="DO8" s="684"/>
      <c r="DP8" s="685"/>
      <c r="DQ8" s="692">
        <v>1039492</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1530</v>
      </c>
      <c r="S9" s="684"/>
      <c r="T9" s="684"/>
      <c r="U9" s="684"/>
      <c r="V9" s="684"/>
      <c r="W9" s="684"/>
      <c r="X9" s="684"/>
      <c r="Y9" s="685"/>
      <c r="Z9" s="686">
        <v>0</v>
      </c>
      <c r="AA9" s="686"/>
      <c r="AB9" s="686"/>
      <c r="AC9" s="686"/>
      <c r="AD9" s="687">
        <v>1530</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242105</v>
      </c>
      <c r="BH9" s="684"/>
      <c r="BI9" s="684"/>
      <c r="BJ9" s="684"/>
      <c r="BK9" s="684"/>
      <c r="BL9" s="684"/>
      <c r="BM9" s="684"/>
      <c r="BN9" s="685"/>
      <c r="BO9" s="686">
        <v>43.7</v>
      </c>
      <c r="BP9" s="686"/>
      <c r="BQ9" s="686"/>
      <c r="BR9" s="686"/>
      <c r="BS9" s="692" t="s">
        <v>137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550380</v>
      </c>
      <c r="CS9" s="684"/>
      <c r="CT9" s="684"/>
      <c r="CU9" s="684"/>
      <c r="CV9" s="684"/>
      <c r="CW9" s="684"/>
      <c r="CX9" s="684"/>
      <c r="CY9" s="685"/>
      <c r="CZ9" s="686">
        <v>9.6999999999999993</v>
      </c>
      <c r="DA9" s="686"/>
      <c r="DB9" s="686"/>
      <c r="DC9" s="686"/>
      <c r="DD9" s="692">
        <v>46237</v>
      </c>
      <c r="DE9" s="684"/>
      <c r="DF9" s="684"/>
      <c r="DG9" s="684"/>
      <c r="DH9" s="684"/>
      <c r="DI9" s="684"/>
      <c r="DJ9" s="684"/>
      <c r="DK9" s="684"/>
      <c r="DL9" s="684"/>
      <c r="DM9" s="684"/>
      <c r="DN9" s="684"/>
      <c r="DO9" s="684"/>
      <c r="DP9" s="685"/>
      <c r="DQ9" s="692">
        <v>497683</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243</v>
      </c>
      <c r="AE10" s="687"/>
      <c r="AF10" s="687"/>
      <c r="AG10" s="687"/>
      <c r="AH10" s="687"/>
      <c r="AI10" s="687"/>
      <c r="AJ10" s="687"/>
      <c r="AK10" s="687"/>
      <c r="AL10" s="688" t="s">
        <v>137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7431</v>
      </c>
      <c r="BH10" s="684"/>
      <c r="BI10" s="684"/>
      <c r="BJ10" s="684"/>
      <c r="BK10" s="684"/>
      <c r="BL10" s="684"/>
      <c r="BM10" s="684"/>
      <c r="BN10" s="685"/>
      <c r="BO10" s="686">
        <v>1.3</v>
      </c>
      <c r="BP10" s="686"/>
      <c r="BQ10" s="686"/>
      <c r="BR10" s="686"/>
      <c r="BS10" s="692" t="s">
        <v>137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2169</v>
      </c>
      <c r="CS10" s="684"/>
      <c r="CT10" s="684"/>
      <c r="CU10" s="684"/>
      <c r="CV10" s="684"/>
      <c r="CW10" s="684"/>
      <c r="CX10" s="684"/>
      <c r="CY10" s="685"/>
      <c r="CZ10" s="686">
        <v>0</v>
      </c>
      <c r="DA10" s="686"/>
      <c r="DB10" s="686"/>
      <c r="DC10" s="686"/>
      <c r="DD10" s="692" t="s">
        <v>246</v>
      </c>
      <c r="DE10" s="684"/>
      <c r="DF10" s="684"/>
      <c r="DG10" s="684"/>
      <c r="DH10" s="684"/>
      <c r="DI10" s="684"/>
      <c r="DJ10" s="684"/>
      <c r="DK10" s="684"/>
      <c r="DL10" s="684"/>
      <c r="DM10" s="684"/>
      <c r="DN10" s="684"/>
      <c r="DO10" s="684"/>
      <c r="DP10" s="685"/>
      <c r="DQ10" s="692">
        <v>2169</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130261</v>
      </c>
      <c r="S11" s="684"/>
      <c r="T11" s="684"/>
      <c r="U11" s="684"/>
      <c r="V11" s="684"/>
      <c r="W11" s="684"/>
      <c r="X11" s="684"/>
      <c r="Y11" s="685"/>
      <c r="Z11" s="688">
        <v>2.1</v>
      </c>
      <c r="AA11" s="689"/>
      <c r="AB11" s="689"/>
      <c r="AC11" s="701"/>
      <c r="AD11" s="692">
        <v>130261</v>
      </c>
      <c r="AE11" s="684"/>
      <c r="AF11" s="684"/>
      <c r="AG11" s="684"/>
      <c r="AH11" s="684"/>
      <c r="AI11" s="684"/>
      <c r="AJ11" s="684"/>
      <c r="AK11" s="685"/>
      <c r="AL11" s="688">
        <v>4.9000000000000004</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11701</v>
      </c>
      <c r="BH11" s="684"/>
      <c r="BI11" s="684"/>
      <c r="BJ11" s="684"/>
      <c r="BK11" s="684"/>
      <c r="BL11" s="684"/>
      <c r="BM11" s="684"/>
      <c r="BN11" s="685"/>
      <c r="BO11" s="686">
        <v>2.1</v>
      </c>
      <c r="BP11" s="686"/>
      <c r="BQ11" s="686"/>
      <c r="BR11" s="686"/>
      <c r="BS11" s="692">
        <v>2311</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190921</v>
      </c>
      <c r="CS11" s="684"/>
      <c r="CT11" s="684"/>
      <c r="CU11" s="684"/>
      <c r="CV11" s="684"/>
      <c r="CW11" s="684"/>
      <c r="CX11" s="684"/>
      <c r="CY11" s="685"/>
      <c r="CZ11" s="686">
        <v>3.4</v>
      </c>
      <c r="DA11" s="686"/>
      <c r="DB11" s="686"/>
      <c r="DC11" s="686"/>
      <c r="DD11" s="692">
        <v>42393</v>
      </c>
      <c r="DE11" s="684"/>
      <c r="DF11" s="684"/>
      <c r="DG11" s="684"/>
      <c r="DH11" s="684"/>
      <c r="DI11" s="684"/>
      <c r="DJ11" s="684"/>
      <c r="DK11" s="684"/>
      <c r="DL11" s="684"/>
      <c r="DM11" s="684"/>
      <c r="DN11" s="684"/>
      <c r="DO11" s="684"/>
      <c r="DP11" s="685"/>
      <c r="DQ11" s="692">
        <v>130769</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243</v>
      </c>
      <c r="S12" s="684"/>
      <c r="T12" s="684"/>
      <c r="U12" s="684"/>
      <c r="V12" s="684"/>
      <c r="W12" s="684"/>
      <c r="X12" s="684"/>
      <c r="Y12" s="685"/>
      <c r="Z12" s="686" t="s">
        <v>243</v>
      </c>
      <c r="AA12" s="686"/>
      <c r="AB12" s="686"/>
      <c r="AC12" s="686"/>
      <c r="AD12" s="687" t="s">
        <v>137</v>
      </c>
      <c r="AE12" s="687"/>
      <c r="AF12" s="687"/>
      <c r="AG12" s="687"/>
      <c r="AH12" s="687"/>
      <c r="AI12" s="687"/>
      <c r="AJ12" s="687"/>
      <c r="AK12" s="687"/>
      <c r="AL12" s="688" t="s">
        <v>243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232318</v>
      </c>
      <c r="BH12" s="684"/>
      <c r="BI12" s="684"/>
      <c r="BJ12" s="684"/>
      <c r="BK12" s="684"/>
      <c r="BL12" s="684"/>
      <c r="BM12" s="684"/>
      <c r="BN12" s="685"/>
      <c r="BO12" s="686">
        <v>41.9</v>
      </c>
      <c r="BP12" s="686"/>
      <c r="BQ12" s="686"/>
      <c r="BR12" s="686"/>
      <c r="BS12" s="692" t="s">
        <v>137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37510</v>
      </c>
      <c r="CS12" s="684"/>
      <c r="CT12" s="684"/>
      <c r="CU12" s="684"/>
      <c r="CV12" s="684"/>
      <c r="CW12" s="684"/>
      <c r="CX12" s="684"/>
      <c r="CY12" s="685"/>
      <c r="CZ12" s="686">
        <v>0.7</v>
      </c>
      <c r="DA12" s="686"/>
      <c r="DB12" s="686"/>
      <c r="DC12" s="686"/>
      <c r="DD12" s="692">
        <v>731</v>
      </c>
      <c r="DE12" s="684"/>
      <c r="DF12" s="684"/>
      <c r="DG12" s="684"/>
      <c r="DH12" s="684"/>
      <c r="DI12" s="684"/>
      <c r="DJ12" s="684"/>
      <c r="DK12" s="684"/>
      <c r="DL12" s="684"/>
      <c r="DM12" s="684"/>
      <c r="DN12" s="684"/>
      <c r="DO12" s="684"/>
      <c r="DP12" s="685"/>
      <c r="DQ12" s="692">
        <v>22592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243</v>
      </c>
      <c r="AA13" s="686"/>
      <c r="AB13" s="686"/>
      <c r="AC13" s="686"/>
      <c r="AD13" s="687" t="s">
        <v>137</v>
      </c>
      <c r="AE13" s="687"/>
      <c r="AF13" s="687"/>
      <c r="AG13" s="687"/>
      <c r="AH13" s="687"/>
      <c r="AI13" s="687"/>
      <c r="AJ13" s="687"/>
      <c r="AK13" s="687"/>
      <c r="AL13" s="688" t="s">
        <v>137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220692</v>
      </c>
      <c r="BH13" s="684"/>
      <c r="BI13" s="684"/>
      <c r="BJ13" s="684"/>
      <c r="BK13" s="684"/>
      <c r="BL13" s="684"/>
      <c r="BM13" s="684"/>
      <c r="BN13" s="685"/>
      <c r="BO13" s="686">
        <v>39.799999999999997</v>
      </c>
      <c r="BP13" s="686"/>
      <c r="BQ13" s="686"/>
      <c r="BR13" s="686"/>
      <c r="BS13" s="692" t="s">
        <v>246</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324331</v>
      </c>
      <c r="CS13" s="684"/>
      <c r="CT13" s="684"/>
      <c r="CU13" s="684"/>
      <c r="CV13" s="684"/>
      <c r="CW13" s="684"/>
      <c r="CX13" s="684"/>
      <c r="CY13" s="685"/>
      <c r="CZ13" s="686">
        <v>5.7</v>
      </c>
      <c r="DA13" s="686"/>
      <c r="DB13" s="686"/>
      <c r="DC13" s="686"/>
      <c r="DD13" s="692">
        <v>126496</v>
      </c>
      <c r="DE13" s="684"/>
      <c r="DF13" s="684"/>
      <c r="DG13" s="684"/>
      <c r="DH13" s="684"/>
      <c r="DI13" s="684"/>
      <c r="DJ13" s="684"/>
      <c r="DK13" s="684"/>
      <c r="DL13" s="684"/>
      <c r="DM13" s="684"/>
      <c r="DN13" s="684"/>
      <c r="DO13" s="684"/>
      <c r="DP13" s="685"/>
      <c r="DQ13" s="692">
        <v>109497</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5881</v>
      </c>
      <c r="S14" s="684"/>
      <c r="T14" s="684"/>
      <c r="U14" s="684"/>
      <c r="V14" s="684"/>
      <c r="W14" s="684"/>
      <c r="X14" s="684"/>
      <c r="Y14" s="685"/>
      <c r="Z14" s="686">
        <v>0.1</v>
      </c>
      <c r="AA14" s="686"/>
      <c r="AB14" s="686"/>
      <c r="AC14" s="686"/>
      <c r="AD14" s="687">
        <v>5881</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30028</v>
      </c>
      <c r="BH14" s="684"/>
      <c r="BI14" s="684"/>
      <c r="BJ14" s="684"/>
      <c r="BK14" s="684"/>
      <c r="BL14" s="684"/>
      <c r="BM14" s="684"/>
      <c r="BN14" s="685"/>
      <c r="BO14" s="686">
        <v>5.4</v>
      </c>
      <c r="BP14" s="686"/>
      <c r="BQ14" s="686"/>
      <c r="BR14" s="686"/>
      <c r="BS14" s="692" t="s">
        <v>137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172386</v>
      </c>
      <c r="CS14" s="684"/>
      <c r="CT14" s="684"/>
      <c r="CU14" s="684"/>
      <c r="CV14" s="684"/>
      <c r="CW14" s="684"/>
      <c r="CX14" s="684"/>
      <c r="CY14" s="685"/>
      <c r="CZ14" s="686">
        <v>3</v>
      </c>
      <c r="DA14" s="686"/>
      <c r="DB14" s="686"/>
      <c r="DC14" s="686"/>
      <c r="DD14" s="692">
        <v>20896</v>
      </c>
      <c r="DE14" s="684"/>
      <c r="DF14" s="684"/>
      <c r="DG14" s="684"/>
      <c r="DH14" s="684"/>
      <c r="DI14" s="684"/>
      <c r="DJ14" s="684"/>
      <c r="DK14" s="684"/>
      <c r="DL14" s="684"/>
      <c r="DM14" s="684"/>
      <c r="DN14" s="684"/>
      <c r="DO14" s="684"/>
      <c r="DP14" s="685"/>
      <c r="DQ14" s="692">
        <v>147332</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246</v>
      </c>
      <c r="AE15" s="687"/>
      <c r="AF15" s="687"/>
      <c r="AG15" s="687"/>
      <c r="AH15" s="687"/>
      <c r="AI15" s="687"/>
      <c r="AJ15" s="687"/>
      <c r="AK15" s="687"/>
      <c r="AL15" s="688" t="s">
        <v>137</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18736</v>
      </c>
      <c r="BH15" s="684"/>
      <c r="BI15" s="684"/>
      <c r="BJ15" s="684"/>
      <c r="BK15" s="684"/>
      <c r="BL15" s="684"/>
      <c r="BM15" s="684"/>
      <c r="BN15" s="685"/>
      <c r="BO15" s="686">
        <v>3.4</v>
      </c>
      <c r="BP15" s="686"/>
      <c r="BQ15" s="686"/>
      <c r="BR15" s="686"/>
      <c r="BS15" s="692" t="s">
        <v>137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999940</v>
      </c>
      <c r="CS15" s="684"/>
      <c r="CT15" s="684"/>
      <c r="CU15" s="684"/>
      <c r="CV15" s="684"/>
      <c r="CW15" s="684"/>
      <c r="CX15" s="684"/>
      <c r="CY15" s="685"/>
      <c r="CZ15" s="686">
        <v>17.600000000000001</v>
      </c>
      <c r="DA15" s="686"/>
      <c r="DB15" s="686"/>
      <c r="DC15" s="686"/>
      <c r="DD15" s="692">
        <v>646668</v>
      </c>
      <c r="DE15" s="684"/>
      <c r="DF15" s="684"/>
      <c r="DG15" s="684"/>
      <c r="DH15" s="684"/>
      <c r="DI15" s="684"/>
      <c r="DJ15" s="684"/>
      <c r="DK15" s="684"/>
      <c r="DL15" s="684"/>
      <c r="DM15" s="684"/>
      <c r="DN15" s="684"/>
      <c r="DO15" s="684"/>
      <c r="DP15" s="685"/>
      <c r="DQ15" s="692">
        <v>426048</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1804</v>
      </c>
      <c r="S16" s="684"/>
      <c r="T16" s="684"/>
      <c r="U16" s="684"/>
      <c r="V16" s="684"/>
      <c r="W16" s="684"/>
      <c r="X16" s="684"/>
      <c r="Y16" s="685"/>
      <c r="Z16" s="686">
        <v>0</v>
      </c>
      <c r="AA16" s="686"/>
      <c r="AB16" s="686"/>
      <c r="AC16" s="686"/>
      <c r="AD16" s="687">
        <v>1804</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137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3389</v>
      </c>
      <c r="CS16" s="684"/>
      <c r="CT16" s="684"/>
      <c r="CU16" s="684"/>
      <c r="CV16" s="684"/>
      <c r="CW16" s="684"/>
      <c r="CX16" s="684"/>
      <c r="CY16" s="685"/>
      <c r="CZ16" s="686">
        <v>0.1</v>
      </c>
      <c r="DA16" s="686"/>
      <c r="DB16" s="686"/>
      <c r="DC16" s="686"/>
      <c r="DD16" s="692" t="s">
        <v>243</v>
      </c>
      <c r="DE16" s="684"/>
      <c r="DF16" s="684"/>
      <c r="DG16" s="684"/>
      <c r="DH16" s="684"/>
      <c r="DI16" s="684"/>
      <c r="DJ16" s="684"/>
      <c r="DK16" s="684"/>
      <c r="DL16" s="684"/>
      <c r="DM16" s="684"/>
      <c r="DN16" s="684"/>
      <c r="DO16" s="684"/>
      <c r="DP16" s="685"/>
      <c r="DQ16" s="692">
        <v>89</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18353</v>
      </c>
      <c r="S17" s="684"/>
      <c r="T17" s="684"/>
      <c r="U17" s="684"/>
      <c r="V17" s="684"/>
      <c r="W17" s="684"/>
      <c r="X17" s="684"/>
      <c r="Y17" s="685"/>
      <c r="Z17" s="686">
        <v>0.3</v>
      </c>
      <c r="AA17" s="686"/>
      <c r="AB17" s="686"/>
      <c r="AC17" s="686"/>
      <c r="AD17" s="687">
        <v>18353</v>
      </c>
      <c r="AE17" s="687"/>
      <c r="AF17" s="687"/>
      <c r="AG17" s="687"/>
      <c r="AH17" s="687"/>
      <c r="AI17" s="687"/>
      <c r="AJ17" s="687"/>
      <c r="AK17" s="687"/>
      <c r="AL17" s="688">
        <v>0.7</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246</v>
      </c>
      <c r="BP17" s="686"/>
      <c r="BQ17" s="686"/>
      <c r="BR17" s="686"/>
      <c r="BS17" s="692" t="s">
        <v>137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423336</v>
      </c>
      <c r="CS17" s="684"/>
      <c r="CT17" s="684"/>
      <c r="CU17" s="684"/>
      <c r="CV17" s="684"/>
      <c r="CW17" s="684"/>
      <c r="CX17" s="684"/>
      <c r="CY17" s="685"/>
      <c r="CZ17" s="686">
        <v>7.4</v>
      </c>
      <c r="DA17" s="686"/>
      <c r="DB17" s="686"/>
      <c r="DC17" s="686"/>
      <c r="DD17" s="692" t="s">
        <v>137</v>
      </c>
      <c r="DE17" s="684"/>
      <c r="DF17" s="684"/>
      <c r="DG17" s="684"/>
      <c r="DH17" s="684"/>
      <c r="DI17" s="684"/>
      <c r="DJ17" s="684"/>
      <c r="DK17" s="684"/>
      <c r="DL17" s="684"/>
      <c r="DM17" s="684"/>
      <c r="DN17" s="684"/>
      <c r="DO17" s="684"/>
      <c r="DP17" s="685"/>
      <c r="DQ17" s="692">
        <v>399924</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3266</v>
      </c>
      <c r="S18" s="684"/>
      <c r="T18" s="684"/>
      <c r="U18" s="684"/>
      <c r="V18" s="684"/>
      <c r="W18" s="684"/>
      <c r="X18" s="684"/>
      <c r="Y18" s="685"/>
      <c r="Z18" s="686">
        <v>0.1</v>
      </c>
      <c r="AA18" s="686"/>
      <c r="AB18" s="686"/>
      <c r="AC18" s="686"/>
      <c r="AD18" s="687">
        <v>3266</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243</v>
      </c>
      <c r="BP18" s="686"/>
      <c r="BQ18" s="686"/>
      <c r="BR18" s="686"/>
      <c r="BS18" s="692" t="s">
        <v>137</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243</v>
      </c>
      <c r="CS18" s="684"/>
      <c r="CT18" s="684"/>
      <c r="CU18" s="684"/>
      <c r="CV18" s="684"/>
      <c r="CW18" s="684"/>
      <c r="CX18" s="684"/>
      <c r="CY18" s="685"/>
      <c r="CZ18" s="686" t="s">
        <v>243</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868</v>
      </c>
      <c r="S19" s="684"/>
      <c r="T19" s="684"/>
      <c r="U19" s="684"/>
      <c r="V19" s="684"/>
      <c r="W19" s="684"/>
      <c r="X19" s="684"/>
      <c r="Y19" s="685"/>
      <c r="Z19" s="686">
        <v>0</v>
      </c>
      <c r="AA19" s="686"/>
      <c r="AB19" s="686"/>
      <c r="AC19" s="686"/>
      <c r="AD19" s="687">
        <v>868</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137</v>
      </c>
      <c r="BH19" s="684"/>
      <c r="BI19" s="684"/>
      <c r="BJ19" s="684"/>
      <c r="BK19" s="684"/>
      <c r="BL19" s="684"/>
      <c r="BM19" s="684"/>
      <c r="BN19" s="685"/>
      <c r="BO19" s="686" t="s">
        <v>137</v>
      </c>
      <c r="BP19" s="686"/>
      <c r="BQ19" s="686"/>
      <c r="BR19" s="686"/>
      <c r="BS19" s="692" t="s">
        <v>137</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246</v>
      </c>
      <c r="DA19" s="686"/>
      <c r="DB19" s="686"/>
      <c r="DC19" s="686"/>
      <c r="DD19" s="692" t="s">
        <v>137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251</v>
      </c>
      <c r="S20" s="684"/>
      <c r="T20" s="684"/>
      <c r="U20" s="684"/>
      <c r="V20" s="684"/>
      <c r="W20" s="684"/>
      <c r="X20" s="684"/>
      <c r="Y20" s="685"/>
      <c r="Z20" s="686">
        <v>0</v>
      </c>
      <c r="AA20" s="686"/>
      <c r="AB20" s="686"/>
      <c r="AC20" s="686"/>
      <c r="AD20" s="687">
        <v>251</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137</v>
      </c>
      <c r="BH20" s="684"/>
      <c r="BI20" s="684"/>
      <c r="BJ20" s="684"/>
      <c r="BK20" s="684"/>
      <c r="BL20" s="684"/>
      <c r="BM20" s="684"/>
      <c r="BN20" s="685"/>
      <c r="BO20" s="686" t="s">
        <v>137</v>
      </c>
      <c r="BP20" s="686"/>
      <c r="BQ20" s="686"/>
      <c r="BR20" s="686"/>
      <c r="BS20" s="692" t="s">
        <v>137</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5687502</v>
      </c>
      <c r="CS20" s="684"/>
      <c r="CT20" s="684"/>
      <c r="CU20" s="684"/>
      <c r="CV20" s="684"/>
      <c r="CW20" s="684"/>
      <c r="CX20" s="684"/>
      <c r="CY20" s="685"/>
      <c r="CZ20" s="686">
        <v>100</v>
      </c>
      <c r="DA20" s="686"/>
      <c r="DB20" s="686"/>
      <c r="DC20" s="686"/>
      <c r="DD20" s="692">
        <v>917022</v>
      </c>
      <c r="DE20" s="684"/>
      <c r="DF20" s="684"/>
      <c r="DG20" s="684"/>
      <c r="DH20" s="684"/>
      <c r="DI20" s="684"/>
      <c r="DJ20" s="684"/>
      <c r="DK20" s="684"/>
      <c r="DL20" s="684"/>
      <c r="DM20" s="684"/>
      <c r="DN20" s="684"/>
      <c r="DO20" s="684"/>
      <c r="DP20" s="685"/>
      <c r="DQ20" s="692">
        <v>3188802</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13968</v>
      </c>
      <c r="S21" s="684"/>
      <c r="T21" s="684"/>
      <c r="U21" s="684"/>
      <c r="V21" s="684"/>
      <c r="W21" s="684"/>
      <c r="X21" s="684"/>
      <c r="Y21" s="685"/>
      <c r="Z21" s="686">
        <v>0.2</v>
      </c>
      <c r="AA21" s="686"/>
      <c r="AB21" s="686"/>
      <c r="AC21" s="686"/>
      <c r="AD21" s="687">
        <v>13968</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243</v>
      </c>
      <c r="BH21" s="684"/>
      <c r="BI21" s="684"/>
      <c r="BJ21" s="684"/>
      <c r="BK21" s="684"/>
      <c r="BL21" s="684"/>
      <c r="BM21" s="684"/>
      <c r="BN21" s="685"/>
      <c r="BO21" s="686" t="s">
        <v>137</v>
      </c>
      <c r="BP21" s="686"/>
      <c r="BQ21" s="686"/>
      <c r="BR21" s="686"/>
      <c r="BS21" s="692" t="s">
        <v>243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2279605</v>
      </c>
      <c r="S22" s="684"/>
      <c r="T22" s="684"/>
      <c r="U22" s="684"/>
      <c r="V22" s="684"/>
      <c r="W22" s="684"/>
      <c r="X22" s="684"/>
      <c r="Y22" s="685"/>
      <c r="Z22" s="686">
        <v>37.299999999999997</v>
      </c>
      <c r="AA22" s="686"/>
      <c r="AB22" s="686"/>
      <c r="AC22" s="686"/>
      <c r="AD22" s="687">
        <v>1918682</v>
      </c>
      <c r="AE22" s="687"/>
      <c r="AF22" s="687"/>
      <c r="AG22" s="687"/>
      <c r="AH22" s="687"/>
      <c r="AI22" s="687"/>
      <c r="AJ22" s="687"/>
      <c r="AK22" s="687"/>
      <c r="AL22" s="688">
        <v>71.8</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137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1918682</v>
      </c>
      <c r="S23" s="684"/>
      <c r="T23" s="684"/>
      <c r="U23" s="684"/>
      <c r="V23" s="684"/>
      <c r="W23" s="684"/>
      <c r="X23" s="684"/>
      <c r="Y23" s="685"/>
      <c r="Z23" s="686">
        <v>31.4</v>
      </c>
      <c r="AA23" s="686"/>
      <c r="AB23" s="686"/>
      <c r="AC23" s="686"/>
      <c r="AD23" s="687">
        <v>1918682</v>
      </c>
      <c r="AE23" s="687"/>
      <c r="AF23" s="687"/>
      <c r="AG23" s="687"/>
      <c r="AH23" s="687"/>
      <c r="AI23" s="687"/>
      <c r="AJ23" s="687"/>
      <c r="AK23" s="687"/>
      <c r="AL23" s="688">
        <v>71.8</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137</v>
      </c>
      <c r="BP23" s="686"/>
      <c r="BQ23" s="686"/>
      <c r="BR23" s="686"/>
      <c r="BS23" s="692" t="s">
        <v>137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360923</v>
      </c>
      <c r="S24" s="684"/>
      <c r="T24" s="684"/>
      <c r="U24" s="684"/>
      <c r="V24" s="684"/>
      <c r="W24" s="684"/>
      <c r="X24" s="684"/>
      <c r="Y24" s="685"/>
      <c r="Z24" s="686">
        <v>5.9</v>
      </c>
      <c r="AA24" s="686"/>
      <c r="AB24" s="686"/>
      <c r="AC24" s="686"/>
      <c r="AD24" s="687" t="s">
        <v>137</v>
      </c>
      <c r="AE24" s="687"/>
      <c r="AF24" s="687"/>
      <c r="AG24" s="687"/>
      <c r="AH24" s="687"/>
      <c r="AI24" s="687"/>
      <c r="AJ24" s="687"/>
      <c r="AK24" s="687"/>
      <c r="AL24" s="688" t="s">
        <v>137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243</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2306674</v>
      </c>
      <c r="CS24" s="673"/>
      <c r="CT24" s="673"/>
      <c r="CU24" s="673"/>
      <c r="CV24" s="673"/>
      <c r="CW24" s="673"/>
      <c r="CX24" s="673"/>
      <c r="CY24" s="674"/>
      <c r="CZ24" s="677">
        <v>40.6</v>
      </c>
      <c r="DA24" s="678"/>
      <c r="DB24" s="678"/>
      <c r="DC24" s="697"/>
      <c r="DD24" s="722">
        <v>1382420</v>
      </c>
      <c r="DE24" s="673"/>
      <c r="DF24" s="673"/>
      <c r="DG24" s="673"/>
      <c r="DH24" s="673"/>
      <c r="DI24" s="673"/>
      <c r="DJ24" s="673"/>
      <c r="DK24" s="674"/>
      <c r="DL24" s="722">
        <v>1375188</v>
      </c>
      <c r="DM24" s="673"/>
      <c r="DN24" s="673"/>
      <c r="DO24" s="673"/>
      <c r="DP24" s="673"/>
      <c r="DQ24" s="673"/>
      <c r="DR24" s="673"/>
      <c r="DS24" s="673"/>
      <c r="DT24" s="673"/>
      <c r="DU24" s="673"/>
      <c r="DV24" s="674"/>
      <c r="DW24" s="677">
        <v>49.9</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137</v>
      </c>
      <c r="AA25" s="686"/>
      <c r="AB25" s="686"/>
      <c r="AC25" s="686"/>
      <c r="AD25" s="687" t="s">
        <v>137</v>
      </c>
      <c r="AE25" s="687"/>
      <c r="AF25" s="687"/>
      <c r="AG25" s="687"/>
      <c r="AH25" s="687"/>
      <c r="AI25" s="687"/>
      <c r="AJ25" s="687"/>
      <c r="AK25" s="687"/>
      <c r="AL25" s="688" t="s">
        <v>243</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137</v>
      </c>
      <c r="BP25" s="686"/>
      <c r="BQ25" s="686"/>
      <c r="BR25" s="686"/>
      <c r="BS25" s="692" t="s">
        <v>137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870846</v>
      </c>
      <c r="CS25" s="719"/>
      <c r="CT25" s="719"/>
      <c r="CU25" s="719"/>
      <c r="CV25" s="719"/>
      <c r="CW25" s="719"/>
      <c r="CX25" s="719"/>
      <c r="CY25" s="720"/>
      <c r="CZ25" s="688">
        <v>15.3</v>
      </c>
      <c r="DA25" s="717"/>
      <c r="DB25" s="717"/>
      <c r="DC25" s="721"/>
      <c r="DD25" s="692">
        <v>667575</v>
      </c>
      <c r="DE25" s="719"/>
      <c r="DF25" s="719"/>
      <c r="DG25" s="719"/>
      <c r="DH25" s="719"/>
      <c r="DI25" s="719"/>
      <c r="DJ25" s="719"/>
      <c r="DK25" s="720"/>
      <c r="DL25" s="692">
        <v>660343</v>
      </c>
      <c r="DM25" s="719"/>
      <c r="DN25" s="719"/>
      <c r="DO25" s="719"/>
      <c r="DP25" s="719"/>
      <c r="DQ25" s="719"/>
      <c r="DR25" s="719"/>
      <c r="DS25" s="719"/>
      <c r="DT25" s="719"/>
      <c r="DU25" s="719"/>
      <c r="DV25" s="720"/>
      <c r="DW25" s="688">
        <v>24</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3025374</v>
      </c>
      <c r="S26" s="684"/>
      <c r="T26" s="684"/>
      <c r="U26" s="684"/>
      <c r="V26" s="684"/>
      <c r="W26" s="684"/>
      <c r="X26" s="684"/>
      <c r="Y26" s="685"/>
      <c r="Z26" s="686">
        <v>49.5</v>
      </c>
      <c r="AA26" s="686"/>
      <c r="AB26" s="686"/>
      <c r="AC26" s="686"/>
      <c r="AD26" s="687">
        <v>2664451</v>
      </c>
      <c r="AE26" s="687"/>
      <c r="AF26" s="687"/>
      <c r="AG26" s="687"/>
      <c r="AH26" s="687"/>
      <c r="AI26" s="687"/>
      <c r="AJ26" s="687"/>
      <c r="AK26" s="687"/>
      <c r="AL26" s="688">
        <v>99.8</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568635</v>
      </c>
      <c r="CS26" s="684"/>
      <c r="CT26" s="684"/>
      <c r="CU26" s="684"/>
      <c r="CV26" s="684"/>
      <c r="CW26" s="684"/>
      <c r="CX26" s="684"/>
      <c r="CY26" s="685"/>
      <c r="CZ26" s="688">
        <v>10</v>
      </c>
      <c r="DA26" s="717"/>
      <c r="DB26" s="717"/>
      <c r="DC26" s="721"/>
      <c r="DD26" s="692">
        <v>392926</v>
      </c>
      <c r="DE26" s="684"/>
      <c r="DF26" s="684"/>
      <c r="DG26" s="684"/>
      <c r="DH26" s="684"/>
      <c r="DI26" s="684"/>
      <c r="DJ26" s="684"/>
      <c r="DK26" s="685"/>
      <c r="DL26" s="692" t="s">
        <v>137</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1053</v>
      </c>
      <c r="S27" s="684"/>
      <c r="T27" s="684"/>
      <c r="U27" s="684"/>
      <c r="V27" s="684"/>
      <c r="W27" s="684"/>
      <c r="X27" s="684"/>
      <c r="Y27" s="685"/>
      <c r="Z27" s="686">
        <v>0</v>
      </c>
      <c r="AA27" s="686"/>
      <c r="AB27" s="686"/>
      <c r="AC27" s="686"/>
      <c r="AD27" s="687">
        <v>1053</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554511</v>
      </c>
      <c r="BH27" s="684"/>
      <c r="BI27" s="684"/>
      <c r="BJ27" s="684"/>
      <c r="BK27" s="684"/>
      <c r="BL27" s="684"/>
      <c r="BM27" s="684"/>
      <c r="BN27" s="685"/>
      <c r="BO27" s="686">
        <v>100</v>
      </c>
      <c r="BP27" s="686"/>
      <c r="BQ27" s="686"/>
      <c r="BR27" s="686"/>
      <c r="BS27" s="692">
        <v>2311</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1012492</v>
      </c>
      <c r="CS27" s="719"/>
      <c r="CT27" s="719"/>
      <c r="CU27" s="719"/>
      <c r="CV27" s="719"/>
      <c r="CW27" s="719"/>
      <c r="CX27" s="719"/>
      <c r="CY27" s="720"/>
      <c r="CZ27" s="688">
        <v>17.8</v>
      </c>
      <c r="DA27" s="717"/>
      <c r="DB27" s="717"/>
      <c r="DC27" s="721"/>
      <c r="DD27" s="692">
        <v>314921</v>
      </c>
      <c r="DE27" s="719"/>
      <c r="DF27" s="719"/>
      <c r="DG27" s="719"/>
      <c r="DH27" s="719"/>
      <c r="DI27" s="719"/>
      <c r="DJ27" s="719"/>
      <c r="DK27" s="720"/>
      <c r="DL27" s="692">
        <v>314921</v>
      </c>
      <c r="DM27" s="719"/>
      <c r="DN27" s="719"/>
      <c r="DO27" s="719"/>
      <c r="DP27" s="719"/>
      <c r="DQ27" s="719"/>
      <c r="DR27" s="719"/>
      <c r="DS27" s="719"/>
      <c r="DT27" s="719"/>
      <c r="DU27" s="719"/>
      <c r="DV27" s="720"/>
      <c r="DW27" s="688">
        <v>11.4</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114305</v>
      </c>
      <c r="S28" s="684"/>
      <c r="T28" s="684"/>
      <c r="U28" s="684"/>
      <c r="V28" s="684"/>
      <c r="W28" s="684"/>
      <c r="X28" s="684"/>
      <c r="Y28" s="685"/>
      <c r="Z28" s="686">
        <v>1.9</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423336</v>
      </c>
      <c r="CS28" s="684"/>
      <c r="CT28" s="684"/>
      <c r="CU28" s="684"/>
      <c r="CV28" s="684"/>
      <c r="CW28" s="684"/>
      <c r="CX28" s="684"/>
      <c r="CY28" s="685"/>
      <c r="CZ28" s="688">
        <v>7.4</v>
      </c>
      <c r="DA28" s="717"/>
      <c r="DB28" s="717"/>
      <c r="DC28" s="721"/>
      <c r="DD28" s="692">
        <v>399924</v>
      </c>
      <c r="DE28" s="684"/>
      <c r="DF28" s="684"/>
      <c r="DG28" s="684"/>
      <c r="DH28" s="684"/>
      <c r="DI28" s="684"/>
      <c r="DJ28" s="684"/>
      <c r="DK28" s="685"/>
      <c r="DL28" s="692">
        <v>399924</v>
      </c>
      <c r="DM28" s="684"/>
      <c r="DN28" s="684"/>
      <c r="DO28" s="684"/>
      <c r="DP28" s="684"/>
      <c r="DQ28" s="684"/>
      <c r="DR28" s="684"/>
      <c r="DS28" s="684"/>
      <c r="DT28" s="684"/>
      <c r="DU28" s="684"/>
      <c r="DV28" s="685"/>
      <c r="DW28" s="688">
        <v>14.5</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152990</v>
      </c>
      <c r="S29" s="684"/>
      <c r="T29" s="684"/>
      <c r="U29" s="684"/>
      <c r="V29" s="684"/>
      <c r="W29" s="684"/>
      <c r="X29" s="684"/>
      <c r="Y29" s="685"/>
      <c r="Z29" s="686">
        <v>2.5</v>
      </c>
      <c r="AA29" s="686"/>
      <c r="AB29" s="686"/>
      <c r="AC29" s="686"/>
      <c r="AD29" s="687">
        <v>2167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421421</v>
      </c>
      <c r="CS29" s="719"/>
      <c r="CT29" s="719"/>
      <c r="CU29" s="719"/>
      <c r="CV29" s="719"/>
      <c r="CW29" s="719"/>
      <c r="CX29" s="719"/>
      <c r="CY29" s="720"/>
      <c r="CZ29" s="688">
        <v>7.4</v>
      </c>
      <c r="DA29" s="717"/>
      <c r="DB29" s="717"/>
      <c r="DC29" s="721"/>
      <c r="DD29" s="692">
        <v>398009</v>
      </c>
      <c r="DE29" s="719"/>
      <c r="DF29" s="719"/>
      <c r="DG29" s="719"/>
      <c r="DH29" s="719"/>
      <c r="DI29" s="719"/>
      <c r="DJ29" s="719"/>
      <c r="DK29" s="720"/>
      <c r="DL29" s="692">
        <v>398009</v>
      </c>
      <c r="DM29" s="719"/>
      <c r="DN29" s="719"/>
      <c r="DO29" s="719"/>
      <c r="DP29" s="719"/>
      <c r="DQ29" s="719"/>
      <c r="DR29" s="719"/>
      <c r="DS29" s="719"/>
      <c r="DT29" s="719"/>
      <c r="DU29" s="719"/>
      <c r="DV29" s="720"/>
      <c r="DW29" s="688">
        <v>14.4</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36236</v>
      </c>
      <c r="S30" s="684"/>
      <c r="T30" s="684"/>
      <c r="U30" s="684"/>
      <c r="V30" s="684"/>
      <c r="W30" s="684"/>
      <c r="X30" s="684"/>
      <c r="Y30" s="685"/>
      <c r="Z30" s="686">
        <v>0.6</v>
      </c>
      <c r="AA30" s="686"/>
      <c r="AB30" s="686"/>
      <c r="AC30" s="686"/>
      <c r="AD30" s="687" t="s">
        <v>137</v>
      </c>
      <c r="AE30" s="687"/>
      <c r="AF30" s="687"/>
      <c r="AG30" s="687"/>
      <c r="AH30" s="687"/>
      <c r="AI30" s="687"/>
      <c r="AJ30" s="687"/>
      <c r="AK30" s="687"/>
      <c r="AL30" s="688" t="s">
        <v>137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380301</v>
      </c>
      <c r="CS30" s="684"/>
      <c r="CT30" s="684"/>
      <c r="CU30" s="684"/>
      <c r="CV30" s="684"/>
      <c r="CW30" s="684"/>
      <c r="CX30" s="684"/>
      <c r="CY30" s="685"/>
      <c r="CZ30" s="688">
        <v>6.7</v>
      </c>
      <c r="DA30" s="717"/>
      <c r="DB30" s="717"/>
      <c r="DC30" s="721"/>
      <c r="DD30" s="692">
        <v>360672</v>
      </c>
      <c r="DE30" s="684"/>
      <c r="DF30" s="684"/>
      <c r="DG30" s="684"/>
      <c r="DH30" s="684"/>
      <c r="DI30" s="684"/>
      <c r="DJ30" s="684"/>
      <c r="DK30" s="685"/>
      <c r="DL30" s="692">
        <v>360672</v>
      </c>
      <c r="DM30" s="684"/>
      <c r="DN30" s="684"/>
      <c r="DO30" s="684"/>
      <c r="DP30" s="684"/>
      <c r="DQ30" s="684"/>
      <c r="DR30" s="684"/>
      <c r="DS30" s="684"/>
      <c r="DT30" s="684"/>
      <c r="DU30" s="684"/>
      <c r="DV30" s="685"/>
      <c r="DW30" s="688">
        <v>13.1</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710540</v>
      </c>
      <c r="S31" s="684"/>
      <c r="T31" s="684"/>
      <c r="U31" s="684"/>
      <c r="V31" s="684"/>
      <c r="W31" s="684"/>
      <c r="X31" s="684"/>
      <c r="Y31" s="685"/>
      <c r="Z31" s="686">
        <v>11.6</v>
      </c>
      <c r="AA31" s="686"/>
      <c r="AB31" s="686"/>
      <c r="AC31" s="686"/>
      <c r="AD31" s="687" t="s">
        <v>246</v>
      </c>
      <c r="AE31" s="687"/>
      <c r="AF31" s="687"/>
      <c r="AG31" s="687"/>
      <c r="AH31" s="687"/>
      <c r="AI31" s="687"/>
      <c r="AJ31" s="687"/>
      <c r="AK31" s="687"/>
      <c r="AL31" s="688" t="s">
        <v>137</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98.3</v>
      </c>
      <c r="BH31" s="738"/>
      <c r="BI31" s="738"/>
      <c r="BJ31" s="738"/>
      <c r="BK31" s="738"/>
      <c r="BL31" s="738"/>
      <c r="BM31" s="678">
        <v>92.1</v>
      </c>
      <c r="BN31" s="738"/>
      <c r="BO31" s="738"/>
      <c r="BP31" s="738"/>
      <c r="BQ31" s="739"/>
      <c r="BR31" s="751">
        <v>98.5</v>
      </c>
      <c r="BS31" s="738"/>
      <c r="BT31" s="738"/>
      <c r="BU31" s="738"/>
      <c r="BV31" s="738"/>
      <c r="BW31" s="738"/>
      <c r="BX31" s="678">
        <v>91.5</v>
      </c>
      <c r="BY31" s="738"/>
      <c r="BZ31" s="738"/>
      <c r="CA31" s="738"/>
      <c r="CB31" s="739"/>
      <c r="CD31" s="725"/>
      <c r="CE31" s="726"/>
      <c r="CF31" s="698" t="s">
        <v>313</v>
      </c>
      <c r="CG31" s="699"/>
      <c r="CH31" s="699"/>
      <c r="CI31" s="699"/>
      <c r="CJ31" s="699"/>
      <c r="CK31" s="699"/>
      <c r="CL31" s="699"/>
      <c r="CM31" s="699"/>
      <c r="CN31" s="699"/>
      <c r="CO31" s="699"/>
      <c r="CP31" s="699"/>
      <c r="CQ31" s="700"/>
      <c r="CR31" s="683">
        <v>41120</v>
      </c>
      <c r="CS31" s="719"/>
      <c r="CT31" s="719"/>
      <c r="CU31" s="719"/>
      <c r="CV31" s="719"/>
      <c r="CW31" s="719"/>
      <c r="CX31" s="719"/>
      <c r="CY31" s="720"/>
      <c r="CZ31" s="688">
        <v>0.7</v>
      </c>
      <c r="DA31" s="717"/>
      <c r="DB31" s="717"/>
      <c r="DC31" s="721"/>
      <c r="DD31" s="692">
        <v>37337</v>
      </c>
      <c r="DE31" s="719"/>
      <c r="DF31" s="719"/>
      <c r="DG31" s="719"/>
      <c r="DH31" s="719"/>
      <c r="DI31" s="719"/>
      <c r="DJ31" s="719"/>
      <c r="DK31" s="720"/>
      <c r="DL31" s="692">
        <v>37337</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246</v>
      </c>
      <c r="S32" s="684"/>
      <c r="T32" s="684"/>
      <c r="U32" s="684"/>
      <c r="V32" s="684"/>
      <c r="W32" s="684"/>
      <c r="X32" s="684"/>
      <c r="Y32" s="685"/>
      <c r="Z32" s="686" t="s">
        <v>137</v>
      </c>
      <c r="AA32" s="686"/>
      <c r="AB32" s="686"/>
      <c r="AC32" s="686"/>
      <c r="AD32" s="687" t="s">
        <v>137</v>
      </c>
      <c r="AE32" s="687"/>
      <c r="AF32" s="687"/>
      <c r="AG32" s="687"/>
      <c r="AH32" s="687"/>
      <c r="AI32" s="687"/>
      <c r="AJ32" s="687"/>
      <c r="AK32" s="687"/>
      <c r="AL32" s="688" t="s">
        <v>246</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98.5</v>
      </c>
      <c r="BH32" s="719"/>
      <c r="BI32" s="719"/>
      <c r="BJ32" s="719"/>
      <c r="BK32" s="719"/>
      <c r="BL32" s="719"/>
      <c r="BM32" s="689">
        <v>95.4</v>
      </c>
      <c r="BN32" s="749"/>
      <c r="BO32" s="749"/>
      <c r="BP32" s="749"/>
      <c r="BQ32" s="750"/>
      <c r="BR32" s="752">
        <v>98.6</v>
      </c>
      <c r="BS32" s="719"/>
      <c r="BT32" s="719"/>
      <c r="BU32" s="719"/>
      <c r="BV32" s="719"/>
      <c r="BW32" s="719"/>
      <c r="BX32" s="689">
        <v>94.9</v>
      </c>
      <c r="BY32" s="749"/>
      <c r="BZ32" s="749"/>
      <c r="CA32" s="749"/>
      <c r="CB32" s="750"/>
      <c r="CD32" s="727"/>
      <c r="CE32" s="728"/>
      <c r="CF32" s="698" t="s">
        <v>317</v>
      </c>
      <c r="CG32" s="699"/>
      <c r="CH32" s="699"/>
      <c r="CI32" s="699"/>
      <c r="CJ32" s="699"/>
      <c r="CK32" s="699"/>
      <c r="CL32" s="699"/>
      <c r="CM32" s="699"/>
      <c r="CN32" s="699"/>
      <c r="CO32" s="699"/>
      <c r="CP32" s="699"/>
      <c r="CQ32" s="700"/>
      <c r="CR32" s="683">
        <v>1915</v>
      </c>
      <c r="CS32" s="684"/>
      <c r="CT32" s="684"/>
      <c r="CU32" s="684"/>
      <c r="CV32" s="684"/>
      <c r="CW32" s="684"/>
      <c r="CX32" s="684"/>
      <c r="CY32" s="685"/>
      <c r="CZ32" s="688">
        <v>0</v>
      </c>
      <c r="DA32" s="717"/>
      <c r="DB32" s="717"/>
      <c r="DC32" s="721"/>
      <c r="DD32" s="692">
        <v>1915</v>
      </c>
      <c r="DE32" s="684"/>
      <c r="DF32" s="684"/>
      <c r="DG32" s="684"/>
      <c r="DH32" s="684"/>
      <c r="DI32" s="684"/>
      <c r="DJ32" s="684"/>
      <c r="DK32" s="685"/>
      <c r="DL32" s="692">
        <v>1915</v>
      </c>
      <c r="DM32" s="684"/>
      <c r="DN32" s="684"/>
      <c r="DO32" s="684"/>
      <c r="DP32" s="684"/>
      <c r="DQ32" s="684"/>
      <c r="DR32" s="684"/>
      <c r="DS32" s="684"/>
      <c r="DT32" s="684"/>
      <c r="DU32" s="684"/>
      <c r="DV32" s="685"/>
      <c r="DW32" s="688">
        <v>0.1</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381000</v>
      </c>
      <c r="S33" s="684"/>
      <c r="T33" s="684"/>
      <c r="U33" s="684"/>
      <c r="V33" s="684"/>
      <c r="W33" s="684"/>
      <c r="X33" s="684"/>
      <c r="Y33" s="685"/>
      <c r="Z33" s="686">
        <v>6.2</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98.2</v>
      </c>
      <c r="BH33" s="754"/>
      <c r="BI33" s="754"/>
      <c r="BJ33" s="754"/>
      <c r="BK33" s="754"/>
      <c r="BL33" s="754"/>
      <c r="BM33" s="755">
        <v>87.6</v>
      </c>
      <c r="BN33" s="754"/>
      <c r="BO33" s="754"/>
      <c r="BP33" s="754"/>
      <c r="BQ33" s="756"/>
      <c r="BR33" s="753">
        <v>98.5</v>
      </c>
      <c r="BS33" s="754"/>
      <c r="BT33" s="754"/>
      <c r="BU33" s="754"/>
      <c r="BV33" s="754"/>
      <c r="BW33" s="754"/>
      <c r="BX33" s="755">
        <v>87</v>
      </c>
      <c r="BY33" s="754"/>
      <c r="BZ33" s="754"/>
      <c r="CA33" s="754"/>
      <c r="CB33" s="756"/>
      <c r="CD33" s="698" t="s">
        <v>320</v>
      </c>
      <c r="CE33" s="699"/>
      <c r="CF33" s="699"/>
      <c r="CG33" s="699"/>
      <c r="CH33" s="699"/>
      <c r="CI33" s="699"/>
      <c r="CJ33" s="699"/>
      <c r="CK33" s="699"/>
      <c r="CL33" s="699"/>
      <c r="CM33" s="699"/>
      <c r="CN33" s="699"/>
      <c r="CO33" s="699"/>
      <c r="CP33" s="699"/>
      <c r="CQ33" s="700"/>
      <c r="CR33" s="683">
        <v>2460417</v>
      </c>
      <c r="CS33" s="719"/>
      <c r="CT33" s="719"/>
      <c r="CU33" s="719"/>
      <c r="CV33" s="719"/>
      <c r="CW33" s="719"/>
      <c r="CX33" s="719"/>
      <c r="CY33" s="720"/>
      <c r="CZ33" s="688">
        <v>43.3</v>
      </c>
      <c r="DA33" s="717"/>
      <c r="DB33" s="717"/>
      <c r="DC33" s="721"/>
      <c r="DD33" s="692">
        <v>1536947</v>
      </c>
      <c r="DE33" s="719"/>
      <c r="DF33" s="719"/>
      <c r="DG33" s="719"/>
      <c r="DH33" s="719"/>
      <c r="DI33" s="719"/>
      <c r="DJ33" s="719"/>
      <c r="DK33" s="720"/>
      <c r="DL33" s="692">
        <v>1267966</v>
      </c>
      <c r="DM33" s="719"/>
      <c r="DN33" s="719"/>
      <c r="DO33" s="719"/>
      <c r="DP33" s="719"/>
      <c r="DQ33" s="719"/>
      <c r="DR33" s="719"/>
      <c r="DS33" s="719"/>
      <c r="DT33" s="719"/>
      <c r="DU33" s="719"/>
      <c r="DV33" s="720"/>
      <c r="DW33" s="688">
        <v>46</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59258</v>
      </c>
      <c r="S34" s="684"/>
      <c r="T34" s="684"/>
      <c r="U34" s="684"/>
      <c r="V34" s="684"/>
      <c r="W34" s="684"/>
      <c r="X34" s="684"/>
      <c r="Y34" s="685"/>
      <c r="Z34" s="686">
        <v>1</v>
      </c>
      <c r="AA34" s="686"/>
      <c r="AB34" s="686"/>
      <c r="AC34" s="686"/>
      <c r="AD34" s="687">
        <v>3212</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741205</v>
      </c>
      <c r="CS34" s="684"/>
      <c r="CT34" s="684"/>
      <c r="CU34" s="684"/>
      <c r="CV34" s="684"/>
      <c r="CW34" s="684"/>
      <c r="CX34" s="684"/>
      <c r="CY34" s="685"/>
      <c r="CZ34" s="688">
        <v>13</v>
      </c>
      <c r="DA34" s="717"/>
      <c r="DB34" s="717"/>
      <c r="DC34" s="721"/>
      <c r="DD34" s="692">
        <v>463785</v>
      </c>
      <c r="DE34" s="684"/>
      <c r="DF34" s="684"/>
      <c r="DG34" s="684"/>
      <c r="DH34" s="684"/>
      <c r="DI34" s="684"/>
      <c r="DJ34" s="684"/>
      <c r="DK34" s="685"/>
      <c r="DL34" s="692">
        <v>279074</v>
      </c>
      <c r="DM34" s="684"/>
      <c r="DN34" s="684"/>
      <c r="DO34" s="684"/>
      <c r="DP34" s="684"/>
      <c r="DQ34" s="684"/>
      <c r="DR34" s="684"/>
      <c r="DS34" s="684"/>
      <c r="DT34" s="684"/>
      <c r="DU34" s="684"/>
      <c r="DV34" s="685"/>
      <c r="DW34" s="688">
        <v>10.1</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161057</v>
      </c>
      <c r="S35" s="684"/>
      <c r="T35" s="684"/>
      <c r="U35" s="684"/>
      <c r="V35" s="684"/>
      <c r="W35" s="684"/>
      <c r="X35" s="684"/>
      <c r="Y35" s="685"/>
      <c r="Z35" s="686">
        <v>2.6</v>
      </c>
      <c r="AA35" s="686"/>
      <c r="AB35" s="686"/>
      <c r="AC35" s="686"/>
      <c r="AD35" s="687" t="s">
        <v>243</v>
      </c>
      <c r="AE35" s="687"/>
      <c r="AF35" s="687"/>
      <c r="AG35" s="687"/>
      <c r="AH35" s="687"/>
      <c r="AI35" s="687"/>
      <c r="AJ35" s="687"/>
      <c r="AK35" s="687"/>
      <c r="AL35" s="688" t="s">
        <v>137</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90259</v>
      </c>
      <c r="CS35" s="719"/>
      <c r="CT35" s="719"/>
      <c r="CU35" s="719"/>
      <c r="CV35" s="719"/>
      <c r="CW35" s="719"/>
      <c r="CX35" s="719"/>
      <c r="CY35" s="720"/>
      <c r="CZ35" s="688">
        <v>1.6</v>
      </c>
      <c r="DA35" s="717"/>
      <c r="DB35" s="717"/>
      <c r="DC35" s="721"/>
      <c r="DD35" s="692">
        <v>43186</v>
      </c>
      <c r="DE35" s="719"/>
      <c r="DF35" s="719"/>
      <c r="DG35" s="719"/>
      <c r="DH35" s="719"/>
      <c r="DI35" s="719"/>
      <c r="DJ35" s="719"/>
      <c r="DK35" s="720"/>
      <c r="DL35" s="692">
        <v>43186</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66969</v>
      </c>
      <c r="S36" s="684"/>
      <c r="T36" s="684"/>
      <c r="U36" s="684"/>
      <c r="V36" s="684"/>
      <c r="W36" s="684"/>
      <c r="X36" s="684"/>
      <c r="Y36" s="685"/>
      <c r="Z36" s="686">
        <v>1.1000000000000001</v>
      </c>
      <c r="AA36" s="686"/>
      <c r="AB36" s="686"/>
      <c r="AC36" s="686"/>
      <c r="AD36" s="687" t="s">
        <v>137</v>
      </c>
      <c r="AE36" s="687"/>
      <c r="AF36" s="687"/>
      <c r="AG36" s="687"/>
      <c r="AH36" s="687"/>
      <c r="AI36" s="687"/>
      <c r="AJ36" s="687"/>
      <c r="AK36" s="687"/>
      <c r="AL36" s="688" t="s">
        <v>243</v>
      </c>
      <c r="AM36" s="689"/>
      <c r="AN36" s="689"/>
      <c r="AO36" s="690"/>
      <c r="AP36" s="235"/>
      <c r="AQ36" s="757" t="s">
        <v>328</v>
      </c>
      <c r="AR36" s="758"/>
      <c r="AS36" s="758"/>
      <c r="AT36" s="758"/>
      <c r="AU36" s="758"/>
      <c r="AV36" s="758"/>
      <c r="AW36" s="758"/>
      <c r="AX36" s="758"/>
      <c r="AY36" s="759"/>
      <c r="AZ36" s="672">
        <v>647612</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-71695</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664685</v>
      </c>
      <c r="CS36" s="684"/>
      <c r="CT36" s="684"/>
      <c r="CU36" s="684"/>
      <c r="CV36" s="684"/>
      <c r="CW36" s="684"/>
      <c r="CX36" s="684"/>
      <c r="CY36" s="685"/>
      <c r="CZ36" s="688">
        <v>11.7</v>
      </c>
      <c r="DA36" s="717"/>
      <c r="DB36" s="717"/>
      <c r="DC36" s="721"/>
      <c r="DD36" s="692">
        <v>624287</v>
      </c>
      <c r="DE36" s="684"/>
      <c r="DF36" s="684"/>
      <c r="DG36" s="684"/>
      <c r="DH36" s="684"/>
      <c r="DI36" s="684"/>
      <c r="DJ36" s="684"/>
      <c r="DK36" s="685"/>
      <c r="DL36" s="692">
        <v>550579</v>
      </c>
      <c r="DM36" s="684"/>
      <c r="DN36" s="684"/>
      <c r="DO36" s="684"/>
      <c r="DP36" s="684"/>
      <c r="DQ36" s="684"/>
      <c r="DR36" s="684"/>
      <c r="DS36" s="684"/>
      <c r="DT36" s="684"/>
      <c r="DU36" s="684"/>
      <c r="DV36" s="685"/>
      <c r="DW36" s="688">
        <v>20</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424455</v>
      </c>
      <c r="S37" s="684"/>
      <c r="T37" s="684"/>
      <c r="U37" s="684"/>
      <c r="V37" s="684"/>
      <c r="W37" s="684"/>
      <c r="X37" s="684"/>
      <c r="Y37" s="685"/>
      <c r="Z37" s="686">
        <v>6.9</v>
      </c>
      <c r="AA37" s="686"/>
      <c r="AB37" s="686"/>
      <c r="AC37" s="686"/>
      <c r="AD37" s="687" t="s">
        <v>137</v>
      </c>
      <c r="AE37" s="687"/>
      <c r="AF37" s="687"/>
      <c r="AG37" s="687"/>
      <c r="AH37" s="687"/>
      <c r="AI37" s="687"/>
      <c r="AJ37" s="687"/>
      <c r="AK37" s="687"/>
      <c r="AL37" s="688" t="s">
        <v>137</v>
      </c>
      <c r="AM37" s="689"/>
      <c r="AN37" s="689"/>
      <c r="AO37" s="690"/>
      <c r="AQ37" s="761" t="s">
        <v>332</v>
      </c>
      <c r="AR37" s="762"/>
      <c r="AS37" s="762"/>
      <c r="AT37" s="762"/>
      <c r="AU37" s="762"/>
      <c r="AV37" s="762"/>
      <c r="AW37" s="762"/>
      <c r="AX37" s="762"/>
      <c r="AY37" s="763"/>
      <c r="AZ37" s="683">
        <v>153191</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-91153</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296012</v>
      </c>
      <c r="CS37" s="719"/>
      <c r="CT37" s="719"/>
      <c r="CU37" s="719"/>
      <c r="CV37" s="719"/>
      <c r="CW37" s="719"/>
      <c r="CX37" s="719"/>
      <c r="CY37" s="720"/>
      <c r="CZ37" s="688">
        <v>5.2</v>
      </c>
      <c r="DA37" s="717"/>
      <c r="DB37" s="717"/>
      <c r="DC37" s="721"/>
      <c r="DD37" s="692">
        <v>296012</v>
      </c>
      <c r="DE37" s="719"/>
      <c r="DF37" s="719"/>
      <c r="DG37" s="719"/>
      <c r="DH37" s="719"/>
      <c r="DI37" s="719"/>
      <c r="DJ37" s="719"/>
      <c r="DK37" s="720"/>
      <c r="DL37" s="692">
        <v>286920</v>
      </c>
      <c r="DM37" s="719"/>
      <c r="DN37" s="719"/>
      <c r="DO37" s="719"/>
      <c r="DP37" s="719"/>
      <c r="DQ37" s="719"/>
      <c r="DR37" s="719"/>
      <c r="DS37" s="719"/>
      <c r="DT37" s="719"/>
      <c r="DU37" s="719"/>
      <c r="DV37" s="720"/>
      <c r="DW37" s="688">
        <v>10.4</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451829</v>
      </c>
      <c r="S38" s="684"/>
      <c r="T38" s="684"/>
      <c r="U38" s="684"/>
      <c r="V38" s="684"/>
      <c r="W38" s="684"/>
      <c r="X38" s="684"/>
      <c r="Y38" s="685"/>
      <c r="Z38" s="686">
        <v>7.4</v>
      </c>
      <c r="AA38" s="686"/>
      <c r="AB38" s="686"/>
      <c r="AC38" s="686"/>
      <c r="AD38" s="687">
        <v>29</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6900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1339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487521</v>
      </c>
      <c r="CS38" s="684"/>
      <c r="CT38" s="684"/>
      <c r="CU38" s="684"/>
      <c r="CV38" s="684"/>
      <c r="CW38" s="684"/>
      <c r="CX38" s="684"/>
      <c r="CY38" s="685"/>
      <c r="CZ38" s="688">
        <v>8.6</v>
      </c>
      <c r="DA38" s="717"/>
      <c r="DB38" s="717"/>
      <c r="DC38" s="721"/>
      <c r="DD38" s="692">
        <v>405315</v>
      </c>
      <c r="DE38" s="684"/>
      <c r="DF38" s="684"/>
      <c r="DG38" s="684"/>
      <c r="DH38" s="684"/>
      <c r="DI38" s="684"/>
      <c r="DJ38" s="684"/>
      <c r="DK38" s="685"/>
      <c r="DL38" s="692">
        <v>395127</v>
      </c>
      <c r="DM38" s="684"/>
      <c r="DN38" s="684"/>
      <c r="DO38" s="684"/>
      <c r="DP38" s="684"/>
      <c r="DQ38" s="684"/>
      <c r="DR38" s="684"/>
      <c r="DS38" s="684"/>
      <c r="DT38" s="684"/>
      <c r="DU38" s="684"/>
      <c r="DV38" s="685"/>
      <c r="DW38" s="688">
        <v>14.3</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526778</v>
      </c>
      <c r="S39" s="684"/>
      <c r="T39" s="684"/>
      <c r="U39" s="684"/>
      <c r="V39" s="684"/>
      <c r="W39" s="684"/>
      <c r="X39" s="684"/>
      <c r="Y39" s="685"/>
      <c r="Z39" s="686">
        <v>8.6</v>
      </c>
      <c r="AA39" s="686"/>
      <c r="AB39" s="686"/>
      <c r="AC39" s="686"/>
      <c r="AD39" s="687" t="s">
        <v>243</v>
      </c>
      <c r="AE39" s="687"/>
      <c r="AF39" s="687"/>
      <c r="AG39" s="687"/>
      <c r="AH39" s="687"/>
      <c r="AI39" s="687"/>
      <c r="AJ39" s="687"/>
      <c r="AK39" s="687"/>
      <c r="AL39" s="688" t="s">
        <v>137</v>
      </c>
      <c r="AM39" s="689"/>
      <c r="AN39" s="689"/>
      <c r="AO39" s="690"/>
      <c r="AQ39" s="761" t="s">
        <v>340</v>
      </c>
      <c r="AR39" s="762"/>
      <c r="AS39" s="762"/>
      <c r="AT39" s="762"/>
      <c r="AU39" s="762"/>
      <c r="AV39" s="762"/>
      <c r="AW39" s="762"/>
      <c r="AX39" s="762"/>
      <c r="AY39" s="763"/>
      <c r="AZ39" s="683" t="s">
        <v>137</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2086</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469847</v>
      </c>
      <c r="CS39" s="719"/>
      <c r="CT39" s="719"/>
      <c r="CU39" s="719"/>
      <c r="CV39" s="719"/>
      <c r="CW39" s="719"/>
      <c r="CX39" s="719"/>
      <c r="CY39" s="720"/>
      <c r="CZ39" s="688">
        <v>8.3000000000000007</v>
      </c>
      <c r="DA39" s="717"/>
      <c r="DB39" s="717"/>
      <c r="DC39" s="721"/>
      <c r="DD39" s="692">
        <v>374</v>
      </c>
      <c r="DE39" s="719"/>
      <c r="DF39" s="719"/>
      <c r="DG39" s="719"/>
      <c r="DH39" s="719"/>
      <c r="DI39" s="719"/>
      <c r="DJ39" s="719"/>
      <c r="DK39" s="720"/>
      <c r="DL39" s="692" t="s">
        <v>243</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137</v>
      </c>
      <c r="AA40" s="686"/>
      <c r="AB40" s="686"/>
      <c r="AC40" s="686"/>
      <c r="AD40" s="687" t="s">
        <v>243</v>
      </c>
      <c r="AE40" s="687"/>
      <c r="AF40" s="687"/>
      <c r="AG40" s="687"/>
      <c r="AH40" s="687"/>
      <c r="AI40" s="687"/>
      <c r="AJ40" s="687"/>
      <c r="AK40" s="687"/>
      <c r="AL40" s="688" t="s">
        <v>243</v>
      </c>
      <c r="AM40" s="689"/>
      <c r="AN40" s="689"/>
      <c r="AO40" s="690"/>
      <c r="AQ40" s="761" t="s">
        <v>344</v>
      </c>
      <c r="AR40" s="762"/>
      <c r="AS40" s="762"/>
      <c r="AT40" s="762"/>
      <c r="AU40" s="762"/>
      <c r="AV40" s="762"/>
      <c r="AW40" s="762"/>
      <c r="AX40" s="762"/>
      <c r="AY40" s="763"/>
      <c r="AZ40" s="683" t="s">
        <v>137</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68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6900</v>
      </c>
      <c r="CS40" s="684"/>
      <c r="CT40" s="684"/>
      <c r="CU40" s="684"/>
      <c r="CV40" s="684"/>
      <c r="CW40" s="684"/>
      <c r="CX40" s="684"/>
      <c r="CY40" s="685"/>
      <c r="CZ40" s="688">
        <v>0.1</v>
      </c>
      <c r="DA40" s="717"/>
      <c r="DB40" s="717"/>
      <c r="DC40" s="721"/>
      <c r="DD40" s="692" t="s">
        <v>246</v>
      </c>
      <c r="DE40" s="684"/>
      <c r="DF40" s="684"/>
      <c r="DG40" s="684"/>
      <c r="DH40" s="684"/>
      <c r="DI40" s="684"/>
      <c r="DJ40" s="684"/>
      <c r="DK40" s="685"/>
      <c r="DL40" s="692" t="s">
        <v>243</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84178</v>
      </c>
      <c r="S41" s="684"/>
      <c r="T41" s="684"/>
      <c r="U41" s="684"/>
      <c r="V41" s="684"/>
      <c r="W41" s="684"/>
      <c r="X41" s="684"/>
      <c r="Y41" s="685"/>
      <c r="Z41" s="686">
        <v>1.4</v>
      </c>
      <c r="AA41" s="686"/>
      <c r="AB41" s="686"/>
      <c r="AC41" s="686"/>
      <c r="AD41" s="687" t="s">
        <v>246</v>
      </c>
      <c r="AE41" s="687"/>
      <c r="AF41" s="687"/>
      <c r="AG41" s="687"/>
      <c r="AH41" s="687"/>
      <c r="AI41" s="687"/>
      <c r="AJ41" s="687"/>
      <c r="AK41" s="687"/>
      <c r="AL41" s="688" t="s">
        <v>137</v>
      </c>
      <c r="AM41" s="689"/>
      <c r="AN41" s="689"/>
      <c r="AO41" s="690"/>
      <c r="AQ41" s="761" t="s">
        <v>349</v>
      </c>
      <c r="AR41" s="762"/>
      <c r="AS41" s="762"/>
      <c r="AT41" s="762"/>
      <c r="AU41" s="762"/>
      <c r="AV41" s="762"/>
      <c r="AW41" s="762"/>
      <c r="AX41" s="762"/>
      <c r="AY41" s="763"/>
      <c r="AZ41" s="683">
        <v>142844</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243</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137</v>
      </c>
      <c r="CS41" s="719"/>
      <c r="CT41" s="719"/>
      <c r="CU41" s="719"/>
      <c r="CV41" s="719"/>
      <c r="CW41" s="719"/>
      <c r="CX41" s="719"/>
      <c r="CY41" s="720"/>
      <c r="CZ41" s="688" t="s">
        <v>137</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6111844</v>
      </c>
      <c r="S42" s="769"/>
      <c r="T42" s="769"/>
      <c r="U42" s="769"/>
      <c r="V42" s="769"/>
      <c r="W42" s="769"/>
      <c r="X42" s="769"/>
      <c r="Y42" s="777"/>
      <c r="Z42" s="778">
        <v>100</v>
      </c>
      <c r="AA42" s="778"/>
      <c r="AB42" s="778"/>
      <c r="AC42" s="778"/>
      <c r="AD42" s="779">
        <v>2670912</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344677</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310</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920411</v>
      </c>
      <c r="CS42" s="684"/>
      <c r="CT42" s="684"/>
      <c r="CU42" s="684"/>
      <c r="CV42" s="684"/>
      <c r="CW42" s="684"/>
      <c r="CX42" s="684"/>
      <c r="CY42" s="685"/>
      <c r="CZ42" s="688">
        <v>16.2</v>
      </c>
      <c r="DA42" s="689"/>
      <c r="DB42" s="689"/>
      <c r="DC42" s="701"/>
      <c r="DD42" s="692">
        <v>269435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19926</v>
      </c>
      <c r="CS43" s="719"/>
      <c r="CT43" s="719"/>
      <c r="CU43" s="719"/>
      <c r="CV43" s="719"/>
      <c r="CW43" s="719"/>
      <c r="CX43" s="719"/>
      <c r="CY43" s="720"/>
      <c r="CZ43" s="688">
        <v>0.4</v>
      </c>
      <c r="DA43" s="717"/>
      <c r="DB43" s="717"/>
      <c r="DC43" s="721"/>
      <c r="DD43" s="692">
        <v>19926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917022</v>
      </c>
      <c r="CS44" s="684"/>
      <c r="CT44" s="684"/>
      <c r="CU44" s="684"/>
      <c r="CV44" s="684"/>
      <c r="CW44" s="684"/>
      <c r="CX44" s="684"/>
      <c r="CY44" s="685"/>
      <c r="CZ44" s="688">
        <v>16.100000000000001</v>
      </c>
      <c r="DA44" s="689"/>
      <c r="DB44" s="689"/>
      <c r="DC44" s="701"/>
      <c r="DD44" s="692">
        <v>269346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375017</v>
      </c>
      <c r="CS45" s="719"/>
      <c r="CT45" s="719"/>
      <c r="CU45" s="719"/>
      <c r="CV45" s="719"/>
      <c r="CW45" s="719"/>
      <c r="CX45" s="719"/>
      <c r="CY45" s="720"/>
      <c r="CZ45" s="688">
        <v>6.6</v>
      </c>
      <c r="DA45" s="717"/>
      <c r="DB45" s="717"/>
      <c r="DC45" s="721"/>
      <c r="DD45" s="692">
        <v>45480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535995</v>
      </c>
      <c r="CS46" s="684"/>
      <c r="CT46" s="684"/>
      <c r="CU46" s="684"/>
      <c r="CV46" s="684"/>
      <c r="CW46" s="684"/>
      <c r="CX46" s="684"/>
      <c r="CY46" s="685"/>
      <c r="CZ46" s="688">
        <v>9.4</v>
      </c>
      <c r="DA46" s="689"/>
      <c r="DB46" s="689"/>
      <c r="DC46" s="701"/>
      <c r="DD46" s="692">
        <v>223856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3389</v>
      </c>
      <c r="CS47" s="719"/>
      <c r="CT47" s="719"/>
      <c r="CU47" s="719"/>
      <c r="CV47" s="719"/>
      <c r="CW47" s="719"/>
      <c r="CX47" s="719"/>
      <c r="CY47" s="720"/>
      <c r="CZ47" s="688">
        <v>0.1</v>
      </c>
      <c r="DA47" s="717"/>
      <c r="DB47" s="717"/>
      <c r="DC47" s="721"/>
      <c r="DD47" s="692">
        <v>89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246</v>
      </c>
      <c r="CS48" s="684"/>
      <c r="CT48" s="684"/>
      <c r="CU48" s="684"/>
      <c r="CV48" s="684"/>
      <c r="CW48" s="684"/>
      <c r="CX48" s="684"/>
      <c r="CY48" s="685"/>
      <c r="CZ48" s="688" t="s">
        <v>246</v>
      </c>
      <c r="DA48" s="689"/>
      <c r="DB48" s="689"/>
      <c r="DC48" s="701"/>
      <c r="DD48" s="692" t="s">
        <v>246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5687502</v>
      </c>
      <c r="CS49" s="754"/>
      <c r="CT49" s="754"/>
      <c r="CU49" s="754"/>
      <c r="CV49" s="754"/>
      <c r="CW49" s="754"/>
      <c r="CX49" s="754"/>
      <c r="CY49" s="785"/>
      <c r="CZ49" s="780">
        <v>100</v>
      </c>
      <c r="DA49" s="786"/>
      <c r="DB49" s="786"/>
      <c r="DC49" s="787"/>
      <c r="DD49" s="788">
        <v>3188802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eH1EgKj2IHaFcRCs9fCwJUv71ZsU0MaabyxzXog8G8wAzZUO83CM19Y5iGqmpvH9DmUZCN6DlZomeqm7kUtMQ==" saltValue="nkfQCyHmLNONbwFgk3QZ7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6026</v>
      </c>
      <c r="R7" s="819"/>
      <c r="S7" s="819"/>
      <c r="T7" s="819"/>
      <c r="U7" s="819"/>
      <c r="V7" s="819">
        <v>5596</v>
      </c>
      <c r="W7" s="819"/>
      <c r="X7" s="819"/>
      <c r="Y7" s="819"/>
      <c r="Z7" s="819"/>
      <c r="AA7" s="819">
        <v>429</v>
      </c>
      <c r="AB7" s="819"/>
      <c r="AC7" s="819"/>
      <c r="AD7" s="819"/>
      <c r="AE7" s="820"/>
      <c r="AF7" s="821">
        <v>359</v>
      </c>
      <c r="AG7" s="822"/>
      <c r="AH7" s="822"/>
      <c r="AI7" s="822"/>
      <c r="AJ7" s="823"/>
      <c r="AK7" s="858">
        <v>67</v>
      </c>
      <c r="AL7" s="859"/>
      <c r="AM7" s="859"/>
      <c r="AN7" s="859"/>
      <c r="AO7" s="859"/>
      <c r="AP7" s="859">
        <v>4895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7</v>
      </c>
      <c r="CI7" s="856"/>
      <c r="CJ7" s="856"/>
      <c r="CK7" s="856"/>
      <c r="CL7" s="857"/>
      <c r="CM7" s="855">
        <v>39</v>
      </c>
      <c r="CN7" s="856"/>
      <c r="CO7" s="856"/>
      <c r="CP7" s="856"/>
      <c r="CQ7" s="857"/>
      <c r="CR7" s="855">
        <v>8</v>
      </c>
      <c r="CS7" s="856"/>
      <c r="CT7" s="856"/>
      <c r="CU7" s="856"/>
      <c r="CV7" s="857"/>
      <c r="CW7" s="855" t="s">
        <v>605</v>
      </c>
      <c r="CX7" s="856"/>
      <c r="CY7" s="856"/>
      <c r="CZ7" s="856"/>
      <c r="DA7" s="857"/>
      <c r="DB7" s="855" t="s">
        <v>605</v>
      </c>
      <c r="DC7" s="856"/>
      <c r="DD7" s="856"/>
      <c r="DE7" s="856"/>
      <c r="DF7" s="857"/>
      <c r="DG7" s="855" t="s">
        <v>605</v>
      </c>
      <c r="DH7" s="856"/>
      <c r="DI7" s="856"/>
      <c r="DJ7" s="856"/>
      <c r="DK7" s="857"/>
      <c r="DL7" s="855" t="s">
        <v>605</v>
      </c>
      <c r="DM7" s="856"/>
      <c r="DN7" s="856"/>
      <c r="DO7" s="856"/>
      <c r="DP7" s="857"/>
      <c r="DQ7" s="855" t="s">
        <v>605</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50</v>
      </c>
      <c r="R8" s="843"/>
      <c r="S8" s="843"/>
      <c r="T8" s="843"/>
      <c r="U8" s="843"/>
      <c r="V8" s="843">
        <v>10</v>
      </c>
      <c r="W8" s="843"/>
      <c r="X8" s="843"/>
      <c r="Y8" s="843"/>
      <c r="Z8" s="843"/>
      <c r="AA8" s="843">
        <v>40</v>
      </c>
      <c r="AB8" s="843"/>
      <c r="AC8" s="843"/>
      <c r="AD8" s="843"/>
      <c r="AE8" s="844"/>
      <c r="AF8" s="845">
        <v>40</v>
      </c>
      <c r="AG8" s="846"/>
      <c r="AH8" s="846"/>
      <c r="AI8" s="846"/>
      <c r="AJ8" s="847"/>
      <c r="AK8" s="848" t="s">
        <v>605</v>
      </c>
      <c r="AL8" s="849"/>
      <c r="AM8" s="849"/>
      <c r="AN8" s="849"/>
      <c r="AO8" s="849"/>
      <c r="AP8" s="849">
        <v>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390</v>
      </c>
      <c r="C9" s="840"/>
      <c r="D9" s="840"/>
      <c r="E9" s="840"/>
      <c r="F9" s="840"/>
      <c r="G9" s="840"/>
      <c r="H9" s="840"/>
      <c r="I9" s="840"/>
      <c r="J9" s="840"/>
      <c r="K9" s="840"/>
      <c r="L9" s="840"/>
      <c r="M9" s="840"/>
      <c r="N9" s="840"/>
      <c r="O9" s="840"/>
      <c r="P9" s="841"/>
      <c r="Q9" s="842">
        <v>36</v>
      </c>
      <c r="R9" s="843"/>
      <c r="S9" s="843"/>
      <c r="T9" s="843"/>
      <c r="U9" s="843"/>
      <c r="V9" s="843">
        <v>81</v>
      </c>
      <c r="W9" s="843"/>
      <c r="X9" s="843"/>
      <c r="Y9" s="843"/>
      <c r="Z9" s="843"/>
      <c r="AA9" s="843">
        <v>-45</v>
      </c>
      <c r="AB9" s="843"/>
      <c r="AC9" s="843"/>
      <c r="AD9" s="843"/>
      <c r="AE9" s="844"/>
      <c r="AF9" s="845">
        <v>0</v>
      </c>
      <c r="AG9" s="846"/>
      <c r="AH9" s="846"/>
      <c r="AI9" s="846"/>
      <c r="AJ9" s="847"/>
      <c r="AK9" s="848">
        <v>45</v>
      </c>
      <c r="AL9" s="849"/>
      <c r="AM9" s="849"/>
      <c r="AN9" s="849"/>
      <c r="AO9" s="849"/>
      <c r="AP9" s="849" t="s">
        <v>605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6112</v>
      </c>
      <c r="R23" s="878"/>
      <c r="S23" s="878"/>
      <c r="T23" s="878"/>
      <c r="U23" s="878"/>
      <c r="V23" s="878">
        <v>5688</v>
      </c>
      <c r="W23" s="878"/>
      <c r="X23" s="878"/>
      <c r="Y23" s="878"/>
      <c r="Z23" s="878"/>
      <c r="AA23" s="878">
        <v>424</v>
      </c>
      <c r="AB23" s="878"/>
      <c r="AC23" s="878"/>
      <c r="AD23" s="878"/>
      <c r="AE23" s="879"/>
      <c r="AF23" s="880">
        <v>399</v>
      </c>
      <c r="AG23" s="878"/>
      <c r="AH23" s="878"/>
      <c r="AI23" s="878"/>
      <c r="AJ23" s="881"/>
      <c r="AK23" s="882"/>
      <c r="AL23" s="883"/>
      <c r="AM23" s="883"/>
      <c r="AN23" s="883"/>
      <c r="AO23" s="883"/>
      <c r="AP23" s="878">
        <v>4898</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959</v>
      </c>
      <c r="R28" s="907"/>
      <c r="S28" s="907"/>
      <c r="T28" s="907"/>
      <c r="U28" s="907"/>
      <c r="V28" s="907">
        <v>1031</v>
      </c>
      <c r="W28" s="907"/>
      <c r="X28" s="907"/>
      <c r="Y28" s="907"/>
      <c r="Z28" s="907"/>
      <c r="AA28" s="907">
        <v>-72</v>
      </c>
      <c r="AB28" s="907"/>
      <c r="AC28" s="907"/>
      <c r="AD28" s="907"/>
      <c r="AE28" s="908"/>
      <c r="AF28" s="909">
        <v>-72</v>
      </c>
      <c r="AG28" s="907"/>
      <c r="AH28" s="907"/>
      <c r="AI28" s="907"/>
      <c r="AJ28" s="910"/>
      <c r="AK28" s="911">
        <v>143</v>
      </c>
      <c r="AL28" s="902"/>
      <c r="AM28" s="902"/>
      <c r="AN28" s="902"/>
      <c r="AO28" s="902"/>
      <c r="AP28" s="902" t="s">
        <v>605</v>
      </c>
      <c r="AQ28" s="902"/>
      <c r="AR28" s="902"/>
      <c r="AS28" s="902"/>
      <c r="AT28" s="902"/>
      <c r="AU28" s="902" t="s">
        <v>605</v>
      </c>
      <c r="AV28" s="902"/>
      <c r="AW28" s="902"/>
      <c r="AX28" s="902"/>
      <c r="AY28" s="902"/>
      <c r="AZ28" s="903" t="s">
        <v>605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258</v>
      </c>
      <c r="R29" s="843"/>
      <c r="S29" s="843"/>
      <c r="T29" s="843"/>
      <c r="U29" s="843"/>
      <c r="V29" s="843">
        <v>256</v>
      </c>
      <c r="W29" s="843"/>
      <c r="X29" s="843"/>
      <c r="Y29" s="843"/>
      <c r="Z29" s="843"/>
      <c r="AA29" s="843">
        <v>1</v>
      </c>
      <c r="AB29" s="843"/>
      <c r="AC29" s="843"/>
      <c r="AD29" s="843"/>
      <c r="AE29" s="844"/>
      <c r="AF29" s="845">
        <v>1</v>
      </c>
      <c r="AG29" s="846"/>
      <c r="AH29" s="846"/>
      <c r="AI29" s="846"/>
      <c r="AJ29" s="847"/>
      <c r="AK29" s="914">
        <v>171</v>
      </c>
      <c r="AL29" s="915"/>
      <c r="AM29" s="915"/>
      <c r="AN29" s="915"/>
      <c r="AO29" s="915"/>
      <c r="AP29" s="915" t="s">
        <v>605</v>
      </c>
      <c r="AQ29" s="915"/>
      <c r="AR29" s="915"/>
      <c r="AS29" s="915"/>
      <c r="AT29" s="915"/>
      <c r="AU29" s="915" t="s">
        <v>605</v>
      </c>
      <c r="AV29" s="915"/>
      <c r="AW29" s="915"/>
      <c r="AX29" s="915"/>
      <c r="AY29" s="915"/>
      <c r="AZ29" s="916" t="s">
        <v>605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735</v>
      </c>
      <c r="R30" s="843"/>
      <c r="S30" s="843"/>
      <c r="T30" s="843"/>
      <c r="U30" s="843"/>
      <c r="V30" s="843">
        <v>753</v>
      </c>
      <c r="W30" s="843"/>
      <c r="X30" s="843"/>
      <c r="Y30" s="843"/>
      <c r="Z30" s="843"/>
      <c r="AA30" s="843">
        <v>-17</v>
      </c>
      <c r="AB30" s="843"/>
      <c r="AC30" s="843"/>
      <c r="AD30" s="843"/>
      <c r="AE30" s="844"/>
      <c r="AF30" s="845">
        <v>-20</v>
      </c>
      <c r="AG30" s="846"/>
      <c r="AH30" s="846"/>
      <c r="AI30" s="846"/>
      <c r="AJ30" s="847"/>
      <c r="AK30" s="914">
        <v>153</v>
      </c>
      <c r="AL30" s="915"/>
      <c r="AM30" s="915"/>
      <c r="AN30" s="915"/>
      <c r="AO30" s="915"/>
      <c r="AP30" s="915">
        <v>13</v>
      </c>
      <c r="AQ30" s="915"/>
      <c r="AR30" s="915"/>
      <c r="AS30" s="915"/>
      <c r="AT30" s="915"/>
      <c r="AU30" s="915">
        <v>8</v>
      </c>
      <c r="AV30" s="915"/>
      <c r="AW30" s="915"/>
      <c r="AX30" s="915"/>
      <c r="AY30" s="915"/>
      <c r="AZ30" s="916">
        <v>3.1</v>
      </c>
      <c r="BA30" s="916"/>
      <c r="BB30" s="916"/>
      <c r="BC30" s="916"/>
      <c r="BD30" s="916"/>
      <c r="BE30" s="912" t="s">
        <v>408</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-90</v>
      </c>
      <c r="AG63" s="926"/>
      <c r="AH63" s="926"/>
      <c r="AI63" s="926"/>
      <c r="AJ63" s="927"/>
      <c r="AK63" s="928"/>
      <c r="AL63" s="923"/>
      <c r="AM63" s="923"/>
      <c r="AN63" s="923"/>
      <c r="AO63" s="923"/>
      <c r="AP63" s="926">
        <v>13</v>
      </c>
      <c r="AQ63" s="926"/>
      <c r="AR63" s="926"/>
      <c r="AS63" s="926"/>
      <c r="AT63" s="926"/>
      <c r="AU63" s="926">
        <v>8</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593</v>
      </c>
      <c r="C68" s="954"/>
      <c r="D68" s="954"/>
      <c r="E68" s="954"/>
      <c r="F68" s="954"/>
      <c r="G68" s="954"/>
      <c r="H68" s="954"/>
      <c r="I68" s="954"/>
      <c r="J68" s="954"/>
      <c r="K68" s="954"/>
      <c r="L68" s="954"/>
      <c r="M68" s="954"/>
      <c r="N68" s="954"/>
      <c r="O68" s="954"/>
      <c r="P68" s="955"/>
      <c r="Q68" s="956">
        <v>92</v>
      </c>
      <c r="R68" s="950"/>
      <c r="S68" s="950"/>
      <c r="T68" s="950"/>
      <c r="U68" s="950"/>
      <c r="V68" s="950">
        <v>90</v>
      </c>
      <c r="W68" s="950"/>
      <c r="X68" s="950"/>
      <c r="Y68" s="950"/>
      <c r="Z68" s="950"/>
      <c r="AA68" s="950">
        <v>1</v>
      </c>
      <c r="AB68" s="950"/>
      <c r="AC68" s="950"/>
      <c r="AD68" s="950"/>
      <c r="AE68" s="950"/>
      <c r="AF68" s="950">
        <v>1</v>
      </c>
      <c r="AG68" s="950"/>
      <c r="AH68" s="950"/>
      <c r="AI68" s="950"/>
      <c r="AJ68" s="950"/>
      <c r="AK68" s="950" t="s">
        <v>605</v>
      </c>
      <c r="AL68" s="950"/>
      <c r="AM68" s="950"/>
      <c r="AN68" s="950"/>
      <c r="AO68" s="950"/>
      <c r="AP68" s="950" t="s">
        <v>605</v>
      </c>
      <c r="AQ68" s="950"/>
      <c r="AR68" s="950"/>
      <c r="AS68" s="950"/>
      <c r="AT68" s="950"/>
      <c r="AU68" s="950" t="s">
        <v>605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10094</v>
      </c>
      <c r="R69" s="915"/>
      <c r="S69" s="915"/>
      <c r="T69" s="915"/>
      <c r="U69" s="915"/>
      <c r="V69" s="915">
        <v>9713</v>
      </c>
      <c r="W69" s="915"/>
      <c r="X69" s="915"/>
      <c r="Y69" s="915"/>
      <c r="Z69" s="915"/>
      <c r="AA69" s="915">
        <v>381</v>
      </c>
      <c r="AB69" s="915"/>
      <c r="AC69" s="915"/>
      <c r="AD69" s="915"/>
      <c r="AE69" s="915"/>
      <c r="AF69" s="915">
        <v>381</v>
      </c>
      <c r="AG69" s="915"/>
      <c r="AH69" s="915"/>
      <c r="AI69" s="915"/>
      <c r="AJ69" s="915"/>
      <c r="AK69" s="915" t="s">
        <v>605</v>
      </c>
      <c r="AL69" s="915"/>
      <c r="AM69" s="915"/>
      <c r="AN69" s="915"/>
      <c r="AO69" s="915"/>
      <c r="AP69" s="915" t="s">
        <v>605</v>
      </c>
      <c r="AQ69" s="915"/>
      <c r="AR69" s="915"/>
      <c r="AS69" s="915"/>
      <c r="AT69" s="915"/>
      <c r="AU69" s="915" t="s">
        <v>605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62</v>
      </c>
      <c r="R70" s="915"/>
      <c r="S70" s="915"/>
      <c r="T70" s="915"/>
      <c r="U70" s="915"/>
      <c r="V70" s="915">
        <v>62</v>
      </c>
      <c r="W70" s="915"/>
      <c r="X70" s="915"/>
      <c r="Y70" s="915"/>
      <c r="Z70" s="915"/>
      <c r="AA70" s="915" t="s">
        <v>605</v>
      </c>
      <c r="AB70" s="915"/>
      <c r="AC70" s="915"/>
      <c r="AD70" s="915"/>
      <c r="AE70" s="915"/>
      <c r="AF70" s="915" t="s">
        <v>605</v>
      </c>
      <c r="AG70" s="915"/>
      <c r="AH70" s="915"/>
      <c r="AI70" s="915"/>
      <c r="AJ70" s="915"/>
      <c r="AK70" s="915" t="s">
        <v>605</v>
      </c>
      <c r="AL70" s="915"/>
      <c r="AM70" s="915"/>
      <c r="AN70" s="915"/>
      <c r="AO70" s="915"/>
      <c r="AP70" s="915" t="s">
        <v>605</v>
      </c>
      <c r="AQ70" s="915"/>
      <c r="AR70" s="915"/>
      <c r="AS70" s="915"/>
      <c r="AT70" s="915"/>
      <c r="AU70" s="915" t="s">
        <v>605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60">
        <v>191</v>
      </c>
      <c r="R71" s="915"/>
      <c r="S71" s="915"/>
      <c r="T71" s="915"/>
      <c r="U71" s="915"/>
      <c r="V71" s="915">
        <v>179</v>
      </c>
      <c r="W71" s="915"/>
      <c r="X71" s="915"/>
      <c r="Y71" s="915"/>
      <c r="Z71" s="915"/>
      <c r="AA71" s="915">
        <v>12</v>
      </c>
      <c r="AB71" s="915"/>
      <c r="AC71" s="915"/>
      <c r="AD71" s="915"/>
      <c r="AE71" s="915"/>
      <c r="AF71" s="915">
        <v>12</v>
      </c>
      <c r="AG71" s="915"/>
      <c r="AH71" s="915"/>
      <c r="AI71" s="915"/>
      <c r="AJ71" s="915"/>
      <c r="AK71" s="915" t="s">
        <v>605</v>
      </c>
      <c r="AL71" s="915"/>
      <c r="AM71" s="915"/>
      <c r="AN71" s="915"/>
      <c r="AO71" s="915"/>
      <c r="AP71" s="915" t="s">
        <v>605</v>
      </c>
      <c r="AQ71" s="915"/>
      <c r="AR71" s="915"/>
      <c r="AS71" s="915"/>
      <c r="AT71" s="915"/>
      <c r="AU71" s="915" t="s">
        <v>605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597</v>
      </c>
      <c r="C72" s="958"/>
      <c r="D72" s="958"/>
      <c r="E72" s="958"/>
      <c r="F72" s="958"/>
      <c r="G72" s="958"/>
      <c r="H72" s="958"/>
      <c r="I72" s="958"/>
      <c r="J72" s="958"/>
      <c r="K72" s="958"/>
      <c r="L72" s="958"/>
      <c r="M72" s="958"/>
      <c r="N72" s="958"/>
      <c r="O72" s="958"/>
      <c r="P72" s="959"/>
      <c r="Q72" s="960">
        <v>2364</v>
      </c>
      <c r="R72" s="915"/>
      <c r="S72" s="915"/>
      <c r="T72" s="915"/>
      <c r="U72" s="915"/>
      <c r="V72" s="915">
        <v>2337</v>
      </c>
      <c r="W72" s="915"/>
      <c r="X72" s="915"/>
      <c r="Y72" s="915"/>
      <c r="Z72" s="915"/>
      <c r="AA72" s="915">
        <v>27</v>
      </c>
      <c r="AB72" s="915"/>
      <c r="AC72" s="915"/>
      <c r="AD72" s="915"/>
      <c r="AE72" s="915"/>
      <c r="AF72" s="915">
        <v>27</v>
      </c>
      <c r="AG72" s="915"/>
      <c r="AH72" s="915"/>
      <c r="AI72" s="915"/>
      <c r="AJ72" s="915"/>
      <c r="AK72" s="915">
        <v>9</v>
      </c>
      <c r="AL72" s="915"/>
      <c r="AM72" s="915"/>
      <c r="AN72" s="915"/>
      <c r="AO72" s="915"/>
      <c r="AP72" s="915">
        <v>1467</v>
      </c>
      <c r="AQ72" s="915"/>
      <c r="AR72" s="915"/>
      <c r="AS72" s="915"/>
      <c r="AT72" s="915"/>
      <c r="AU72" s="915">
        <v>104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606</v>
      </c>
      <c r="C73" s="958"/>
      <c r="D73" s="958"/>
      <c r="E73" s="958"/>
      <c r="F73" s="958"/>
      <c r="G73" s="958"/>
      <c r="H73" s="958"/>
      <c r="I73" s="958"/>
      <c r="J73" s="958"/>
      <c r="K73" s="958"/>
      <c r="L73" s="958"/>
      <c r="M73" s="958"/>
      <c r="N73" s="958"/>
      <c r="O73" s="958"/>
      <c r="P73" s="959"/>
      <c r="Q73" s="960">
        <v>465</v>
      </c>
      <c r="R73" s="915"/>
      <c r="S73" s="915"/>
      <c r="T73" s="915"/>
      <c r="U73" s="915"/>
      <c r="V73" s="915">
        <v>417</v>
      </c>
      <c r="W73" s="915"/>
      <c r="X73" s="915"/>
      <c r="Y73" s="915"/>
      <c r="Z73" s="915"/>
      <c r="AA73" s="915">
        <v>49</v>
      </c>
      <c r="AB73" s="915"/>
      <c r="AC73" s="915"/>
      <c r="AD73" s="915"/>
      <c r="AE73" s="915"/>
      <c r="AF73" s="915">
        <v>49</v>
      </c>
      <c r="AG73" s="915"/>
      <c r="AH73" s="915"/>
      <c r="AI73" s="915"/>
      <c r="AJ73" s="915"/>
      <c r="AK73" s="915" t="s">
        <v>605</v>
      </c>
      <c r="AL73" s="915"/>
      <c r="AM73" s="915"/>
      <c r="AN73" s="915"/>
      <c r="AO73" s="915"/>
      <c r="AP73" s="915">
        <v>36</v>
      </c>
      <c r="AQ73" s="915"/>
      <c r="AR73" s="915"/>
      <c r="AS73" s="915"/>
      <c r="AT73" s="915"/>
      <c r="AU73" s="915">
        <v>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607</v>
      </c>
      <c r="C74" s="958"/>
      <c r="D74" s="958"/>
      <c r="E74" s="958"/>
      <c r="F74" s="958"/>
      <c r="G74" s="958"/>
      <c r="H74" s="958"/>
      <c r="I74" s="958"/>
      <c r="J74" s="958"/>
      <c r="K74" s="958"/>
      <c r="L74" s="958"/>
      <c r="M74" s="958"/>
      <c r="N74" s="958"/>
      <c r="O74" s="958"/>
      <c r="P74" s="959"/>
      <c r="Q74" s="960">
        <v>175</v>
      </c>
      <c r="R74" s="915"/>
      <c r="S74" s="915"/>
      <c r="T74" s="915"/>
      <c r="U74" s="915"/>
      <c r="V74" s="915">
        <v>166</v>
      </c>
      <c r="W74" s="915"/>
      <c r="X74" s="915"/>
      <c r="Y74" s="915"/>
      <c r="Z74" s="915"/>
      <c r="AA74" s="915">
        <v>9</v>
      </c>
      <c r="AB74" s="915"/>
      <c r="AC74" s="915"/>
      <c r="AD74" s="915"/>
      <c r="AE74" s="915"/>
      <c r="AF74" s="915">
        <v>9</v>
      </c>
      <c r="AG74" s="915"/>
      <c r="AH74" s="915"/>
      <c r="AI74" s="915"/>
      <c r="AJ74" s="915"/>
      <c r="AK74" s="915">
        <v>20</v>
      </c>
      <c r="AL74" s="915"/>
      <c r="AM74" s="915"/>
      <c r="AN74" s="915"/>
      <c r="AO74" s="915"/>
      <c r="AP74" s="915" t="s">
        <v>605</v>
      </c>
      <c r="AQ74" s="915"/>
      <c r="AR74" s="915"/>
      <c r="AS74" s="915"/>
      <c r="AT74" s="915"/>
      <c r="AU74" s="915" t="s">
        <v>605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598</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605</v>
      </c>
      <c r="AL75" s="964"/>
      <c r="AM75" s="964"/>
      <c r="AN75" s="964"/>
      <c r="AO75" s="914"/>
      <c r="AP75" s="965" t="s">
        <v>605</v>
      </c>
      <c r="AQ75" s="964"/>
      <c r="AR75" s="964"/>
      <c r="AS75" s="964"/>
      <c r="AT75" s="914"/>
      <c r="AU75" s="965" t="s">
        <v>605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599</v>
      </c>
      <c r="C76" s="958"/>
      <c r="D76" s="958"/>
      <c r="E76" s="958"/>
      <c r="F76" s="958"/>
      <c r="G76" s="958"/>
      <c r="H76" s="958"/>
      <c r="I76" s="958"/>
      <c r="J76" s="958"/>
      <c r="K76" s="958"/>
      <c r="L76" s="958"/>
      <c r="M76" s="958"/>
      <c r="N76" s="958"/>
      <c r="O76" s="958"/>
      <c r="P76" s="959"/>
      <c r="Q76" s="963">
        <v>65</v>
      </c>
      <c r="R76" s="964"/>
      <c r="S76" s="964"/>
      <c r="T76" s="964"/>
      <c r="U76" s="914"/>
      <c r="V76" s="965">
        <v>65</v>
      </c>
      <c r="W76" s="964"/>
      <c r="X76" s="964"/>
      <c r="Y76" s="964"/>
      <c r="Z76" s="914"/>
      <c r="AA76" s="965" t="s">
        <v>605</v>
      </c>
      <c r="AB76" s="964"/>
      <c r="AC76" s="964"/>
      <c r="AD76" s="964"/>
      <c r="AE76" s="914"/>
      <c r="AF76" s="965" t="s">
        <v>605</v>
      </c>
      <c r="AG76" s="964"/>
      <c r="AH76" s="964"/>
      <c r="AI76" s="964"/>
      <c r="AJ76" s="914"/>
      <c r="AK76" s="965" t="s">
        <v>605</v>
      </c>
      <c r="AL76" s="964"/>
      <c r="AM76" s="964"/>
      <c r="AN76" s="964"/>
      <c r="AO76" s="914"/>
      <c r="AP76" s="965" t="s">
        <v>605</v>
      </c>
      <c r="AQ76" s="964"/>
      <c r="AR76" s="964"/>
      <c r="AS76" s="964"/>
      <c r="AT76" s="914"/>
      <c r="AU76" s="965" t="s">
        <v>605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600</v>
      </c>
      <c r="C77" s="958"/>
      <c r="D77" s="958"/>
      <c r="E77" s="958"/>
      <c r="F77" s="958"/>
      <c r="G77" s="958"/>
      <c r="H77" s="958"/>
      <c r="I77" s="958"/>
      <c r="J77" s="958"/>
      <c r="K77" s="958"/>
      <c r="L77" s="958"/>
      <c r="M77" s="958"/>
      <c r="N77" s="958"/>
      <c r="O77" s="958"/>
      <c r="P77" s="959"/>
      <c r="Q77" s="963">
        <v>1433</v>
      </c>
      <c r="R77" s="964"/>
      <c r="S77" s="964"/>
      <c r="T77" s="964"/>
      <c r="U77" s="914"/>
      <c r="V77" s="965">
        <v>1391</v>
      </c>
      <c r="W77" s="964"/>
      <c r="X77" s="964"/>
      <c r="Y77" s="964"/>
      <c r="Z77" s="914"/>
      <c r="AA77" s="965">
        <v>42</v>
      </c>
      <c r="AB77" s="964"/>
      <c r="AC77" s="964"/>
      <c r="AD77" s="964"/>
      <c r="AE77" s="914"/>
      <c r="AF77" s="965">
        <v>42</v>
      </c>
      <c r="AG77" s="964"/>
      <c r="AH77" s="964"/>
      <c r="AI77" s="964"/>
      <c r="AJ77" s="914"/>
      <c r="AK77" s="965" t="s">
        <v>605</v>
      </c>
      <c r="AL77" s="964"/>
      <c r="AM77" s="964"/>
      <c r="AN77" s="964"/>
      <c r="AO77" s="914"/>
      <c r="AP77" s="965" t="s">
        <v>605</v>
      </c>
      <c r="AQ77" s="964"/>
      <c r="AR77" s="964"/>
      <c r="AS77" s="964"/>
      <c r="AT77" s="914"/>
      <c r="AU77" s="965" t="s">
        <v>521</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601</v>
      </c>
      <c r="C78" s="958"/>
      <c r="D78" s="958"/>
      <c r="E78" s="958"/>
      <c r="F78" s="958"/>
      <c r="G78" s="958"/>
      <c r="H78" s="958"/>
      <c r="I78" s="958"/>
      <c r="J78" s="958"/>
      <c r="K78" s="958"/>
      <c r="L78" s="958"/>
      <c r="M78" s="958"/>
      <c r="N78" s="958"/>
      <c r="O78" s="958"/>
      <c r="P78" s="959"/>
      <c r="Q78" s="960">
        <v>70128</v>
      </c>
      <c r="R78" s="915"/>
      <c r="S78" s="915"/>
      <c r="T78" s="915"/>
      <c r="U78" s="915"/>
      <c r="V78" s="915">
        <v>68744</v>
      </c>
      <c r="W78" s="915"/>
      <c r="X78" s="915"/>
      <c r="Y78" s="915"/>
      <c r="Z78" s="915"/>
      <c r="AA78" s="915">
        <v>1385</v>
      </c>
      <c r="AB78" s="915"/>
      <c r="AC78" s="915"/>
      <c r="AD78" s="915"/>
      <c r="AE78" s="915"/>
      <c r="AF78" s="915">
        <v>1385</v>
      </c>
      <c r="AG78" s="915"/>
      <c r="AH78" s="915"/>
      <c r="AI78" s="915"/>
      <c r="AJ78" s="915"/>
      <c r="AK78" s="915">
        <v>644</v>
      </c>
      <c r="AL78" s="915"/>
      <c r="AM78" s="915"/>
      <c r="AN78" s="915"/>
      <c r="AO78" s="915"/>
      <c r="AP78" s="915" t="s">
        <v>605</v>
      </c>
      <c r="AQ78" s="915"/>
      <c r="AR78" s="915"/>
      <c r="AS78" s="915"/>
      <c r="AT78" s="915"/>
      <c r="AU78" s="915" t="s">
        <v>521</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602</v>
      </c>
      <c r="C79" s="958"/>
      <c r="D79" s="958"/>
      <c r="E79" s="958"/>
      <c r="F79" s="958"/>
      <c r="G79" s="958"/>
      <c r="H79" s="958"/>
      <c r="I79" s="958"/>
      <c r="J79" s="958"/>
      <c r="K79" s="958"/>
      <c r="L79" s="958"/>
      <c r="M79" s="958"/>
      <c r="N79" s="958"/>
      <c r="O79" s="958"/>
      <c r="P79" s="959"/>
      <c r="Q79" s="960">
        <v>173</v>
      </c>
      <c r="R79" s="915"/>
      <c r="S79" s="915"/>
      <c r="T79" s="915"/>
      <c r="U79" s="915"/>
      <c r="V79" s="915">
        <v>151</v>
      </c>
      <c r="W79" s="915"/>
      <c r="X79" s="915"/>
      <c r="Y79" s="915"/>
      <c r="Z79" s="915"/>
      <c r="AA79" s="915">
        <v>22</v>
      </c>
      <c r="AB79" s="915"/>
      <c r="AC79" s="915"/>
      <c r="AD79" s="915"/>
      <c r="AE79" s="915"/>
      <c r="AF79" s="915">
        <v>22</v>
      </c>
      <c r="AG79" s="915"/>
      <c r="AH79" s="915"/>
      <c r="AI79" s="915"/>
      <c r="AJ79" s="915"/>
      <c r="AK79" s="915">
        <v>42</v>
      </c>
      <c r="AL79" s="915"/>
      <c r="AM79" s="915"/>
      <c r="AN79" s="915"/>
      <c r="AO79" s="915"/>
      <c r="AP79" s="915" t="s">
        <v>605</v>
      </c>
      <c r="AQ79" s="915"/>
      <c r="AR79" s="915"/>
      <c r="AS79" s="915"/>
      <c r="AT79" s="915"/>
      <c r="AU79" s="915" t="s">
        <v>521</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603</v>
      </c>
      <c r="C80" s="958"/>
      <c r="D80" s="958"/>
      <c r="E80" s="958"/>
      <c r="F80" s="958"/>
      <c r="G80" s="958"/>
      <c r="H80" s="958"/>
      <c r="I80" s="958"/>
      <c r="J80" s="958"/>
      <c r="K80" s="958"/>
      <c r="L80" s="958"/>
      <c r="M80" s="958"/>
      <c r="N80" s="958"/>
      <c r="O80" s="958"/>
      <c r="P80" s="959"/>
      <c r="Q80" s="960">
        <v>783718</v>
      </c>
      <c r="R80" s="915"/>
      <c r="S80" s="915"/>
      <c r="T80" s="915"/>
      <c r="U80" s="915"/>
      <c r="V80" s="915">
        <v>768737</v>
      </c>
      <c r="W80" s="915"/>
      <c r="X80" s="915"/>
      <c r="Y80" s="915"/>
      <c r="Z80" s="915"/>
      <c r="AA80" s="915">
        <v>14981</v>
      </c>
      <c r="AB80" s="915"/>
      <c r="AC80" s="915"/>
      <c r="AD80" s="915"/>
      <c r="AE80" s="915"/>
      <c r="AF80" s="915">
        <v>14981</v>
      </c>
      <c r="AG80" s="915"/>
      <c r="AH80" s="915"/>
      <c r="AI80" s="915"/>
      <c r="AJ80" s="915"/>
      <c r="AK80" s="915">
        <v>4096</v>
      </c>
      <c r="AL80" s="915"/>
      <c r="AM80" s="915"/>
      <c r="AN80" s="915"/>
      <c r="AO80" s="915"/>
      <c r="AP80" s="915" t="s">
        <v>605</v>
      </c>
      <c r="AQ80" s="915"/>
      <c r="AR80" s="915"/>
      <c r="AS80" s="915"/>
      <c r="AT80" s="915"/>
      <c r="AU80" s="915" t="s">
        <v>521</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604</v>
      </c>
      <c r="C81" s="958"/>
      <c r="D81" s="958"/>
      <c r="E81" s="958"/>
      <c r="F81" s="958"/>
      <c r="G81" s="958"/>
      <c r="H81" s="958"/>
      <c r="I81" s="958"/>
      <c r="J81" s="958"/>
      <c r="K81" s="958"/>
      <c r="L81" s="958"/>
      <c r="M81" s="958"/>
      <c r="N81" s="958"/>
      <c r="O81" s="958"/>
      <c r="P81" s="959"/>
      <c r="Q81" s="960">
        <v>531</v>
      </c>
      <c r="R81" s="915"/>
      <c r="S81" s="915"/>
      <c r="T81" s="915"/>
      <c r="U81" s="915"/>
      <c r="V81" s="915">
        <v>500</v>
      </c>
      <c r="W81" s="915"/>
      <c r="X81" s="915"/>
      <c r="Y81" s="915"/>
      <c r="Z81" s="915"/>
      <c r="AA81" s="915">
        <v>31</v>
      </c>
      <c r="AB81" s="915"/>
      <c r="AC81" s="915"/>
      <c r="AD81" s="915"/>
      <c r="AE81" s="915"/>
      <c r="AF81" s="915">
        <v>31</v>
      </c>
      <c r="AG81" s="915"/>
      <c r="AH81" s="915"/>
      <c r="AI81" s="915"/>
      <c r="AJ81" s="915"/>
      <c r="AK81" s="915" t="s">
        <v>605</v>
      </c>
      <c r="AL81" s="915"/>
      <c r="AM81" s="915"/>
      <c r="AN81" s="915"/>
      <c r="AO81" s="915"/>
      <c r="AP81" s="915" t="s">
        <v>605</v>
      </c>
      <c r="AQ81" s="915"/>
      <c r="AR81" s="915"/>
      <c r="AS81" s="915"/>
      <c r="AT81" s="915"/>
      <c r="AU81" s="915" t="s">
        <v>521</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608</v>
      </c>
      <c r="C82" s="958"/>
      <c r="D82" s="958"/>
      <c r="E82" s="958"/>
      <c r="F82" s="958"/>
      <c r="G82" s="958"/>
      <c r="H82" s="958"/>
      <c r="I82" s="958"/>
      <c r="J82" s="958"/>
      <c r="K82" s="958"/>
      <c r="L82" s="958"/>
      <c r="M82" s="958"/>
      <c r="N82" s="958"/>
      <c r="O82" s="958"/>
      <c r="P82" s="959"/>
      <c r="Q82" s="960">
        <f>2116+917</f>
        <v>3033</v>
      </c>
      <c r="R82" s="915"/>
      <c r="S82" s="915"/>
      <c r="T82" s="915"/>
      <c r="U82" s="915"/>
      <c r="V82" s="915">
        <f>2000+995</f>
        <v>2995</v>
      </c>
      <c r="W82" s="915"/>
      <c r="X82" s="915"/>
      <c r="Y82" s="915"/>
      <c r="Z82" s="915"/>
      <c r="AA82" s="915">
        <v>38</v>
      </c>
      <c r="AB82" s="915"/>
      <c r="AC82" s="915"/>
      <c r="AD82" s="915"/>
      <c r="AE82" s="915"/>
      <c r="AF82" s="915">
        <v>3227</v>
      </c>
      <c r="AG82" s="915"/>
      <c r="AH82" s="915"/>
      <c r="AI82" s="915"/>
      <c r="AJ82" s="915"/>
      <c r="AK82" s="915" t="s">
        <v>605</v>
      </c>
      <c r="AL82" s="915"/>
      <c r="AM82" s="915"/>
      <c r="AN82" s="915"/>
      <c r="AO82" s="915"/>
      <c r="AP82" s="915">
        <f>3243+2073</f>
        <v>5316</v>
      </c>
      <c r="AQ82" s="915"/>
      <c r="AR82" s="915"/>
      <c r="AS82" s="915"/>
      <c r="AT82" s="915"/>
      <c r="AU82" s="915" t="s">
        <v>605</v>
      </c>
      <c r="AV82" s="915"/>
      <c r="AW82" s="915"/>
      <c r="AX82" s="915"/>
      <c r="AY82" s="915"/>
      <c r="AZ82" s="961" t="s">
        <v>609</v>
      </c>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20176</v>
      </c>
      <c r="AG88" s="926"/>
      <c r="AH88" s="926"/>
      <c r="AI88" s="926"/>
      <c r="AJ88" s="926"/>
      <c r="AK88" s="923"/>
      <c r="AL88" s="923"/>
      <c r="AM88" s="923"/>
      <c r="AN88" s="923"/>
      <c r="AO88" s="923"/>
      <c r="AP88" s="926">
        <v>6819</v>
      </c>
      <c r="AQ88" s="926"/>
      <c r="AR88" s="926"/>
      <c r="AS88" s="926"/>
      <c r="AT88" s="926"/>
      <c r="AU88" s="926">
        <v>110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8</v>
      </c>
      <c r="CS102" s="934"/>
      <c r="CT102" s="934"/>
      <c r="CU102" s="934"/>
      <c r="CV102" s="977"/>
      <c r="CW102" s="976" t="s">
        <v>605</v>
      </c>
      <c r="CX102" s="934"/>
      <c r="CY102" s="934"/>
      <c r="CZ102" s="934"/>
      <c r="DA102" s="977"/>
      <c r="DB102" s="976" t="s">
        <v>605</v>
      </c>
      <c r="DC102" s="934"/>
      <c r="DD102" s="934"/>
      <c r="DE102" s="934"/>
      <c r="DF102" s="977"/>
      <c r="DG102" s="976" t="s">
        <v>605</v>
      </c>
      <c r="DH102" s="934"/>
      <c r="DI102" s="934"/>
      <c r="DJ102" s="934"/>
      <c r="DK102" s="977"/>
      <c r="DL102" s="976" t="s">
        <v>605</v>
      </c>
      <c r="DM102" s="934"/>
      <c r="DN102" s="934"/>
      <c r="DO102" s="934"/>
      <c r="DP102" s="977"/>
      <c r="DQ102" s="976" t="s">
        <v>605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308</v>
      </c>
      <c r="AG109" s="979"/>
      <c r="AH109" s="979"/>
      <c r="AI109" s="979"/>
      <c r="AJ109" s="980"/>
      <c r="AK109" s="978" t="s">
        <v>307</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308</v>
      </c>
      <c r="BW109" s="979"/>
      <c r="BX109" s="979"/>
      <c r="BY109" s="979"/>
      <c r="BZ109" s="980"/>
      <c r="CA109" s="978" t="s">
        <v>307</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308</v>
      </c>
      <c r="DM109" s="979"/>
      <c r="DN109" s="979"/>
      <c r="DO109" s="979"/>
      <c r="DP109" s="980"/>
      <c r="DQ109" s="978" t="s">
        <v>307</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435577</v>
      </c>
      <c r="AB110" s="986"/>
      <c r="AC110" s="986"/>
      <c r="AD110" s="986"/>
      <c r="AE110" s="987"/>
      <c r="AF110" s="988">
        <v>420532</v>
      </c>
      <c r="AG110" s="986"/>
      <c r="AH110" s="986"/>
      <c r="AI110" s="986"/>
      <c r="AJ110" s="987"/>
      <c r="AK110" s="988">
        <v>421421</v>
      </c>
      <c r="AL110" s="986"/>
      <c r="AM110" s="986"/>
      <c r="AN110" s="986"/>
      <c r="AO110" s="987"/>
      <c r="AP110" s="989">
        <v>17.600000000000001</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4609551</v>
      </c>
      <c r="BR110" s="1021"/>
      <c r="BS110" s="1021"/>
      <c r="BT110" s="1021"/>
      <c r="BU110" s="1021"/>
      <c r="BV110" s="1021">
        <v>4751064</v>
      </c>
      <c r="BW110" s="1021"/>
      <c r="BX110" s="1021"/>
      <c r="BY110" s="1021"/>
      <c r="BZ110" s="1021"/>
      <c r="CA110" s="1021">
        <v>4897541</v>
      </c>
      <c r="CB110" s="1021"/>
      <c r="CC110" s="1021"/>
      <c r="CD110" s="1021"/>
      <c r="CE110" s="1021"/>
      <c r="CF110" s="1035">
        <v>204.4</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437</v>
      </c>
      <c r="DH110" s="1021"/>
      <c r="DI110" s="1021"/>
      <c r="DJ110" s="1021"/>
      <c r="DK110" s="1021"/>
      <c r="DL110" s="1021" t="s">
        <v>438</v>
      </c>
      <c r="DM110" s="1021"/>
      <c r="DN110" s="1021"/>
      <c r="DO110" s="1021"/>
      <c r="DP110" s="1021"/>
      <c r="DQ110" s="1021" t="s">
        <v>439</v>
      </c>
      <c r="DR110" s="1021"/>
      <c r="DS110" s="1021"/>
      <c r="DT110" s="1021"/>
      <c r="DU110" s="1021"/>
      <c r="DV110" s="1022" t="s">
        <v>438</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438</v>
      </c>
      <c r="AG111" s="1028"/>
      <c r="AH111" s="1028"/>
      <c r="AI111" s="1028"/>
      <c r="AJ111" s="1029"/>
      <c r="AK111" s="1030" t="s">
        <v>441</v>
      </c>
      <c r="AL111" s="1028"/>
      <c r="AM111" s="1028"/>
      <c r="AN111" s="1028"/>
      <c r="AO111" s="1029"/>
      <c r="AP111" s="1031" t="s">
        <v>437</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443</v>
      </c>
      <c r="BR111" s="1014"/>
      <c r="BS111" s="1014"/>
      <c r="BT111" s="1014"/>
      <c r="BU111" s="1014"/>
      <c r="BV111" s="1014" t="s">
        <v>444</v>
      </c>
      <c r="BW111" s="1014"/>
      <c r="BX111" s="1014"/>
      <c r="BY111" s="1014"/>
      <c r="BZ111" s="1014"/>
      <c r="CA111" s="1014" t="s">
        <v>439</v>
      </c>
      <c r="CB111" s="1014"/>
      <c r="CC111" s="1014"/>
      <c r="CD111" s="1014"/>
      <c r="CE111" s="1014"/>
      <c r="CF111" s="1008" t="s">
        <v>394</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394</v>
      </c>
      <c r="DH111" s="1014"/>
      <c r="DI111" s="1014"/>
      <c r="DJ111" s="1014"/>
      <c r="DK111" s="1014"/>
      <c r="DL111" s="1014" t="s">
        <v>439</v>
      </c>
      <c r="DM111" s="1014"/>
      <c r="DN111" s="1014"/>
      <c r="DO111" s="1014"/>
      <c r="DP111" s="1014"/>
      <c r="DQ111" s="1014" t="s">
        <v>446</v>
      </c>
      <c r="DR111" s="1014"/>
      <c r="DS111" s="1014"/>
      <c r="DT111" s="1014"/>
      <c r="DU111" s="1014"/>
      <c r="DV111" s="1015" t="s">
        <v>446</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446</v>
      </c>
      <c r="AB112" s="1053"/>
      <c r="AC112" s="1053"/>
      <c r="AD112" s="1053"/>
      <c r="AE112" s="1054"/>
      <c r="AF112" s="1055" t="s">
        <v>449</v>
      </c>
      <c r="AG112" s="1053"/>
      <c r="AH112" s="1053"/>
      <c r="AI112" s="1053"/>
      <c r="AJ112" s="1054"/>
      <c r="AK112" s="1055" t="s">
        <v>446</v>
      </c>
      <c r="AL112" s="1053"/>
      <c r="AM112" s="1053"/>
      <c r="AN112" s="1053"/>
      <c r="AO112" s="1054"/>
      <c r="AP112" s="1056" t="s">
        <v>449</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12780</v>
      </c>
      <c r="BR112" s="1014"/>
      <c r="BS112" s="1014"/>
      <c r="BT112" s="1014"/>
      <c r="BU112" s="1014"/>
      <c r="BV112" s="1014">
        <v>9597</v>
      </c>
      <c r="BW112" s="1014"/>
      <c r="BX112" s="1014"/>
      <c r="BY112" s="1014"/>
      <c r="BZ112" s="1014"/>
      <c r="CA112" s="1014">
        <v>7546</v>
      </c>
      <c r="CB112" s="1014"/>
      <c r="CC112" s="1014"/>
      <c r="CD112" s="1014"/>
      <c r="CE112" s="1014"/>
      <c r="CF112" s="1008">
        <v>0.3</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449</v>
      </c>
      <c r="DH112" s="1014"/>
      <c r="DI112" s="1014"/>
      <c r="DJ112" s="1014"/>
      <c r="DK112" s="1014"/>
      <c r="DL112" s="1014" t="s">
        <v>437</v>
      </c>
      <c r="DM112" s="1014"/>
      <c r="DN112" s="1014"/>
      <c r="DO112" s="1014"/>
      <c r="DP112" s="1014"/>
      <c r="DQ112" s="1014" t="s">
        <v>438</v>
      </c>
      <c r="DR112" s="1014"/>
      <c r="DS112" s="1014"/>
      <c r="DT112" s="1014"/>
      <c r="DU112" s="1014"/>
      <c r="DV112" s="1015" t="s">
        <v>449</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3835</v>
      </c>
      <c r="AB113" s="1028"/>
      <c r="AC113" s="1028"/>
      <c r="AD113" s="1028"/>
      <c r="AE113" s="1029"/>
      <c r="AF113" s="1030">
        <v>3789</v>
      </c>
      <c r="AG113" s="1028"/>
      <c r="AH113" s="1028"/>
      <c r="AI113" s="1028"/>
      <c r="AJ113" s="1029"/>
      <c r="AK113" s="1030">
        <v>3827</v>
      </c>
      <c r="AL113" s="1028"/>
      <c r="AM113" s="1028"/>
      <c r="AN113" s="1028"/>
      <c r="AO113" s="1029"/>
      <c r="AP113" s="1031">
        <v>0.2</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150621</v>
      </c>
      <c r="BR113" s="1014"/>
      <c r="BS113" s="1014"/>
      <c r="BT113" s="1014"/>
      <c r="BU113" s="1014"/>
      <c r="BV113" s="1014">
        <v>111617</v>
      </c>
      <c r="BW113" s="1014"/>
      <c r="BX113" s="1014"/>
      <c r="BY113" s="1014"/>
      <c r="BZ113" s="1014"/>
      <c r="CA113" s="1014">
        <v>109894</v>
      </c>
      <c r="CB113" s="1014"/>
      <c r="CC113" s="1014"/>
      <c r="CD113" s="1014"/>
      <c r="CE113" s="1014"/>
      <c r="CF113" s="1008">
        <v>4.5999999999999996</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455</v>
      </c>
      <c r="DH113" s="1053"/>
      <c r="DI113" s="1053"/>
      <c r="DJ113" s="1053"/>
      <c r="DK113" s="1054"/>
      <c r="DL113" s="1055" t="s">
        <v>446</v>
      </c>
      <c r="DM113" s="1053"/>
      <c r="DN113" s="1053"/>
      <c r="DO113" s="1053"/>
      <c r="DP113" s="1054"/>
      <c r="DQ113" s="1055" t="s">
        <v>394</v>
      </c>
      <c r="DR113" s="1053"/>
      <c r="DS113" s="1053"/>
      <c r="DT113" s="1053"/>
      <c r="DU113" s="1054"/>
      <c r="DV113" s="1056" t="s">
        <v>455</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46622</v>
      </c>
      <c r="AB114" s="1053"/>
      <c r="AC114" s="1053"/>
      <c r="AD114" s="1053"/>
      <c r="AE114" s="1054"/>
      <c r="AF114" s="1055">
        <v>47078</v>
      </c>
      <c r="AG114" s="1053"/>
      <c r="AH114" s="1053"/>
      <c r="AI114" s="1053"/>
      <c r="AJ114" s="1054"/>
      <c r="AK114" s="1055">
        <v>37596</v>
      </c>
      <c r="AL114" s="1053"/>
      <c r="AM114" s="1053"/>
      <c r="AN114" s="1053"/>
      <c r="AO114" s="1054"/>
      <c r="AP114" s="1056">
        <v>1.6</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971043</v>
      </c>
      <c r="BR114" s="1014"/>
      <c r="BS114" s="1014"/>
      <c r="BT114" s="1014"/>
      <c r="BU114" s="1014"/>
      <c r="BV114" s="1014">
        <v>960693</v>
      </c>
      <c r="BW114" s="1014"/>
      <c r="BX114" s="1014"/>
      <c r="BY114" s="1014"/>
      <c r="BZ114" s="1014"/>
      <c r="CA114" s="1014">
        <v>1014297</v>
      </c>
      <c r="CB114" s="1014"/>
      <c r="CC114" s="1014"/>
      <c r="CD114" s="1014"/>
      <c r="CE114" s="1014"/>
      <c r="CF114" s="1008">
        <v>42.3</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455</v>
      </c>
      <c r="DH114" s="1053"/>
      <c r="DI114" s="1053"/>
      <c r="DJ114" s="1053"/>
      <c r="DK114" s="1054"/>
      <c r="DL114" s="1055" t="s">
        <v>443</v>
      </c>
      <c r="DM114" s="1053"/>
      <c r="DN114" s="1053"/>
      <c r="DO114" s="1053"/>
      <c r="DP114" s="1054"/>
      <c r="DQ114" s="1055" t="s">
        <v>449</v>
      </c>
      <c r="DR114" s="1053"/>
      <c r="DS114" s="1053"/>
      <c r="DT114" s="1053"/>
      <c r="DU114" s="1054"/>
      <c r="DV114" s="1056" t="s">
        <v>438</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411</v>
      </c>
      <c r="AB115" s="1028"/>
      <c r="AC115" s="1028"/>
      <c r="AD115" s="1028"/>
      <c r="AE115" s="1029"/>
      <c r="AF115" s="1030" t="s">
        <v>438</v>
      </c>
      <c r="AG115" s="1028"/>
      <c r="AH115" s="1028"/>
      <c r="AI115" s="1028"/>
      <c r="AJ115" s="1029"/>
      <c r="AK115" s="1030" t="s">
        <v>438</v>
      </c>
      <c r="AL115" s="1028"/>
      <c r="AM115" s="1028"/>
      <c r="AN115" s="1028"/>
      <c r="AO115" s="1029"/>
      <c r="AP115" s="1031" t="s">
        <v>439</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443</v>
      </c>
      <c r="BW115" s="1014"/>
      <c r="BX115" s="1014"/>
      <c r="BY115" s="1014"/>
      <c r="BZ115" s="1014"/>
      <c r="CA115" s="1014" t="s">
        <v>455</v>
      </c>
      <c r="CB115" s="1014"/>
      <c r="CC115" s="1014"/>
      <c r="CD115" s="1014"/>
      <c r="CE115" s="1014"/>
      <c r="CF115" s="1008" t="s">
        <v>394</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446</v>
      </c>
      <c r="DH115" s="1053"/>
      <c r="DI115" s="1053"/>
      <c r="DJ115" s="1053"/>
      <c r="DK115" s="1054"/>
      <c r="DL115" s="1055" t="s">
        <v>446</v>
      </c>
      <c r="DM115" s="1053"/>
      <c r="DN115" s="1053"/>
      <c r="DO115" s="1053"/>
      <c r="DP115" s="1054"/>
      <c r="DQ115" s="1055" t="s">
        <v>444</v>
      </c>
      <c r="DR115" s="1053"/>
      <c r="DS115" s="1053"/>
      <c r="DT115" s="1053"/>
      <c r="DU115" s="1054"/>
      <c r="DV115" s="1056" t="s">
        <v>439</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2510</v>
      </c>
      <c r="AB116" s="1053"/>
      <c r="AC116" s="1053"/>
      <c r="AD116" s="1053"/>
      <c r="AE116" s="1054"/>
      <c r="AF116" s="1055">
        <v>2887</v>
      </c>
      <c r="AG116" s="1053"/>
      <c r="AH116" s="1053"/>
      <c r="AI116" s="1053"/>
      <c r="AJ116" s="1054"/>
      <c r="AK116" s="1055">
        <v>1915</v>
      </c>
      <c r="AL116" s="1053"/>
      <c r="AM116" s="1053"/>
      <c r="AN116" s="1053"/>
      <c r="AO116" s="1054"/>
      <c r="AP116" s="1056">
        <v>0.1</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443</v>
      </c>
      <c r="BW116" s="1014"/>
      <c r="BX116" s="1014"/>
      <c r="BY116" s="1014"/>
      <c r="BZ116" s="1014"/>
      <c r="CA116" s="1014" t="s">
        <v>444</v>
      </c>
      <c r="CB116" s="1014"/>
      <c r="CC116" s="1014"/>
      <c r="CD116" s="1014"/>
      <c r="CE116" s="1014"/>
      <c r="CF116" s="1008" t="s">
        <v>437</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394</v>
      </c>
      <c r="DH116" s="1053"/>
      <c r="DI116" s="1053"/>
      <c r="DJ116" s="1053"/>
      <c r="DK116" s="1054"/>
      <c r="DL116" s="1055" t="s">
        <v>439</v>
      </c>
      <c r="DM116" s="1053"/>
      <c r="DN116" s="1053"/>
      <c r="DO116" s="1053"/>
      <c r="DP116" s="1054"/>
      <c r="DQ116" s="1055" t="s">
        <v>439</v>
      </c>
      <c r="DR116" s="1053"/>
      <c r="DS116" s="1053"/>
      <c r="DT116" s="1053"/>
      <c r="DU116" s="1054"/>
      <c r="DV116" s="1056" t="s">
        <v>449</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488544</v>
      </c>
      <c r="AB117" s="1071"/>
      <c r="AC117" s="1071"/>
      <c r="AD117" s="1071"/>
      <c r="AE117" s="1072"/>
      <c r="AF117" s="1073">
        <v>474286</v>
      </c>
      <c r="AG117" s="1071"/>
      <c r="AH117" s="1071"/>
      <c r="AI117" s="1071"/>
      <c r="AJ117" s="1072"/>
      <c r="AK117" s="1073">
        <v>464759</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438</v>
      </c>
      <c r="BR117" s="1014"/>
      <c r="BS117" s="1014"/>
      <c r="BT117" s="1014"/>
      <c r="BU117" s="1014"/>
      <c r="BV117" s="1014" t="s">
        <v>444</v>
      </c>
      <c r="BW117" s="1014"/>
      <c r="BX117" s="1014"/>
      <c r="BY117" s="1014"/>
      <c r="BZ117" s="1014"/>
      <c r="CA117" s="1014" t="s">
        <v>438</v>
      </c>
      <c r="CB117" s="1014"/>
      <c r="CC117" s="1014"/>
      <c r="CD117" s="1014"/>
      <c r="CE117" s="1014"/>
      <c r="CF117" s="1008" t="s">
        <v>449</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438</v>
      </c>
      <c r="DH117" s="1053"/>
      <c r="DI117" s="1053"/>
      <c r="DJ117" s="1053"/>
      <c r="DK117" s="1054"/>
      <c r="DL117" s="1055" t="s">
        <v>438</v>
      </c>
      <c r="DM117" s="1053"/>
      <c r="DN117" s="1053"/>
      <c r="DO117" s="1053"/>
      <c r="DP117" s="1054"/>
      <c r="DQ117" s="1055" t="s">
        <v>443</v>
      </c>
      <c r="DR117" s="1053"/>
      <c r="DS117" s="1053"/>
      <c r="DT117" s="1053"/>
      <c r="DU117" s="1054"/>
      <c r="DV117" s="1056" t="s">
        <v>438</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308</v>
      </c>
      <c r="AG118" s="979"/>
      <c r="AH118" s="979"/>
      <c r="AI118" s="979"/>
      <c r="AJ118" s="980"/>
      <c r="AK118" s="978" t="s">
        <v>307</v>
      </c>
      <c r="AL118" s="979"/>
      <c r="AM118" s="979"/>
      <c r="AN118" s="979"/>
      <c r="AO118" s="980"/>
      <c r="AP118" s="1065" t="s">
        <v>431</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438</v>
      </c>
      <c r="BR118" s="1092"/>
      <c r="BS118" s="1092"/>
      <c r="BT118" s="1092"/>
      <c r="BU118" s="1092"/>
      <c r="BV118" s="1092" t="s">
        <v>444</v>
      </c>
      <c r="BW118" s="1092"/>
      <c r="BX118" s="1092"/>
      <c r="BY118" s="1092"/>
      <c r="BZ118" s="1092"/>
      <c r="CA118" s="1092" t="s">
        <v>441</v>
      </c>
      <c r="CB118" s="1092"/>
      <c r="CC118" s="1092"/>
      <c r="CD118" s="1092"/>
      <c r="CE118" s="1092"/>
      <c r="CF118" s="1008" t="s">
        <v>449</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438</v>
      </c>
      <c r="DH118" s="1053"/>
      <c r="DI118" s="1053"/>
      <c r="DJ118" s="1053"/>
      <c r="DK118" s="1054"/>
      <c r="DL118" s="1055" t="s">
        <v>439</v>
      </c>
      <c r="DM118" s="1053"/>
      <c r="DN118" s="1053"/>
      <c r="DO118" s="1053"/>
      <c r="DP118" s="1054"/>
      <c r="DQ118" s="1055" t="s">
        <v>449</v>
      </c>
      <c r="DR118" s="1053"/>
      <c r="DS118" s="1053"/>
      <c r="DT118" s="1053"/>
      <c r="DU118" s="1054"/>
      <c r="DV118" s="1056" t="s">
        <v>439</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441</v>
      </c>
      <c r="AB119" s="986"/>
      <c r="AC119" s="986"/>
      <c r="AD119" s="986"/>
      <c r="AE119" s="987"/>
      <c r="AF119" s="988" t="s">
        <v>446</v>
      </c>
      <c r="AG119" s="986"/>
      <c r="AH119" s="986"/>
      <c r="AI119" s="986"/>
      <c r="AJ119" s="987"/>
      <c r="AK119" s="988" t="s">
        <v>438</v>
      </c>
      <c r="AL119" s="986"/>
      <c r="AM119" s="986"/>
      <c r="AN119" s="986"/>
      <c r="AO119" s="987"/>
      <c r="AP119" s="989" t="s">
        <v>444</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470</v>
      </c>
      <c r="BP119" s="1100"/>
      <c r="BQ119" s="1091">
        <v>5743995</v>
      </c>
      <c r="BR119" s="1092"/>
      <c r="BS119" s="1092"/>
      <c r="BT119" s="1092"/>
      <c r="BU119" s="1092"/>
      <c r="BV119" s="1092">
        <v>5832971</v>
      </c>
      <c r="BW119" s="1092"/>
      <c r="BX119" s="1092"/>
      <c r="BY119" s="1092"/>
      <c r="BZ119" s="1092"/>
      <c r="CA119" s="1092">
        <v>6029278</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411</v>
      </c>
      <c r="DH119" s="1078"/>
      <c r="DI119" s="1078"/>
      <c r="DJ119" s="1078"/>
      <c r="DK119" s="1079"/>
      <c r="DL119" s="1077" t="s">
        <v>438</v>
      </c>
      <c r="DM119" s="1078"/>
      <c r="DN119" s="1078"/>
      <c r="DO119" s="1078"/>
      <c r="DP119" s="1079"/>
      <c r="DQ119" s="1077" t="s">
        <v>438</v>
      </c>
      <c r="DR119" s="1078"/>
      <c r="DS119" s="1078"/>
      <c r="DT119" s="1078"/>
      <c r="DU119" s="1079"/>
      <c r="DV119" s="1080" t="s">
        <v>438</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439</v>
      </c>
      <c r="AB120" s="1053"/>
      <c r="AC120" s="1053"/>
      <c r="AD120" s="1053"/>
      <c r="AE120" s="1054"/>
      <c r="AF120" s="1055" t="s">
        <v>394</v>
      </c>
      <c r="AG120" s="1053"/>
      <c r="AH120" s="1053"/>
      <c r="AI120" s="1053"/>
      <c r="AJ120" s="1054"/>
      <c r="AK120" s="1055" t="s">
        <v>449</v>
      </c>
      <c r="AL120" s="1053"/>
      <c r="AM120" s="1053"/>
      <c r="AN120" s="1053"/>
      <c r="AO120" s="1054"/>
      <c r="AP120" s="1056" t="s">
        <v>394</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4950393</v>
      </c>
      <c r="BR120" s="1021"/>
      <c r="BS120" s="1021"/>
      <c r="BT120" s="1021"/>
      <c r="BU120" s="1021"/>
      <c r="BV120" s="1021">
        <v>5118244</v>
      </c>
      <c r="BW120" s="1021"/>
      <c r="BX120" s="1021"/>
      <c r="BY120" s="1021"/>
      <c r="BZ120" s="1021"/>
      <c r="CA120" s="1021">
        <v>5522664</v>
      </c>
      <c r="CB120" s="1021"/>
      <c r="CC120" s="1021"/>
      <c r="CD120" s="1021"/>
      <c r="CE120" s="1021"/>
      <c r="CF120" s="1035">
        <v>230.5</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12780</v>
      </c>
      <c r="DH120" s="1021"/>
      <c r="DI120" s="1021"/>
      <c r="DJ120" s="1021"/>
      <c r="DK120" s="1021"/>
      <c r="DL120" s="1021">
        <v>9597</v>
      </c>
      <c r="DM120" s="1021"/>
      <c r="DN120" s="1021"/>
      <c r="DO120" s="1021"/>
      <c r="DP120" s="1021"/>
      <c r="DQ120" s="1021">
        <v>7546</v>
      </c>
      <c r="DR120" s="1021"/>
      <c r="DS120" s="1021"/>
      <c r="DT120" s="1021"/>
      <c r="DU120" s="1021"/>
      <c r="DV120" s="1022">
        <v>0.3</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411</v>
      </c>
      <c r="AG121" s="1053"/>
      <c r="AH121" s="1053"/>
      <c r="AI121" s="1053"/>
      <c r="AJ121" s="1054"/>
      <c r="AK121" s="1055" t="s">
        <v>477</v>
      </c>
      <c r="AL121" s="1053"/>
      <c r="AM121" s="1053"/>
      <c r="AN121" s="1053"/>
      <c r="AO121" s="1054"/>
      <c r="AP121" s="1056" t="s">
        <v>438</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246768</v>
      </c>
      <c r="BR121" s="1014"/>
      <c r="BS121" s="1014"/>
      <c r="BT121" s="1014"/>
      <c r="BU121" s="1014"/>
      <c r="BV121" s="1014">
        <v>378165</v>
      </c>
      <c r="BW121" s="1014"/>
      <c r="BX121" s="1014"/>
      <c r="BY121" s="1014"/>
      <c r="BZ121" s="1014"/>
      <c r="CA121" s="1014">
        <v>355627</v>
      </c>
      <c r="CB121" s="1014"/>
      <c r="CC121" s="1014"/>
      <c r="CD121" s="1014"/>
      <c r="CE121" s="1014"/>
      <c r="CF121" s="1008">
        <v>14.8</v>
      </c>
      <c r="CG121" s="1009"/>
      <c r="CH121" s="1009"/>
      <c r="CI121" s="1009"/>
      <c r="CJ121" s="1009"/>
      <c r="CK121" s="1104"/>
      <c r="CL121" s="1105"/>
      <c r="CM121" s="1105"/>
      <c r="CN121" s="1105"/>
      <c r="CO121" s="1106"/>
      <c r="CP121" s="1114"/>
      <c r="CQ121" s="1115"/>
      <c r="CR121" s="1115"/>
      <c r="CS121" s="1115"/>
      <c r="CT121" s="1115"/>
      <c r="CU121" s="1115"/>
      <c r="CV121" s="1115"/>
      <c r="CW121" s="1115"/>
      <c r="CX121" s="1115"/>
      <c r="CY121" s="1115"/>
      <c r="CZ121" s="1115"/>
      <c r="DA121" s="1115"/>
      <c r="DB121" s="1115"/>
      <c r="DC121" s="1115"/>
      <c r="DD121" s="1115"/>
      <c r="DE121" s="1115"/>
      <c r="DF121" s="1116"/>
      <c r="DG121" s="1013"/>
      <c r="DH121" s="1014"/>
      <c r="DI121" s="1014"/>
      <c r="DJ121" s="1014"/>
      <c r="DK121" s="1014"/>
      <c r="DL121" s="1014"/>
      <c r="DM121" s="1014"/>
      <c r="DN121" s="1014"/>
      <c r="DO121" s="1014"/>
      <c r="DP121" s="1014"/>
      <c r="DQ121" s="1014"/>
      <c r="DR121" s="1014"/>
      <c r="DS121" s="1014"/>
      <c r="DT121" s="1014"/>
      <c r="DU121" s="1014"/>
      <c r="DV121" s="1015"/>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449</v>
      </c>
      <c r="AB122" s="1053"/>
      <c r="AC122" s="1053"/>
      <c r="AD122" s="1053"/>
      <c r="AE122" s="1054"/>
      <c r="AF122" s="1055" t="s">
        <v>443</v>
      </c>
      <c r="AG122" s="1053"/>
      <c r="AH122" s="1053"/>
      <c r="AI122" s="1053"/>
      <c r="AJ122" s="1054"/>
      <c r="AK122" s="1055" t="s">
        <v>449</v>
      </c>
      <c r="AL122" s="1053"/>
      <c r="AM122" s="1053"/>
      <c r="AN122" s="1053"/>
      <c r="AO122" s="1054"/>
      <c r="AP122" s="1056" t="s">
        <v>443</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3243004</v>
      </c>
      <c r="BR122" s="1092"/>
      <c r="BS122" s="1092"/>
      <c r="BT122" s="1092"/>
      <c r="BU122" s="1092"/>
      <c r="BV122" s="1092">
        <v>3140523</v>
      </c>
      <c r="BW122" s="1092"/>
      <c r="BX122" s="1092"/>
      <c r="BY122" s="1092"/>
      <c r="BZ122" s="1092"/>
      <c r="CA122" s="1092">
        <v>3233662</v>
      </c>
      <c r="CB122" s="1092"/>
      <c r="CC122" s="1092"/>
      <c r="CD122" s="1092"/>
      <c r="CE122" s="1092"/>
      <c r="CF122" s="1112">
        <v>134.9</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411</v>
      </c>
      <c r="AB123" s="1053"/>
      <c r="AC123" s="1053"/>
      <c r="AD123" s="1053"/>
      <c r="AE123" s="1054"/>
      <c r="AF123" s="1055" t="s">
        <v>443</v>
      </c>
      <c r="AG123" s="1053"/>
      <c r="AH123" s="1053"/>
      <c r="AI123" s="1053"/>
      <c r="AJ123" s="1054"/>
      <c r="AK123" s="1055" t="s">
        <v>439</v>
      </c>
      <c r="AL123" s="1053"/>
      <c r="AM123" s="1053"/>
      <c r="AN123" s="1053"/>
      <c r="AO123" s="1054"/>
      <c r="AP123" s="1056" t="s">
        <v>446</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480</v>
      </c>
      <c r="BP123" s="1100"/>
      <c r="BQ123" s="1159">
        <v>8440165</v>
      </c>
      <c r="BR123" s="1160"/>
      <c r="BS123" s="1160"/>
      <c r="BT123" s="1160"/>
      <c r="BU123" s="1160"/>
      <c r="BV123" s="1160">
        <v>8636932</v>
      </c>
      <c r="BW123" s="1160"/>
      <c r="BX123" s="1160"/>
      <c r="BY123" s="1160"/>
      <c r="BZ123" s="1160"/>
      <c r="CA123" s="1160">
        <v>9111953</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438</v>
      </c>
      <c r="AB124" s="1053"/>
      <c r="AC124" s="1053"/>
      <c r="AD124" s="1053"/>
      <c r="AE124" s="1054"/>
      <c r="AF124" s="1055" t="s">
        <v>443</v>
      </c>
      <c r="AG124" s="1053"/>
      <c r="AH124" s="1053"/>
      <c r="AI124" s="1053"/>
      <c r="AJ124" s="1054"/>
      <c r="AK124" s="1055" t="s">
        <v>443</v>
      </c>
      <c r="AL124" s="1053"/>
      <c r="AM124" s="1053"/>
      <c r="AN124" s="1053"/>
      <c r="AO124" s="1054"/>
      <c r="AP124" s="1056" t="s">
        <v>443</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394</v>
      </c>
      <c r="BR124" s="1122"/>
      <c r="BS124" s="1122"/>
      <c r="BT124" s="1122"/>
      <c r="BU124" s="1122"/>
      <c r="BV124" s="1122" t="s">
        <v>439</v>
      </c>
      <c r="BW124" s="1122"/>
      <c r="BX124" s="1122"/>
      <c r="BY124" s="1122"/>
      <c r="BZ124" s="1122"/>
      <c r="CA124" s="1122" t="s">
        <v>411</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444</v>
      </c>
      <c r="DH124" s="1078"/>
      <c r="DI124" s="1078"/>
      <c r="DJ124" s="1078"/>
      <c r="DK124" s="1079"/>
      <c r="DL124" s="1077" t="s">
        <v>443</v>
      </c>
      <c r="DM124" s="1078"/>
      <c r="DN124" s="1078"/>
      <c r="DO124" s="1078"/>
      <c r="DP124" s="1079"/>
      <c r="DQ124" s="1077" t="s">
        <v>444</v>
      </c>
      <c r="DR124" s="1078"/>
      <c r="DS124" s="1078"/>
      <c r="DT124" s="1078"/>
      <c r="DU124" s="1079"/>
      <c r="DV124" s="1080" t="s">
        <v>443</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394</v>
      </c>
      <c r="AB125" s="1053"/>
      <c r="AC125" s="1053"/>
      <c r="AD125" s="1053"/>
      <c r="AE125" s="1054"/>
      <c r="AF125" s="1055" t="s">
        <v>411</v>
      </c>
      <c r="AG125" s="1053"/>
      <c r="AH125" s="1053"/>
      <c r="AI125" s="1053"/>
      <c r="AJ125" s="1054"/>
      <c r="AK125" s="1055" t="s">
        <v>444</v>
      </c>
      <c r="AL125" s="1053"/>
      <c r="AM125" s="1053"/>
      <c r="AN125" s="1053"/>
      <c r="AO125" s="1054"/>
      <c r="AP125" s="1056" t="s">
        <v>411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439</v>
      </c>
      <c r="DH125" s="1021"/>
      <c r="DI125" s="1021"/>
      <c r="DJ125" s="1021"/>
      <c r="DK125" s="1021"/>
      <c r="DL125" s="1021" t="s">
        <v>394</v>
      </c>
      <c r="DM125" s="1021"/>
      <c r="DN125" s="1021"/>
      <c r="DO125" s="1021"/>
      <c r="DP125" s="1021"/>
      <c r="DQ125" s="1021" t="s">
        <v>444</v>
      </c>
      <c r="DR125" s="1021"/>
      <c r="DS125" s="1021"/>
      <c r="DT125" s="1021"/>
      <c r="DU125" s="1021"/>
      <c r="DV125" s="1022" t="s">
        <v>443</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394</v>
      </c>
      <c r="AB126" s="1053"/>
      <c r="AC126" s="1053"/>
      <c r="AD126" s="1053"/>
      <c r="AE126" s="1054"/>
      <c r="AF126" s="1055" t="s">
        <v>449</v>
      </c>
      <c r="AG126" s="1053"/>
      <c r="AH126" s="1053"/>
      <c r="AI126" s="1053"/>
      <c r="AJ126" s="1054"/>
      <c r="AK126" s="1055" t="s">
        <v>439</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411</v>
      </c>
      <c r="DH126" s="1014"/>
      <c r="DI126" s="1014"/>
      <c r="DJ126" s="1014"/>
      <c r="DK126" s="1014"/>
      <c r="DL126" s="1014" t="s">
        <v>443</v>
      </c>
      <c r="DM126" s="1014"/>
      <c r="DN126" s="1014"/>
      <c r="DO126" s="1014"/>
      <c r="DP126" s="1014"/>
      <c r="DQ126" s="1014" t="s">
        <v>444</v>
      </c>
      <c r="DR126" s="1014"/>
      <c r="DS126" s="1014"/>
      <c r="DT126" s="1014"/>
      <c r="DU126" s="1014"/>
      <c r="DV126" s="1015" t="s">
        <v>394</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444</v>
      </c>
      <c r="AB127" s="1053"/>
      <c r="AC127" s="1053"/>
      <c r="AD127" s="1053"/>
      <c r="AE127" s="1054"/>
      <c r="AF127" s="1055" t="s">
        <v>443</v>
      </c>
      <c r="AG127" s="1053"/>
      <c r="AH127" s="1053"/>
      <c r="AI127" s="1053"/>
      <c r="AJ127" s="1054"/>
      <c r="AK127" s="1055" t="s">
        <v>449</v>
      </c>
      <c r="AL127" s="1053"/>
      <c r="AM127" s="1053"/>
      <c r="AN127" s="1053"/>
      <c r="AO127" s="1054"/>
      <c r="AP127" s="1056" t="s">
        <v>411</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444</v>
      </c>
      <c r="DH127" s="1014"/>
      <c r="DI127" s="1014"/>
      <c r="DJ127" s="1014"/>
      <c r="DK127" s="1014"/>
      <c r="DL127" s="1014" t="s">
        <v>444</v>
      </c>
      <c r="DM127" s="1014"/>
      <c r="DN127" s="1014"/>
      <c r="DO127" s="1014"/>
      <c r="DP127" s="1014"/>
      <c r="DQ127" s="1014" t="s">
        <v>394</v>
      </c>
      <c r="DR127" s="1014"/>
      <c r="DS127" s="1014"/>
      <c r="DT127" s="1014"/>
      <c r="DU127" s="1014"/>
      <c r="DV127" s="1015" t="s">
        <v>444</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27693</v>
      </c>
      <c r="AB128" s="1142"/>
      <c r="AC128" s="1142"/>
      <c r="AD128" s="1142"/>
      <c r="AE128" s="1143"/>
      <c r="AF128" s="1144">
        <v>29670</v>
      </c>
      <c r="AG128" s="1142"/>
      <c r="AH128" s="1142"/>
      <c r="AI128" s="1142"/>
      <c r="AJ128" s="1143"/>
      <c r="AK128" s="1144">
        <v>23412</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446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477</v>
      </c>
      <c r="DH128" s="1134"/>
      <c r="DI128" s="1134"/>
      <c r="DJ128" s="1134"/>
      <c r="DK128" s="1134"/>
      <c r="DL128" s="1134" t="s">
        <v>439</v>
      </c>
      <c r="DM128" s="1134"/>
      <c r="DN128" s="1134"/>
      <c r="DO128" s="1134"/>
      <c r="DP128" s="1134"/>
      <c r="DQ128" s="1134" t="s">
        <v>439</v>
      </c>
      <c r="DR128" s="1134"/>
      <c r="DS128" s="1134"/>
      <c r="DT128" s="1134"/>
      <c r="DU128" s="1134"/>
      <c r="DV128" s="1135" t="s">
        <v>439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2733245</v>
      </c>
      <c r="AB129" s="1053"/>
      <c r="AC129" s="1053"/>
      <c r="AD129" s="1053"/>
      <c r="AE129" s="1054"/>
      <c r="AF129" s="1055">
        <v>2723697</v>
      </c>
      <c r="AG129" s="1053"/>
      <c r="AH129" s="1053"/>
      <c r="AI129" s="1053"/>
      <c r="AJ129" s="1054"/>
      <c r="AK129" s="1055">
        <v>2721954</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498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500</v>
      </c>
      <c r="X130" s="1168"/>
      <c r="Y130" s="1168"/>
      <c r="Z130" s="1169"/>
      <c r="AA130" s="1052">
        <v>338840</v>
      </c>
      <c r="AB130" s="1053"/>
      <c r="AC130" s="1053"/>
      <c r="AD130" s="1053"/>
      <c r="AE130" s="1054"/>
      <c r="AF130" s="1055">
        <v>337290</v>
      </c>
      <c r="AG130" s="1053"/>
      <c r="AH130" s="1053"/>
      <c r="AI130" s="1053"/>
      <c r="AJ130" s="1054"/>
      <c r="AK130" s="1055">
        <v>325690</v>
      </c>
      <c r="AL130" s="1053"/>
      <c r="AM130" s="1053"/>
      <c r="AN130" s="1053"/>
      <c r="AO130" s="1054"/>
      <c r="AP130" s="1170"/>
      <c r="AQ130" s="1171"/>
      <c r="AR130" s="1171"/>
      <c r="AS130" s="1171"/>
      <c r="AT130" s="1172"/>
      <c r="AU130" s="285"/>
      <c r="AV130" s="285"/>
      <c r="AW130" s="285"/>
      <c r="AX130" s="1161" t="s">
        <v>501</v>
      </c>
      <c r="AY130" s="1044"/>
      <c r="AZ130" s="1044"/>
      <c r="BA130" s="1044"/>
      <c r="BB130" s="1044"/>
      <c r="BC130" s="1044"/>
      <c r="BD130" s="1044"/>
      <c r="BE130" s="1045"/>
      <c r="BF130" s="1198">
        <v>4.8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502</v>
      </c>
      <c r="X131" s="1206"/>
      <c r="Y131" s="1206"/>
      <c r="Z131" s="1207"/>
      <c r="AA131" s="1099">
        <v>2394405</v>
      </c>
      <c r="AB131" s="1078"/>
      <c r="AC131" s="1078"/>
      <c r="AD131" s="1078"/>
      <c r="AE131" s="1079"/>
      <c r="AF131" s="1077">
        <v>2386407</v>
      </c>
      <c r="AG131" s="1078"/>
      <c r="AH131" s="1078"/>
      <c r="AI131" s="1078"/>
      <c r="AJ131" s="1079"/>
      <c r="AK131" s="1077">
        <v>2396264</v>
      </c>
      <c r="AL131" s="1078"/>
      <c r="AM131" s="1078"/>
      <c r="AN131" s="1078"/>
      <c r="AO131" s="1079"/>
      <c r="AP131" s="1208"/>
      <c r="AQ131" s="1209"/>
      <c r="AR131" s="1209"/>
      <c r="AS131" s="1209"/>
      <c r="AT131" s="1210"/>
      <c r="AU131" s="285"/>
      <c r="AV131" s="285"/>
      <c r="AW131" s="285"/>
      <c r="AX131" s="1180" t="s">
        <v>503</v>
      </c>
      <c r="AY131" s="1131"/>
      <c r="AZ131" s="1131"/>
      <c r="BA131" s="1131"/>
      <c r="BB131" s="1131"/>
      <c r="BC131" s="1131"/>
      <c r="BD131" s="1131"/>
      <c r="BE131" s="1132"/>
      <c r="BF131" s="1181" t="s">
        <v>504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5.0956709499999997</v>
      </c>
      <c r="AB132" s="1194"/>
      <c r="AC132" s="1194"/>
      <c r="AD132" s="1194"/>
      <c r="AE132" s="1195"/>
      <c r="AF132" s="1196">
        <v>4.497388752</v>
      </c>
      <c r="AG132" s="1194"/>
      <c r="AH132" s="1194"/>
      <c r="AI132" s="1194"/>
      <c r="AJ132" s="1195"/>
      <c r="AK132" s="1196">
        <v>4.8265550040000003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5.9</v>
      </c>
      <c r="AB133" s="1177"/>
      <c r="AC133" s="1177"/>
      <c r="AD133" s="1177"/>
      <c r="AE133" s="1178"/>
      <c r="AF133" s="1176">
        <v>5.2</v>
      </c>
      <c r="AG133" s="1177"/>
      <c r="AH133" s="1177"/>
      <c r="AI133" s="1177"/>
      <c r="AJ133" s="1178"/>
      <c r="AK133" s="1176">
        <v>4.8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mgfW7lZnSl56A7ZXl1nboSclSFHm0MyuXhz+hBBIRAOoOCcNOMc9iDTfvXpwFkqasfto2Kf3mVsk2XyaAEaXA==" saltValue="hL6qtnUNsyBS8+p8dV7R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6BWIckqDGuOEZp1+aPQ1Padw0eRYMtWPIkoqhLoyGbsrSh5AKD406XD0Z/Hpjlwh1d4lmWhe30jjgw07SIdRw==" saltValue="u1IODmQjyM3ScAZnDydj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kxVm1nY6ahB3GQt1A3RsWQOpzAaMSh/7Zxlk0682xd7RON2D0BqH5DdLFdgPBDGb0t4LbYnT/IVqXPJeRZaTw==" saltValue="uMjmhaTF8Goggyg+P4lb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870846</v>
      </c>
      <c r="AP9" s="313">
        <v>96578</v>
      </c>
      <c r="AQ9" s="314">
        <v>120360</v>
      </c>
      <c r="AR9" s="315">
        <v>-19.8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111109</v>
      </c>
      <c r="AP10" s="316">
        <v>12322</v>
      </c>
      <c r="AQ10" s="317">
        <v>12817</v>
      </c>
      <c r="AR10" s="318">
        <v>-3.9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119845</v>
      </c>
      <c r="AP11" s="316">
        <v>13291</v>
      </c>
      <c r="AQ11" s="317">
        <v>19677</v>
      </c>
      <c r="AR11" s="318">
        <v>-32.5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52076</v>
      </c>
      <c r="AP12" s="316">
        <v>5775</v>
      </c>
      <c r="AQ12" s="317">
        <v>1195</v>
      </c>
      <c r="AR12" s="318">
        <v>383.3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21750</v>
      </c>
      <c r="AP14" s="316">
        <v>2412</v>
      </c>
      <c r="AQ14" s="317">
        <v>5328</v>
      </c>
      <c r="AR14" s="318">
        <v>-54.7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19926</v>
      </c>
      <c r="AP15" s="316">
        <v>2210</v>
      </c>
      <c r="AQ15" s="317">
        <v>3216</v>
      </c>
      <c r="AR15" s="318">
        <v>-31.3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-74552</v>
      </c>
      <c r="AP16" s="316">
        <v>-8268</v>
      </c>
      <c r="AQ16" s="317">
        <v>-12293</v>
      </c>
      <c r="AR16" s="318">
        <v>-32.700000000000003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1121000</v>
      </c>
      <c r="AP17" s="316">
        <v>124321</v>
      </c>
      <c r="AQ17" s="317">
        <v>150300</v>
      </c>
      <c r="AR17" s="318">
        <v>-17.3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12.75</v>
      </c>
      <c r="AP21" s="329">
        <v>13.79</v>
      </c>
      <c r="AQ21" s="330">
        <v>-1.04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99</v>
      </c>
      <c r="AP22" s="334">
        <v>95.2</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421421</v>
      </c>
      <c r="AP32" s="343">
        <v>46736</v>
      </c>
      <c r="AQ32" s="344">
        <v>71832</v>
      </c>
      <c r="AR32" s="345">
        <v>-34.9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521</v>
      </c>
      <c r="AP34" s="343" t="s">
        <v>521</v>
      </c>
      <c r="AQ34" s="344">
        <v>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3827</v>
      </c>
      <c r="AP35" s="343">
        <v>424</v>
      </c>
      <c r="AQ35" s="344">
        <v>20841</v>
      </c>
      <c r="AR35" s="345">
        <v>-98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37596</v>
      </c>
      <c r="AP36" s="343">
        <v>4169</v>
      </c>
      <c r="AQ36" s="344">
        <v>5244</v>
      </c>
      <c r="AR36" s="345">
        <v>-20.5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t="s">
        <v>521</v>
      </c>
      <c r="AP37" s="343" t="s">
        <v>521</v>
      </c>
      <c r="AQ37" s="344">
        <v>943</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v>1915</v>
      </c>
      <c r="AP38" s="346">
        <v>212</v>
      </c>
      <c r="AQ38" s="347">
        <v>9</v>
      </c>
      <c r="AR38" s="335">
        <v>2255.6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-23412</v>
      </c>
      <c r="AP39" s="343">
        <v>-2596</v>
      </c>
      <c r="AQ39" s="344">
        <v>-2885</v>
      </c>
      <c r="AR39" s="345">
        <v>-10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-325690</v>
      </c>
      <c r="AP40" s="343">
        <v>-36120</v>
      </c>
      <c r="AQ40" s="344">
        <v>-64554</v>
      </c>
      <c r="AR40" s="345">
        <v>-44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115657</v>
      </c>
      <c r="AP41" s="343">
        <v>12827</v>
      </c>
      <c r="AQ41" s="344">
        <v>31431</v>
      </c>
      <c r="AR41" s="345">
        <v>-59.2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654337</v>
      </c>
      <c r="AN51" s="365">
        <v>69455</v>
      </c>
      <c r="AO51" s="366">
        <v>87.8</v>
      </c>
      <c r="AP51" s="367">
        <v>109920</v>
      </c>
      <c r="AQ51" s="368">
        <v>-8.1999999999999993</v>
      </c>
      <c r="AR51" s="369">
        <v>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317536</v>
      </c>
      <c r="AN52" s="373">
        <v>33705</v>
      </c>
      <c r="AO52" s="374">
        <v>85.8</v>
      </c>
      <c r="AP52" s="375">
        <v>62739</v>
      </c>
      <c r="AQ52" s="376">
        <v>-8.4</v>
      </c>
      <c r="AR52" s="377">
        <v>94.2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885712</v>
      </c>
      <c r="AN53" s="365">
        <v>95125</v>
      </c>
      <c r="AO53" s="366">
        <v>37</v>
      </c>
      <c r="AP53" s="367">
        <v>119882</v>
      </c>
      <c r="AQ53" s="368">
        <v>9.1</v>
      </c>
      <c r="AR53" s="369">
        <v>27.9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173717</v>
      </c>
      <c r="AN54" s="373">
        <v>18657</v>
      </c>
      <c r="AO54" s="374">
        <v>-44.6</v>
      </c>
      <c r="AP54" s="375">
        <v>66481</v>
      </c>
      <c r="AQ54" s="376">
        <v>6</v>
      </c>
      <c r="AR54" s="377">
        <v>-50.6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288117</v>
      </c>
      <c r="AN55" s="365">
        <v>31338</v>
      </c>
      <c r="AO55" s="366">
        <v>-67.099999999999994</v>
      </c>
      <c r="AP55" s="367">
        <v>116162</v>
      </c>
      <c r="AQ55" s="368">
        <v>-3.1</v>
      </c>
      <c r="AR55" s="369">
        <v>-64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135686</v>
      </c>
      <c r="AN56" s="373">
        <v>14758</v>
      </c>
      <c r="AO56" s="374">
        <v>-20.9</v>
      </c>
      <c r="AP56" s="375">
        <v>61562</v>
      </c>
      <c r="AQ56" s="376">
        <v>-7.4</v>
      </c>
      <c r="AR56" s="377">
        <v>-13.5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910349</v>
      </c>
      <c r="AN57" s="365">
        <v>99742</v>
      </c>
      <c r="AO57" s="366">
        <v>218.3</v>
      </c>
      <c r="AP57" s="367">
        <v>121449</v>
      </c>
      <c r="AQ57" s="368">
        <v>4.5999999999999996</v>
      </c>
      <c r="AR57" s="369">
        <v>213.7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188820</v>
      </c>
      <c r="AN58" s="373">
        <v>20688</v>
      </c>
      <c r="AO58" s="374">
        <v>40.200000000000003</v>
      </c>
      <c r="AP58" s="375">
        <v>62922</v>
      </c>
      <c r="AQ58" s="376">
        <v>2.2000000000000002</v>
      </c>
      <c r="AR58" s="377">
        <v>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917022</v>
      </c>
      <c r="AN59" s="365">
        <v>101699</v>
      </c>
      <c r="AO59" s="366">
        <v>2</v>
      </c>
      <c r="AP59" s="367">
        <v>145139</v>
      </c>
      <c r="AQ59" s="368">
        <v>19.5</v>
      </c>
      <c r="AR59" s="369">
        <v>-17.5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535995</v>
      </c>
      <c r="AN60" s="373">
        <v>59443</v>
      </c>
      <c r="AO60" s="374">
        <v>187.3</v>
      </c>
      <c r="AP60" s="375">
        <v>83762</v>
      </c>
      <c r="AQ60" s="376">
        <v>33.1</v>
      </c>
      <c r="AR60" s="377">
        <v>154.19999999999999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731107</v>
      </c>
      <c r="AN61" s="380">
        <v>79472</v>
      </c>
      <c r="AO61" s="381">
        <v>55.6</v>
      </c>
      <c r="AP61" s="382">
        <v>122510</v>
      </c>
      <c r="AQ61" s="383">
        <v>4.4000000000000004</v>
      </c>
      <c r="AR61" s="369">
        <v>51.2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270351</v>
      </c>
      <c r="AN62" s="373">
        <v>29450</v>
      </c>
      <c r="AO62" s="374">
        <v>49.6</v>
      </c>
      <c r="AP62" s="375">
        <v>67493</v>
      </c>
      <c r="AQ62" s="376">
        <v>5.0999999999999996</v>
      </c>
      <c r="AR62" s="377">
        <v>44.5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Bp4l2i/fUiHG79bhwU8T7Bsa9GqjeklAkQiMoKFYhAxSLGt+epkezqqWRtccAI1y835vcaymQfC/STBcDi1uw==" saltValue="hW6F2V1FzuO8vn0Wyf1r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J+JLYykKzqRzdof1zTwdVQsZpQyaIZAnvqR/dsvty+GA7PF05bZntEztaz9lg59Ki0njKA/32Gni+EF2x55RMQ==" saltValue="AtVuiA4eS3YC+pm/OFfH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xfChMDAubiQp9f9jC9ppjzq+KVj4BuPQWx+yIeCoIhP1FT35gb5o/4BqKWt+owa26ihXicjhNbvhQPBa19+Ctg==" saltValue="J+r6+laFd+MMM5bqkbaF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54.99</v>
      </c>
      <c r="G47" s="12">
        <v>44.98</v>
      </c>
      <c r="H47" s="12">
        <v>48.87</v>
      </c>
      <c r="I47" s="12">
        <v>51.71</v>
      </c>
      <c r="J47" s="13">
        <v>51.43</v>
      </c>
    </row>
    <row r="48" spans="2:10" ht="57.75" customHeight="1" x14ac:dyDescent="0.15">
      <c r="B48" s="14"/>
      <c r="C48" s="1238" t="s">
        <v>4</v>
      </c>
      <c r="D48" s="1238"/>
      <c r="E48" s="1239"/>
      <c r="F48" s="15">
        <v>21.71</v>
      </c>
      <c r="G48" s="16">
        <v>24.53</v>
      </c>
      <c r="H48" s="16">
        <v>14.38</v>
      </c>
      <c r="I48" s="16">
        <v>10.66</v>
      </c>
      <c r="J48" s="17">
        <v>14.66</v>
      </c>
    </row>
    <row r="49" spans="2:10" ht="57.75" customHeight="1" thickBot="1" x14ac:dyDescent="0.2">
      <c r="B49" s="18"/>
      <c r="C49" s="1240" t="s">
        <v>5</v>
      </c>
      <c r="D49" s="1240"/>
      <c r="E49" s="1241"/>
      <c r="F49" s="19">
        <v>0.25</v>
      </c>
      <c r="G49" s="20" t="s">
        <v>567</v>
      </c>
      <c r="H49" s="20" t="s">
        <v>568</v>
      </c>
      <c r="I49" s="20" t="s">
        <v>569</v>
      </c>
      <c r="J49" s="21">
        <v>3.67</v>
      </c>
    </row>
    <row r="50" spans="2:10" ht="13.5" customHeight="1" x14ac:dyDescent="0.15"/>
  </sheetData>
  <sheetProtection algorithmName="SHA-512" hashValue="F2Tf0yuZ8a8lMcwjnnS6ftM3paEfLmw/omI/jZZo7MUVuEk5QlQijJjxrrU37oij1hGYXcz/r9AUw8K4JJj1gg==" saltValue="Mjbk0lUBu708gEWW6nDB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2021-03-18T04:27:53Z</cp:lastPrinted>
  <dcterms:created xsi:type="dcterms:W3CDTF">2021-02-05T04:34:22Z</dcterms:created>
  <dcterms:modified xsi:type="dcterms:W3CDTF">2021-09-21T05:22:35Z</dcterms:modified>
  <cp:category/>
</cp:coreProperties>
</file>