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00.一時保存フォルダ（令和３年度）\M_財政\M4_財政診断\M409_財政状況資料集\210910　令和元年度分の作成（２回目）\03　市町村提出\修正後\"/>
    </mc:Choice>
  </mc:AlternateContent>
  <bookViews>
    <workbookView xWindow="0" yWindow="0" windowWidth="11025" windowHeight="73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U37" i="10"/>
  <c r="C37" i="10"/>
  <c r="BE36" i="10"/>
  <c r="AM36" i="10"/>
  <c r="U36" i="10"/>
  <c r="C36" i="10"/>
  <c r="BW35" i="10"/>
  <c r="BW36" i="10" s="1"/>
  <c r="BE35" i="10"/>
  <c r="AM35" i="10"/>
  <c r="U35" i="10"/>
  <c r="C35" i="10"/>
  <c r="BW34" i="10"/>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<sst xmlns="http://schemas.openxmlformats.org/spreadsheetml/2006/main" count="1185" uniqueCount="625">
  <si>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</si>
  <si>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</si>
  <si>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</si>
  <si>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</si>
  <si>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</si>
  <si>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</si>
  <si>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</si>
  <si>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</si>
  <si>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</si>
  <si>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</si>
  <si>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</si>
  <si>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</si>
  <si>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</si>
  <si>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</si>
  <si>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</si>
  <si>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</si>
  <si>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</si>
  <si>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</si>
  <si>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</si>
  <si>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</si>
  <si>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</si>
  <si>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</si>
  <si>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</si>
  <si>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</si>
  <si>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</si>
  <si>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</si>
  <si>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</si>
  <si>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</si>
  <si>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</si>
  <si>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</si>
  <si>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</si>
  <si>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</si>
  <si>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</si>
  <si>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</si>
  <si>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</si>
  <si>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</si>
  <si>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</si>
  <si>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</si>
  <si>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</si>
  <si>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</si>
  <si>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</si>
  <si>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</si>
  <si>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</si>
  <si>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</si>
  <si>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</si>
  <si>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</si>
  <si>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</si>
  <si>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</si>
  <si>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</si>
  <si>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</si>
  <si>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</si>
  <si>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</si>
  <si>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</si>
  <si>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</si>
  <si>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</si>
  <si>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</si>
  <si>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</si>
  <si>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</si>
  <si>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</si>
  <si>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</si>
  <si>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</si>
  <si>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</si>
  <si>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</si>
  <si>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</si>
  <si>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</si>
  <si>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</si>
  <si>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</si>
  <si>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</si>
  <si>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</si>
  <si>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</si>
  <si>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</si>
  <si>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</si>
  <si>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</si>
  <si>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</si>
  <si>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</si>
  <si>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</si>
  <si>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</si>
  <si>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</si>
  <si>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</si>
  <si>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</si>
  <si>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</si>
  <si>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</si>
  <si>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</si>
  <si>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</si>
  <si>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</si>
  <si>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</si>
  <si>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</si>
  <si>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</si>
  <si>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</si>
  <si>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</si>
  <si>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</si>
  <si>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</si>
  <si>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</si>
  <si>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</si>
  <si>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</si>
  <si>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</si>
  <si>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</si>
  <si>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</si>
  <si>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大木町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</si>
  <si>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</si>
  <si>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</si>
  <si>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</si>
  <si>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</si>
  <si>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</si>
  <si>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</si>
  <si>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</si>
  <si>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</si>
  <si>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</si>
  <si>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</si>
  <si>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</si>
  <si>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</si>
  <si>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</si>
  <si>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</si>
  <si>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</si>
  <si>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</si>
  <si>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</si>
  <si>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</si>
  <si>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</si>
  <si>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</si>
  <si>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</si>
  <si>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</si>
  <si>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</si>
  <si>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</si>
  <si>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</si>
  <si>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</si>
  <si>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</si>
  <si>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</si>
  <si>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</si>
  <si>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</si>
  <si>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</si>
  <si>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</si>
  <si>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</si>
  <si>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</si>
  <si>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</si>
  <si>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</si>
  <si>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</si>
  <si>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</si>
  <si>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</si>
  <si>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</si>
  <si>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</si>
  <si>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</si>
  <si>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</si>
  <si>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</si>
  <si>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</si>
  <si>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</si>
  <si>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</si>
  <si>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</si>
  <si>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</si>
  <si>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</si>
  <si>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</si>
  <si>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</si>
  <si>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</si>
  <si>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</si>
  <si>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</si>
  <si>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</si>
  <si>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</si>
  <si>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</si>
  <si>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</si>
  <si>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</si>
  <si>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</si>
  <si>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</si>
  <si>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</si>
  <si>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</si>
  <si>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</si>
  <si>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</si>
  <si>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</si>
  <si>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</si>
  <si>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</si>
  <si>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</si>
  <si>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</si>
  <si>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</si>
  <si>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</si>
  <si>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</si>
  <si>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</si>
  <si>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</si>
  <si>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</si>
  <si>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</si>
  <si>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</si>
  <si>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</si>
  <si>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</si>
  <si>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</si>
  <si>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</si>
  <si>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</si>
  <si>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</si>
  <si>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</si>
  <si>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</si>
  <si>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</si>
  <si>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</si>
  <si>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</si>
  <si>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</si>
  <si>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</si>
  <si>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</si>
  <si>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</si>
  <si>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</si>
  <si>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</si>
  <si>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</si>
  <si>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</si>
  <si>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</si>
  <si>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</si>
  <si>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</si>
  <si>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</si>
  <si>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</si>
  <si>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</si>
  <si>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</si>
  <si>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</si>
  <si>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</si>
  <si>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</si>
  <si>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</si>
  <si>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</si>
  <si>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</si>
  <si>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</si>
  <si>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</si>
  <si>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</si>
  <si>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</si>
  <si>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福岡県大木町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</si>
  <si>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</si>
  <si>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</si>
  <si>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</si>
  <si>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</si>
  <si>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</si>
  <si>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</si>
  <si>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</si>
  <si>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</si>
  <si>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</si>
  <si>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</si>
  <si>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</si>
  <si>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</si>
  <si>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</si>
  <si>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</si>
  <si>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</si>
  <si>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</si>
  <si>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</si>
  <si>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</si>
  <si>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</si>
  <si>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</si>
  <si>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</si>
  <si>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</si>
  <si>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</si>
  <si>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</si>
  <si>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</si>
  <si>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</si>
  <si>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</si>
  <si>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</si>
  <si>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</si>
  <si>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</si>
  <si>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</si>
  <si>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</si>
  <si>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</si>
  <si>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</si>
  <si>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</si>
  <si>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</si>
  <si>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</si>
  <si>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</si>
  <si>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</si>
  <si>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</si>
  <si>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</si>
  <si>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</si>
  <si>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</si>
  <si>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</si>
  <si>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</si>
  <si>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</si>
  <si>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</si>
  <si>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</si>
  <si>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</si>
  <si>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</si>
  <si>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</si>
  <si>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</si>
  <si>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</si>
  <si>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</si>
  <si>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</si>
  <si>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</si>
  <si>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</si>
  <si>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</si>
  <si>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</si>
  <si>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</si>
  <si>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</si>
  <si>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</si>
  <si>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</si>
  <si>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</si>
  <si>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</si>
  <si>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</si>
  <si>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</si>
  <si>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</si>
  <si>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</si>
  <si>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</si>
  <si>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</si>
  <si>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</si>
  <si>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</si>
  <si>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</si>
  <si>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</si>
  <si>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</si>
  <si>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</si>
  <si>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</si>
  <si>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</si>
  <si>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</si>
  <si>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</si>
  <si>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</si>
  <si>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</si>
  <si>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</si>
  <si>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</si>
  <si>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</si>
  <si>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</si>
  <si>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</si>
  <si>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</si>
  <si>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</si>
  <si>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</si>
  <si>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</si>
  <si>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</si>
  <si>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</si>
  <si>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</si>
  <si>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</si>
  <si>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</si>
  <si>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</si>
  <si>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</si>
  <si>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</si>
  <si>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</si>
  <si>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</si>
  <si>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</si>
  <si>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</si>
  <si>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</si>
  <si>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</si>
  <si>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</si>
  <si>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</si>
  <si>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</si>
  <si>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</si>
  <si>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</si>
  <si>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</si>
  <si>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</si>
  <si>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</si>
  <si>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</si>
  <si>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</si>
  <si>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</si>
  <si>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</si>
  <si>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</si>
  <si>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</si>
  <si>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</si>
  <si>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</si>
  <si>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</si>
  <si>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</si>
  <si>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</si>
  <si>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</si>
  <si>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</si>
  <si>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</si>
  <si>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</si>
  <si>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</si>
  <si>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</si>
  <si>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</si>
  <si>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</si>
  <si>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</si>
  <si>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</si>
  <si>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</si>
  <si>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</si>
  <si>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</si>
  <si>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</si>
  <si>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</si>
  <si>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</si>
  <si>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</si>
  <si>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</si>
  <si>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</si>
  <si>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</si>
  <si>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</si>
  <si>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</si>
  <si>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</si>
  <si>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</si>
  <si>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</si>
  <si>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</si>
  <si>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</si>
  <si>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福岡県大木町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</si>
  <si>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</si>
  <si>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</si>
  <si>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</si>
  <si>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</si>
  <si>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</si>
  <si>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</si>
  <si>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</si>
  <si>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</si>
  <si>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</si>
  <si>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</si>
  <si>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</si>
  <si>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</si>
  <si>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</si>
  <si>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</si>
  <si>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</si>
  <si>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</si>
  <si>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</si>
  <si>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</si>
  <si>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</si>
  <si>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</si>
  <si>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</si>
  <si>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</si>
  <si>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</si>
  <si>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</si>
  <si>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</si>
  <si>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</si>
  <si>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</si>
  <si>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</si>
  <si>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</si>
  <si>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</si>
  <si>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</si>
  <si>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</si>
  <si>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</si>
  <si>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</si>
  <si>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大木町国民健康保険特別会計</t>
    <phoneticPr fontId="5"/>
  </si>
  <si>
    <t>大木町後期高齢者医療特別会計</t>
    <phoneticPr fontId="5"/>
  </si>
  <si>
    <t>大木町水道事業会計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</si>
  <si>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</si>
  <si>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</si>
  <si>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</si>
  <si>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</si>
  <si>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</si>
  <si>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</si>
  <si>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</si>
  <si>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</si>
  <si>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</si>
  <si>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</si>
  <si>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</si>
  <si>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</si>
  <si>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</si>
  <si>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</si>
  <si>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</si>
  <si>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</si>
  <si>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</si>
  <si>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</si>
  <si>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</si>
  <si>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</si>
  <si>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</si>
  <si>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</si>
  <si>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</si>
  <si>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</si>
  <si>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</si>
  <si>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</si>
  <si>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</si>
  <si>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</si>
  <si>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</si>
  <si>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</si>
  <si>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</si>
  <si>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</si>
  <si>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</si>
  <si>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</si>
  <si>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</si>
  <si>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</si>
  <si>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</si>
  <si>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</si>
  <si>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</si>
  <si>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</si>
  <si>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</si>
  <si>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</si>
  <si>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</si>
  <si>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</si>
  <si>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</si>
  <si>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</si>
  <si>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</si>
  <si>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</si>
  <si>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</si>
  <si>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</si>
  <si>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</si>
  <si>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</si>
  <si>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</si>
  <si>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</si>
  <si>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</si>
  <si>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</si>
  <si>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</si>
  <si>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</si>
  <si>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</si>
  <si>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</si>
  <si>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</si>
  <si>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</si>
  <si>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</si>
  <si>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</si>
  <si>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</si>
  <si>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</si>
  <si>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</si>
  <si>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大木町水道事業会計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</si>
  <si>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</si>
  <si>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</si>
  <si>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</si>
  <si>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</si>
  <si>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</si>
  <si>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</si>
  <si>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</si>
  <si>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</si>
  <si>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</si>
  <si>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</si>
  <si>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</si>
  <si>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</si>
  <si>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</si>
  <si>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</si>
  <si>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</si>
  <si>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</si>
  <si>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</si>
  <si>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</si>
  <si>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</si>
  <si>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</si>
  <si>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</si>
  <si>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</si>
  <si>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</si>
  <si>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</si>
  <si>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</si>
  <si>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</si>
  <si>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</si>
  <si>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</si>
  <si>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</si>
  <si>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</si>
  <si>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</si>
  <si>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</si>
  <si>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</si>
  <si>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</si>
  <si>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</si>
  <si>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</si>
  <si>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</si>
  <si>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</si>
  <si>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</si>
  <si>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</si>
  <si>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</si>
  <si>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</si>
  <si>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</si>
  <si>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</si>
  <si>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</si>
  <si>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</si>
  <si>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</si>
  <si>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</si>
  <si>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</si>
  <si>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</si>
  <si>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</si>
  <si>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</si>
  <si>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</si>
  <si>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</si>
  <si>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</si>
  <si>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</si>
  <si>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</si>
  <si>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</si>
  <si>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</si>
  <si>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</si>
  <si>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</si>
  <si>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</si>
  <si>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</si>
  <si>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</si>
  <si>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</si>
  <si>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</si>
  <si>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</si>
  <si>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</si>
  <si>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</si>
  <si>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</si>
  <si>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</si>
  <si>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</si>
  <si>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</si>
  <si>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</si>
  <si>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</si>
  <si>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</si>
  <si>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</si>
  <si>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</si>
  <si>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</si>
  <si>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</si>
  <si>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</si>
  <si>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</si>
  <si>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</si>
  <si>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</si>
  <si>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</si>
  <si>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</si>
  <si>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</si>
  <si>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</si>
  <si>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1.98</t>
  </si>
  <si>
    <t>▲ 2.31</t>
  </si>
  <si>
    <t>大木町国民健康保険特別会計</t>
  </si>
  <si>
    <t>▲ 0.43</t>
  </si>
  <si>
    <t>▲ 0.79</t>
  </si>
  <si>
    <t>▲ 0.06</t>
  </si>
  <si>
    <t>▲ 0.57</t>
  </si>
  <si>
    <t>▲ 0.50</t>
  </si>
  <si>
    <t>大木町水道事業会計</t>
  </si>
  <si>
    <t>一般会計</t>
  </si>
  <si>
    <t>大木町後期高齢者医療特別会計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</si>
  <si>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</si>
  <si>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</si>
  <si>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</si>
  <si>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</si>
  <si>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</si>
  <si>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</si>
  <si>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</si>
  <si>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</si>
  <si>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ひしのみ国際交流センター</t>
    <rPh sb="4" eb="6">
      <t>コクサイ</t>
    </rPh>
    <rPh sb="6" eb="8">
      <t>コウリュウ</t>
    </rPh>
    <phoneticPr fontId="2"/>
  </si>
  <si>
    <t>大木町健康づくり公社</t>
    <rPh sb="0" eb="2">
      <t>オオキ</t>
    </rPh>
    <rPh sb="2" eb="3">
      <t>マチ</t>
    </rPh>
    <rPh sb="3" eb="5">
      <t>ケンコウ</t>
    </rPh>
    <rPh sb="8" eb="10">
      <t>コウシャ</t>
    </rPh>
    <phoneticPr fontId="2"/>
  </si>
  <si>
    <t>サスティナブル大木</t>
    <rPh sb="7" eb="9">
      <t>オオキ</t>
    </rPh>
    <phoneticPr fontId="2"/>
  </si>
  <si>
    <t>クリエイティブ大木</t>
    <rPh sb="7" eb="9">
      <t>オオキ</t>
    </rPh>
    <phoneticPr fontId="2"/>
  </si>
  <si>
    <t>花宗太田土木組合</t>
    <rPh sb="0" eb="1">
      <t>ハナ</t>
    </rPh>
    <rPh sb="1" eb="2">
      <t>ムネ</t>
    </rPh>
    <rPh sb="2" eb="4">
      <t>オオタ</t>
    </rPh>
    <rPh sb="4" eb="6">
      <t>ドボク</t>
    </rPh>
    <rPh sb="6" eb="8">
      <t>クミアイ</t>
    </rPh>
    <phoneticPr fontId="2"/>
  </si>
  <si>
    <t>福岡県市町村消防団員等公務災害補償組合</t>
    <rPh sb="0" eb="3">
      <t>フクオカケン</t>
    </rPh>
    <rPh sb="3" eb="4">
      <t>シ</t>
    </rPh>
    <rPh sb="4" eb="6">
      <t>チョウソン</t>
    </rPh>
    <rPh sb="6" eb="9">
      <t>ショウボウダン</t>
    </rPh>
    <rPh sb="9" eb="10">
      <t>イン</t>
    </rPh>
    <rPh sb="10" eb="11">
      <t>トウ</t>
    </rPh>
    <rPh sb="11" eb="13">
      <t>コウム</t>
    </rPh>
    <rPh sb="13" eb="15">
      <t>サイガイ</t>
    </rPh>
    <rPh sb="15" eb="17">
      <t>ホショウ</t>
    </rPh>
    <rPh sb="17" eb="19">
      <t>クミアイ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</si>
  <si>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</si>
  <si>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</si>
  <si>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福岡県自治会館管理組合</t>
    <rPh sb="0" eb="3">
      <t>フクオカケン</t>
    </rPh>
    <rPh sb="3" eb="5">
      <t>ジチ</t>
    </rPh>
    <rPh sb="5" eb="7">
      <t>カイカン</t>
    </rPh>
    <rPh sb="7" eb="9">
      <t>カンリ</t>
    </rPh>
    <rPh sb="9" eb="11">
      <t>クミアイ</t>
    </rPh>
    <phoneticPr fontId="2"/>
  </si>
  <si>
    <t>久留米広域市町村圏事務組合（一般会計）</t>
    <rPh sb="0" eb="3">
      <t>クルメ</t>
    </rPh>
    <rPh sb="3" eb="5">
      <t>コウイキ</t>
    </rPh>
    <rPh sb="5" eb="8">
      <t>シチョウソン</t>
    </rPh>
    <rPh sb="8" eb="9">
      <t>ケン</t>
    </rPh>
    <rPh sb="9" eb="11">
      <t>ジム</t>
    </rPh>
    <rPh sb="11" eb="13">
      <t>クミアイ</t>
    </rPh>
    <rPh sb="14" eb="16">
      <t>イッパン</t>
    </rPh>
    <rPh sb="16" eb="18">
      <t>カイケイ</t>
    </rPh>
    <phoneticPr fontId="2"/>
  </si>
  <si>
    <t>久留米広域市町村圏事務組合（ふるさと振興事業特別会計）</t>
    <rPh sb="0" eb="3">
      <t>クルメ</t>
    </rPh>
    <rPh sb="3" eb="5">
      <t>コウイキ</t>
    </rPh>
    <rPh sb="5" eb="8">
      <t>シチョウソン</t>
    </rPh>
    <rPh sb="8" eb="9">
      <t>ケン</t>
    </rPh>
    <rPh sb="9" eb="11">
      <t>ジム</t>
    </rPh>
    <rPh sb="11" eb="13">
      <t>クミアイ</t>
    </rPh>
    <rPh sb="18" eb="20">
      <t>シンコウ</t>
    </rPh>
    <rPh sb="20" eb="22">
      <t>ジギョウ</t>
    </rPh>
    <rPh sb="22" eb="24">
      <t>トクベツ</t>
    </rPh>
    <rPh sb="24" eb="26">
      <t>カイケイ</t>
    </rPh>
    <phoneticPr fontId="2"/>
  </si>
  <si>
    <t>久留米広域市町村圏事務組合（小児救急医療支援事業特別会計）</t>
    <rPh sb="0" eb="3">
      <t>クルメ</t>
    </rPh>
    <rPh sb="3" eb="5">
      <t>コウイキ</t>
    </rPh>
    <rPh sb="5" eb="8">
      <t>シチョウソン</t>
    </rPh>
    <rPh sb="8" eb="9">
      <t>ケン</t>
    </rPh>
    <rPh sb="9" eb="11">
      <t>ジム</t>
    </rPh>
    <rPh sb="11" eb="13">
      <t>クミアイ</t>
    </rPh>
    <rPh sb="14" eb="16">
      <t>ショウニ</t>
    </rPh>
    <rPh sb="16" eb="18">
      <t>キュウキュウ</t>
    </rPh>
    <rPh sb="18" eb="20">
      <t>イリョウ</t>
    </rPh>
    <rPh sb="20" eb="22">
      <t>シエン</t>
    </rPh>
    <rPh sb="22" eb="24">
      <t>ジギョウ</t>
    </rPh>
    <rPh sb="24" eb="26">
      <t>トクベツ</t>
    </rPh>
    <rPh sb="26" eb="28">
      <t>カイケイ</t>
    </rPh>
    <phoneticPr fontId="2"/>
  </si>
  <si>
    <t>久留米広域市町村圏事務組合（広域消防特別会計）</t>
    <rPh sb="0" eb="3">
      <t>クルメ</t>
    </rPh>
    <rPh sb="3" eb="5">
      <t>コウイキ</t>
    </rPh>
    <rPh sb="5" eb="8">
      <t>シチョウソン</t>
    </rPh>
    <rPh sb="8" eb="9">
      <t>ケン</t>
    </rPh>
    <rPh sb="9" eb="11">
      <t>ジム</t>
    </rPh>
    <rPh sb="11" eb="13">
      <t>クミアイ</t>
    </rPh>
    <rPh sb="14" eb="16">
      <t>コウイキ</t>
    </rPh>
    <rPh sb="16" eb="18">
      <t>ショウボウ</t>
    </rPh>
    <rPh sb="18" eb="20">
      <t>トクベツ</t>
    </rPh>
    <rPh sb="20" eb="22">
      <t>カイケイ</t>
    </rPh>
    <phoneticPr fontId="2"/>
  </si>
  <si>
    <t>八女西部広域事務組合（一般会計）</t>
    <rPh sb="0" eb="2">
      <t>ヤメ</t>
    </rPh>
    <rPh sb="2" eb="4">
      <t>セイブ</t>
    </rPh>
    <rPh sb="4" eb="6">
      <t>コウイキ</t>
    </rPh>
    <rPh sb="6" eb="8">
      <t>ジム</t>
    </rPh>
    <rPh sb="8" eb="10">
      <t>クミアイ</t>
    </rPh>
    <rPh sb="11" eb="13">
      <t>イッパン</t>
    </rPh>
    <rPh sb="13" eb="15">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</si>
  <si>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</si>
  <si>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</si>
  <si>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</si>
  <si>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</si>
  <si>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</si>
  <si>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</si>
  <si>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福岡県南広域水道企業団</t>
    <rPh sb="0" eb="3">
      <t>フクオカケン</t>
    </rPh>
    <rPh sb="3" eb="4">
      <t>ミナミ</t>
    </rPh>
    <rPh sb="4" eb="6">
      <t>コウイキ</t>
    </rPh>
    <rPh sb="6" eb="8">
      <t>スイドウ</t>
    </rPh>
    <rPh sb="8" eb="10">
      <t>キギョウ</t>
    </rPh>
    <rPh sb="10" eb="11">
      <t>ダン</t>
    </rPh>
    <phoneticPr fontId="2"/>
  </si>
  <si>
    <t>-</t>
    <phoneticPr fontId="2"/>
  </si>
  <si>
    <t>-</t>
    <phoneticPr fontId="2"/>
  </si>
  <si>
    <t>法適用企業</t>
    <rPh sb="0" eb="1">
      <t>ホウ</t>
    </rPh>
    <rPh sb="1" eb="3">
      <t>テキヨウ</t>
    </rPh>
    <rPh sb="3" eb="5">
      <t>キギョウ</t>
    </rPh>
    <phoneticPr fontId="2"/>
  </si>
  <si>
    <t>-</t>
    <phoneticPr fontId="2"/>
  </si>
  <si>
    <t>-</t>
    <phoneticPr fontId="2"/>
  </si>
  <si>
    <t>-</t>
    <phoneticPr fontId="2"/>
  </si>
  <si>
    <t>大木町公共施設整備基金</t>
    <rPh sb="0" eb="2">
      <t>オオキ</t>
    </rPh>
    <rPh sb="2" eb="3">
      <t>マチ</t>
    </rPh>
    <rPh sb="3" eb="5">
      <t>コウキョウ</t>
    </rPh>
    <rPh sb="5" eb="7">
      <t>シセツ</t>
    </rPh>
    <rPh sb="7" eb="9">
      <t>セイビ</t>
    </rPh>
    <rPh sb="9" eb="11">
      <t>キキン</t>
    </rPh>
    <phoneticPr fontId="5"/>
  </si>
  <si>
    <t>ふるさと・ふれあい21基金</t>
    <rPh sb="11" eb="13">
      <t>キキン</t>
    </rPh>
    <phoneticPr fontId="5"/>
  </si>
  <si>
    <t>大木町夢あるれるまちづくり基金</t>
    <rPh sb="0" eb="2">
      <t>オオキ</t>
    </rPh>
    <rPh sb="2" eb="3">
      <t>マチ</t>
    </rPh>
    <rPh sb="3" eb="4">
      <t>ユメ</t>
    </rPh>
    <rPh sb="13" eb="15">
      <t>キキン</t>
    </rPh>
    <phoneticPr fontId="5"/>
  </si>
  <si>
    <t>地域振興基金</t>
    <rPh sb="0" eb="4">
      <t>チイキシンコウ</t>
    </rPh>
    <rPh sb="4" eb="6">
      <t>キキン</t>
    </rPh>
    <phoneticPr fontId="5"/>
  </si>
  <si>
    <t>大木町芸術文化振興基金</t>
    <rPh sb="0" eb="2">
      <t>オオキ</t>
    </rPh>
    <rPh sb="2" eb="3">
      <t>マチ</t>
    </rPh>
    <rPh sb="3" eb="5">
      <t>ゲイジュツ</t>
    </rPh>
    <rPh sb="5" eb="7">
      <t>ブンカ</t>
    </rPh>
    <rPh sb="7" eb="9">
      <t>シンコウ</t>
    </rPh>
    <rPh sb="9" eb="11">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</si>
  <si>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</si>
  <si>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</si>
  <si>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</si>
  <si>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</si>
  <si>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</si>
  <si>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</si>
  <si>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</si>
  <si>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</si>
  <si>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</si>
  <si>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比率は類似団体平均と同水準にあるが、臨時財政対策債の元利償還開始により逓増傾向にある。今後、公共施設等の更新等、大型投資事業も見込まれるためこれまで以上に公債費の適正化に取り組んでいく必要がある。</t>
    <rPh sb="1" eb="3">
      <t>ジッシツ</t>
    </rPh>
    <rPh sb="3" eb="5">
      <t>コウサイ</t>
    </rPh>
    <rPh sb="5" eb="7">
      <t>ヒリツ</t>
    </rPh>
    <rPh sb="8" eb="10">
      <t>ルイジ</t>
    </rPh>
    <rPh sb="10" eb="12">
      <t>ダンタイ</t>
    </rPh>
    <rPh sb="12" eb="14">
      <t>ヘイキン</t>
    </rPh>
    <rPh sb="15" eb="18">
      <t>ドウスイジュン</t>
    </rPh>
    <rPh sb="23" eb="25">
      <t>リンジ</t>
    </rPh>
    <rPh sb="25" eb="27">
      <t>ザイセイ</t>
    </rPh>
    <rPh sb="27" eb="29">
      <t>タイサク</t>
    </rPh>
    <rPh sb="29" eb="30">
      <t>サイ</t>
    </rPh>
    <rPh sb="31" eb="33">
      <t>ガンリ</t>
    </rPh>
    <rPh sb="33" eb="35">
      <t>ショウカン</t>
    </rPh>
    <rPh sb="35" eb="37">
      <t>カイシ</t>
    </rPh>
    <rPh sb="40" eb="42">
      <t>テイゾウ</t>
    </rPh>
    <rPh sb="42" eb="44">
      <t>ケイコウ</t>
    </rPh>
    <rPh sb="48" eb="50">
      <t>コンゴ</t>
    </rPh>
    <rPh sb="51" eb="53">
      <t>コウキョウ</t>
    </rPh>
    <rPh sb="53" eb="56">
      <t>シセツトウ</t>
    </rPh>
    <rPh sb="57" eb="59">
      <t>コウシン</t>
    </rPh>
    <rPh sb="59" eb="60">
      <t>トウ</t>
    </rPh>
    <rPh sb="61" eb="63">
      <t>オオガタ</t>
    </rPh>
    <rPh sb="63" eb="65">
      <t>トウシ</t>
    </rPh>
    <rPh sb="65" eb="67">
      <t>ジギョウ</t>
    </rPh>
    <rPh sb="68" eb="70">
      <t>ミコ</t>
    </rPh>
    <rPh sb="79" eb="81">
      <t>イジョウ</t>
    </rPh>
    <rPh sb="82" eb="85">
      <t>コウサイヒ</t>
    </rPh>
    <rPh sb="86" eb="89">
      <t>テキセイカ</t>
    </rPh>
    <rPh sb="90" eb="91">
      <t>ト</t>
    </rPh>
    <rPh sb="92" eb="93">
      <t>ク</t>
    </rPh>
    <rPh sb="97" eb="99">
      <t>ヒツヨウ</t>
    </rPh>
    <phoneticPr fontId="5"/>
  </si>
  <si>
    <t>実質公債費比率</t>
    <phoneticPr fontId="5"/>
  </si>
  <si>
    <t xml:space="preserve"> </t>
    <phoneticPr fontId="5"/>
  </si>
  <si>
    <t>・政策、施策の優先度に基づいた大型投資事業の取捨選択を行い、地方債残高の適正化を図ることで、将来負担額は減少。将来負担比率は低い水準であるが、有形固定資産減価償却率は増加傾向にある。特に事業用資産は老朽化が進んでおり、個別施設計画に基づき、老朽化対策に取り組んでいく。</t>
    <rPh sb="1" eb="3">
      <t>セイサク</t>
    </rPh>
    <rPh sb="4" eb="6">
      <t>シサク</t>
    </rPh>
    <rPh sb="7" eb="10">
      <t>ユウセンド</t>
    </rPh>
    <rPh sb="11" eb="12">
      <t>モト</t>
    </rPh>
    <rPh sb="15" eb="17">
      <t>オオガタ</t>
    </rPh>
    <rPh sb="17" eb="19">
      <t>トウシ</t>
    </rPh>
    <rPh sb="19" eb="21">
      <t>ジギョウ</t>
    </rPh>
    <rPh sb="22" eb="24">
      <t>シュシャ</t>
    </rPh>
    <rPh sb="24" eb="26">
      <t>センタク</t>
    </rPh>
    <rPh sb="27" eb="28">
      <t>オコナ</t>
    </rPh>
    <rPh sb="30" eb="33">
      <t>チホウサイ</t>
    </rPh>
    <rPh sb="33" eb="35">
      <t>ザンダカ</t>
    </rPh>
    <rPh sb="36" eb="39">
      <t>テキセイカ</t>
    </rPh>
    <rPh sb="40" eb="41">
      <t>ハカ</t>
    </rPh>
    <rPh sb="46" eb="48">
      <t>ショウライ</t>
    </rPh>
    <rPh sb="48" eb="50">
      <t>フタン</t>
    </rPh>
    <rPh sb="50" eb="51">
      <t>ガク</t>
    </rPh>
    <rPh sb="52" eb="54">
      <t>ゲンショウ</t>
    </rPh>
    <rPh sb="55" eb="57">
      <t>ショウライ</t>
    </rPh>
    <rPh sb="57" eb="59">
      <t>フタン</t>
    </rPh>
    <rPh sb="59" eb="61">
      <t>ヒリツ</t>
    </rPh>
    <rPh sb="62" eb="63">
      <t>ヒク</t>
    </rPh>
    <rPh sb="64" eb="66">
      <t>スイジュン</t>
    </rPh>
    <rPh sb="71" eb="73">
      <t>ユウケイ</t>
    </rPh>
    <rPh sb="73" eb="75">
      <t>コテイ</t>
    </rPh>
    <rPh sb="75" eb="77">
      <t>シサン</t>
    </rPh>
    <rPh sb="77" eb="79">
      <t>ゲンカ</t>
    </rPh>
    <rPh sb="79" eb="81">
      <t>ショウキャク</t>
    </rPh>
    <rPh sb="81" eb="82">
      <t>リツ</t>
    </rPh>
    <rPh sb="83" eb="85">
      <t>ゾウカ</t>
    </rPh>
    <rPh sb="85" eb="87">
      <t>ケイコウ</t>
    </rPh>
    <rPh sb="91" eb="92">
      <t>トク</t>
    </rPh>
    <rPh sb="93" eb="96">
      <t>ジギョウヨウ</t>
    </rPh>
    <rPh sb="96" eb="98">
      <t>シサン</t>
    </rPh>
    <rPh sb="99" eb="102">
      <t>ロウキュウカ</t>
    </rPh>
    <rPh sb="103" eb="104">
      <t>スス</t>
    </rPh>
    <rPh sb="109" eb="111">
      <t>コベツ</t>
    </rPh>
    <rPh sb="111" eb="113">
      <t>シセツ</t>
    </rPh>
    <rPh sb="113" eb="115">
      <t>ケイカク</t>
    </rPh>
    <rPh sb="116" eb="117">
      <t>モト</t>
    </rPh>
    <rPh sb="120" eb="123">
      <t>ロウキュウカ</t>
    </rPh>
    <rPh sb="123" eb="125">
      <t>タイサク</t>
    </rPh>
    <rPh sb="126" eb="127">
      <t>ト</t>
    </rPh>
    <rPh sb="128" eb="129">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</si>
</sst>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79466</c:v>
                </c:pt>
                <c:pt idx="2">
                  <c:v>90072</c:v>
                </c:pt>
                <c:pt idx="3">
                  <c:v>88328</c:v>
                </c:pt>
                <c:pt idx="4">
                  <c:v>103390</c:v>
                </c:pt>
              </c:numCache>
            </c:numRef>
          </c:val>
          <c:smooth val="0"/>
          <c:extLst xmlns:c16r2="http://schemas.microsoft.com/office/drawing/2015/06/chart">
            <c:ext xmlns:c16="http://schemas.microsoft.com/office/drawing/2014/chart" uri="{C3380CC4-5D6E-409C-BE32-E72D297353CC}">
              <c16:uniqueId val="{00000000-D3EC-4033-861A-DE8D92A1DF4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36280</c:v>
                </c:pt>
                <c:pt idx="1">
                  <c:v>40800</c:v>
                </c:pt>
                <c:pt idx="2">
                  <c:v>48991</c:v>
                </c:pt>
                <c:pt idx="3">
                  <c:v>38471</c:v>
                </c:pt>
                <c:pt idx="4">
                  <c:v>29497</c:v>
                </c:pt>
              </c:numCache>
            </c:numRef>
          </c:val>
          <c:smooth val="0"/>
          <c:extLst xmlns:c16r2="http://schemas.microsoft.com/office/drawing/2015/06/chart">
            <c:ext xmlns:c16="http://schemas.microsoft.com/office/drawing/2014/chart" uri="{C3380CC4-5D6E-409C-BE32-E72D297353CC}">
              <c16:uniqueId val="{00000001-D3EC-4033-861A-DE8D92A1DF42}"/>
            </c:ext>
          </c:extLst>
        </c:ser>
        <c:dLbls>
          <c:showLegendKey val="0"/>
          <c:showVal val="0"/>
          <c:showCatName val="0"/>
          <c:showSerName val="0"/>
          <c:showPercent val="0"/>
          <c:showBubbleSize val="0"/>
        </c:dLbls>
        <c:marker val="1"/>
        <c:smooth val="0"/>
        <c:axId val="485679536"/>
        <c:axId val="485679920"/>
      </c:lineChart>
      <c:catAx>
        <c:axId val="485679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5679920"/>
        <c:crosses val="autoZero"/>
        <c:auto val="1"/>
        <c:lblAlgn val="ctr"/>
        <c:lblOffset val="100"/>
        <c:tickLblSkip val="1"/>
        <c:tickMarkSkip val="1"/>
        <c:noMultiLvlLbl val="0"/>
      </c:catAx>
      <c:valAx>
        <c:axId val="48567992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5679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5.78</c:v>
                </c:pt>
                <c:pt idx="1">
                  <c:v>4.75</c:v>
                </c:pt>
                <c:pt idx="2">
                  <c:v>5.0999999999999996</c:v>
                </c:pt>
                <c:pt idx="3">
                  <c:v>6.89</c:v>
                </c:pt>
                <c:pt idx="4">
                  <c:v>7.85</c:v>
                </c:pt>
              </c:numCache>
            </c:numRef>
          </c:val>
          <c:extLst xmlns:c16r2="http://schemas.microsoft.com/office/drawing/2015/06/chart">
            <c:ext xmlns:c16="http://schemas.microsoft.com/office/drawing/2014/chart" uri="{C3380CC4-5D6E-409C-BE32-E72D297353CC}">
              <c16:uniqueId val="{00000000-C884-4FDD-A23C-D4282331A0F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57.83</c:v>
                </c:pt>
                <c:pt idx="1">
                  <c:v>57.71</c:v>
                </c:pt>
                <c:pt idx="2">
                  <c:v>58.71</c:v>
                </c:pt>
                <c:pt idx="3">
                  <c:v>62.81</c:v>
                </c:pt>
                <c:pt idx="4">
                  <c:v>59.55</c:v>
                </c:pt>
              </c:numCache>
            </c:numRef>
          </c:val>
          <c:extLst xmlns:c16r2="http://schemas.microsoft.com/office/drawing/2015/06/chart">
            <c:ext xmlns:c16="http://schemas.microsoft.com/office/drawing/2014/chart" uri="{C3380CC4-5D6E-409C-BE32-E72D297353CC}">
              <c16:uniqueId val="{00000001-C884-4FDD-A23C-D4282331A0FC}"/>
            </c:ext>
          </c:extLst>
        </c:ser>
        <c:dLbls>
          <c:showLegendKey val="0"/>
          <c:showVal val="0"/>
          <c:showCatName val="0"/>
          <c:showSerName val="0"/>
          <c:showPercent val="0"/>
          <c:showBubbleSize val="0"/>
        </c:dLbls>
        <c:gapWidth val="250"/>
        <c:overlap val="100"/>
        <c:axId val="485701640"/>
        <c:axId val="485702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0.41</c:v>
                </c:pt>
                <c:pt idx="1">
                  <c:v>-1.98</c:v>
                </c:pt>
                <c:pt idx="2">
                  <c:v>1.75</c:v>
                </c:pt>
                <c:pt idx="3">
                  <c:v>6.66</c:v>
                </c:pt>
                <c:pt idx="4">
                  <c:v>-2.31</c:v>
                </c:pt>
              </c:numCache>
            </c:numRef>
          </c:val>
          <c:smooth val="0"/>
          <c:extLst xmlns:c16r2="http://schemas.microsoft.com/office/drawing/2015/06/chart">
            <c:ext xmlns:c16="http://schemas.microsoft.com/office/drawing/2014/chart" uri="{C3380CC4-5D6E-409C-BE32-E72D297353CC}">
              <c16:uniqueId val="{00000002-C884-4FDD-A23C-D4282331A0FC}"/>
            </c:ext>
          </c:extLst>
        </c:ser>
        <c:dLbls>
          <c:showLegendKey val="0"/>
          <c:showVal val="0"/>
          <c:showCatName val="0"/>
          <c:showSerName val="0"/>
          <c:showPercent val="0"/>
          <c:showBubbleSize val="0"/>
        </c:dLbls>
        <c:marker val="1"/>
        <c:smooth val="0"/>
        <c:axId val="485701640"/>
        <c:axId val="485702024"/>
      </c:lineChart>
      <c:catAx>
        <c:axId val="485701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5702024"/>
        <c:crosses val="autoZero"/>
        <c:auto val="1"/>
        <c:lblAlgn val="ctr"/>
        <c:lblOffset val="100"/>
        <c:tickLblSkip val="1"/>
        <c:tickMarkSkip val="1"/>
        <c:noMultiLvlLbl val="0"/>
      </c:catAx>
      <c:valAx>
        <c:axId val="485702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701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E3C-4581-B030-A48585879A3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E3C-4581-B030-A48585879A3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E3C-4581-B030-A48585879A3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E3C-4581-B030-A48585879A34}"/>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E3C-4581-B030-A48585879A34}"/>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EE3C-4581-B030-A48585879A34}"/>
            </c:ext>
          </c:extLst>
        </c:ser>
        <c:ser>
          <c:idx val="6"/>
          <c:order val="6"/>
          <c:tx>
            <c:strRef>
              <c:f>データシート!$A$33</c:f>
              <c:strCache>
                <c:ptCount val="1"/>
                <c:pt idx="0">
                  <c:v>大木町後期高齢者医療特別会計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0.17</c:v>
                </c:pt>
                <c:pt idx="2">
                  <c:v>#N/A</c:v>
                </c:pt>
                <c:pt idx="3">
                  <c:v>0.18</c:v>
                </c:pt>
                <c:pt idx="4">
                  <c:v>#N/A</c:v>
                </c:pt>
                <c:pt idx="5">
                  <c:v>0.17</c:v>
                </c:pt>
                <c:pt idx="6">
                  <c:v>#N/A</c:v>
                </c:pt>
                <c:pt idx="7">
                  <c:v>0.19</c:v>
                </c:pt>
                <c:pt idx="8">
                  <c:v>#N/A</c:v>
                </c:pt>
                <c:pt idx="9">
                  <c:v>0.22</c:v>
                </c:pt>
              </c:numCache>
            </c:numRef>
          </c:val>
          <c:extLst xmlns:c16r2="http://schemas.microsoft.com/office/drawing/2015/06/chart">
            <c:ext xmlns:c16="http://schemas.microsoft.com/office/drawing/2014/chart" uri="{C3380CC4-5D6E-409C-BE32-E72D297353CC}">
              <c16:uniqueId val="{00000006-EE3C-4581-B030-A48585879A3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5.78</c:v>
                </c:pt>
                <c:pt idx="2">
                  <c:v>#N/A</c:v>
                </c:pt>
                <c:pt idx="3">
                  <c:v>4.75</c:v>
                </c:pt>
                <c:pt idx="4">
                  <c:v>#N/A</c:v>
                </c:pt>
                <c:pt idx="5">
                  <c:v>5.09</c:v>
                </c:pt>
                <c:pt idx="6">
                  <c:v>#N/A</c:v>
                </c:pt>
                <c:pt idx="7">
                  <c:v>6.89</c:v>
                </c:pt>
                <c:pt idx="8">
                  <c:v>#N/A</c:v>
                </c:pt>
                <c:pt idx="9">
                  <c:v>7.84</c:v>
                </c:pt>
              </c:numCache>
            </c:numRef>
          </c:val>
          <c:extLst xmlns:c16r2="http://schemas.microsoft.com/office/drawing/2015/06/chart">
            <c:ext xmlns:c16="http://schemas.microsoft.com/office/drawing/2014/chart" uri="{C3380CC4-5D6E-409C-BE32-E72D297353CC}">
              <c16:uniqueId val="{00000007-EE3C-4581-B030-A48585879A34}"/>
            </c:ext>
          </c:extLst>
        </c:ser>
        <c:ser>
          <c:idx val="8"/>
          <c:order val="8"/>
          <c:tx>
            <c:strRef>
              <c:f>データシート!$A$35</c:f>
              <c:strCache>
                <c:ptCount val="1"/>
                <c:pt idx="0">
                  <c:v>大木町水道事業会計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24.86</c:v>
                </c:pt>
                <c:pt idx="2">
                  <c:v>#N/A</c:v>
                </c:pt>
                <c:pt idx="3">
                  <c:v>26.8</c:v>
                </c:pt>
                <c:pt idx="4">
                  <c:v>#N/A</c:v>
                </c:pt>
                <c:pt idx="5">
                  <c:v>27.99</c:v>
                </c:pt>
                <c:pt idx="6">
                  <c:v>#N/A</c:v>
                </c:pt>
                <c:pt idx="7">
                  <c:v>28.53</c:v>
                </c:pt>
                <c:pt idx="8">
                  <c:v>#N/A</c:v>
                </c:pt>
                <c:pt idx="9">
                  <c:v>29.92</c:v>
                </c:pt>
              </c:numCache>
            </c:numRef>
          </c:val>
          <c:extLst xmlns:c16r2="http://schemas.microsoft.com/office/drawing/2015/06/chart">
            <c:ext xmlns:c16="http://schemas.microsoft.com/office/drawing/2014/chart" uri="{C3380CC4-5D6E-409C-BE32-E72D297353CC}">
              <c16:uniqueId val="{00000008-EE3C-4581-B030-A48585879A34}"/>
            </c:ext>
          </c:extLst>
        </c:ser>
        <c:ser>
          <c:idx val="9"/>
          <c:order val="9"/>
          <c:tx>
            <c:strRef>
              <c:f>データシート!$A$36</c:f>
              <c:strCache>
                <c:ptCount val="1"/>
                <c:pt idx="0">
                  <c:v>大木町国民健康保険特別会計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0.43</c:v>
                </c:pt>
                <c:pt idx="1">
                  <c:v>#N/A</c:v>
                </c:pt>
                <c:pt idx="2">
                  <c:v>0.79</c:v>
                </c:pt>
                <c:pt idx="3">
                  <c:v>#N/A</c:v>
                </c:pt>
                <c:pt idx="4">
                  <c:v>0.06</c:v>
                </c:pt>
                <c:pt idx="5">
                  <c:v>#N/A</c:v>
                </c:pt>
                <c:pt idx="6">
                  <c:v>0.56999999999999995</c:v>
                </c:pt>
                <c:pt idx="7">
                  <c:v>#N/A</c:v>
                </c:pt>
                <c:pt idx="8">
                  <c:v>0.5</c:v>
                </c:pt>
                <c:pt idx="9">
                  <c:v>#N/A</c:v>
                </c:pt>
              </c:numCache>
            </c:numRef>
          </c:val>
          <c:extLst xmlns:c16r2="http://schemas.microsoft.com/office/drawing/2015/06/chart">
            <c:ext xmlns:c16="http://schemas.microsoft.com/office/drawing/2014/chart" uri="{C3380CC4-5D6E-409C-BE32-E72D297353CC}">
              <c16:uniqueId val="{00000009-EE3C-4581-B030-A48585879A34}"/>
            </c:ext>
          </c:extLst>
        </c:ser>
        <c:dLbls>
          <c:showLegendKey val="0"/>
          <c:showVal val="0"/>
          <c:showCatName val="0"/>
          <c:showSerName val="0"/>
          <c:showPercent val="0"/>
          <c:showBubbleSize val="0"/>
        </c:dLbls>
        <c:gapWidth val="150"/>
        <c:overlap val="100"/>
        <c:axId val="493778520"/>
        <c:axId val="493780088"/>
      </c:barChart>
      <c:catAx>
        <c:axId val="493778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3780088"/>
        <c:crosses val="autoZero"/>
        <c:auto val="1"/>
        <c:lblAlgn val="ctr"/>
        <c:lblOffset val="100"/>
        <c:tickLblSkip val="1"/>
        <c:tickMarkSkip val="1"/>
        <c:noMultiLvlLbl val="0"/>
      </c:catAx>
      <c:valAx>
        <c:axId val="493780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778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292</c:v>
                </c:pt>
                <c:pt idx="5">
                  <c:v>306</c:v>
                </c:pt>
                <c:pt idx="8">
                  <c:v>316</c:v>
                </c:pt>
                <c:pt idx="11">
                  <c:v>325</c:v>
                </c:pt>
                <c:pt idx="14">
                  <c:v>325</c:v>
                </c:pt>
              </c:numCache>
            </c:numRef>
          </c:val>
          <c:extLst xmlns:c16r2="http://schemas.microsoft.com/office/drawing/2015/06/chart">
            <c:ext xmlns:c16="http://schemas.microsoft.com/office/drawing/2014/chart" uri="{C3380CC4-5D6E-409C-BE32-E72D297353CC}">
              <c16:uniqueId val="{00000000-376C-4890-85C3-3A892D303F9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76C-4890-85C3-3A892D303F9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77</c:v>
                </c:pt>
                <c:pt idx="3">
                  <c:v>76</c:v>
                </c:pt>
                <c:pt idx="6">
                  <c:v>76</c:v>
                </c:pt>
                <c:pt idx="9">
                  <c:v>75</c:v>
                </c:pt>
                <c:pt idx="12">
                  <c:v>75</c:v>
                </c:pt>
              </c:numCache>
            </c:numRef>
          </c:val>
          <c:extLst xmlns:c16r2="http://schemas.microsoft.com/office/drawing/2015/06/chart">
            <c:ext xmlns:c16="http://schemas.microsoft.com/office/drawing/2014/chart" uri="{C3380CC4-5D6E-409C-BE32-E72D297353CC}">
              <c16:uniqueId val="{00000002-376C-4890-85C3-3A892D303F9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c:v>
                </c:pt>
                <c:pt idx="3">
                  <c:v>4</c:v>
                </c:pt>
                <c:pt idx="6">
                  <c:v>7</c:v>
                </c:pt>
                <c:pt idx="9">
                  <c:v>14</c:v>
                </c:pt>
                <c:pt idx="12">
                  <c:v>18</c:v>
                </c:pt>
              </c:numCache>
            </c:numRef>
          </c:val>
          <c:extLst xmlns:c16r2="http://schemas.microsoft.com/office/drawing/2015/06/chart">
            <c:ext xmlns:c16="http://schemas.microsoft.com/office/drawing/2014/chart" uri="{C3380CC4-5D6E-409C-BE32-E72D297353CC}">
              <c16:uniqueId val="{00000003-376C-4890-85C3-3A892D303F9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76C-4890-85C3-3A892D303F9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76C-4890-85C3-3A892D303F9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76C-4890-85C3-3A892D303F9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433</c:v>
                </c:pt>
                <c:pt idx="3">
                  <c:v>447</c:v>
                </c:pt>
                <c:pt idx="6">
                  <c:v>448</c:v>
                </c:pt>
                <c:pt idx="9">
                  <c:v>469</c:v>
                </c:pt>
                <c:pt idx="12">
                  <c:v>471</c:v>
                </c:pt>
              </c:numCache>
            </c:numRef>
          </c:val>
          <c:extLst xmlns:c16r2="http://schemas.microsoft.com/office/drawing/2015/06/chart">
            <c:ext xmlns:c16="http://schemas.microsoft.com/office/drawing/2014/chart" uri="{C3380CC4-5D6E-409C-BE32-E72D297353CC}">
              <c16:uniqueId val="{00000007-376C-4890-85C3-3A892D303F95}"/>
            </c:ext>
          </c:extLst>
        </c:ser>
        <c:dLbls>
          <c:showLegendKey val="0"/>
          <c:showVal val="0"/>
          <c:showCatName val="0"/>
          <c:showSerName val="0"/>
          <c:showPercent val="0"/>
          <c:showBubbleSize val="0"/>
        </c:dLbls>
        <c:gapWidth val="100"/>
        <c:overlap val="100"/>
        <c:axId val="493777344"/>
        <c:axId val="493779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221</c:v>
                </c:pt>
                <c:pt idx="2">
                  <c:v>#N/A</c:v>
                </c:pt>
                <c:pt idx="3">
                  <c:v>#N/A</c:v>
                </c:pt>
                <c:pt idx="4">
                  <c:v>221</c:v>
                </c:pt>
                <c:pt idx="5">
                  <c:v>#N/A</c:v>
                </c:pt>
                <c:pt idx="6">
                  <c:v>#N/A</c:v>
                </c:pt>
                <c:pt idx="7">
                  <c:v>215</c:v>
                </c:pt>
                <c:pt idx="8">
                  <c:v>#N/A</c:v>
                </c:pt>
                <c:pt idx="9">
                  <c:v>#N/A</c:v>
                </c:pt>
                <c:pt idx="10">
                  <c:v>233</c:v>
                </c:pt>
                <c:pt idx="11">
                  <c:v>#N/A</c:v>
                </c:pt>
                <c:pt idx="12">
                  <c:v>#N/A</c:v>
                </c:pt>
                <c:pt idx="13">
                  <c:v>239</c:v>
                </c:pt>
                <c:pt idx="14">
                  <c:v>#N/A</c:v>
                </c:pt>
              </c:numCache>
            </c:numRef>
          </c:val>
          <c:smooth val="0"/>
          <c:extLst xmlns:c16r2="http://schemas.microsoft.com/office/drawing/2015/06/chart">
            <c:ext xmlns:c16="http://schemas.microsoft.com/office/drawing/2014/chart" uri="{C3380CC4-5D6E-409C-BE32-E72D297353CC}">
              <c16:uniqueId val="{00000008-376C-4890-85C3-3A892D303F95}"/>
            </c:ext>
          </c:extLst>
        </c:ser>
        <c:dLbls>
          <c:showLegendKey val="0"/>
          <c:showVal val="0"/>
          <c:showCatName val="0"/>
          <c:showSerName val="0"/>
          <c:showPercent val="0"/>
          <c:showBubbleSize val="0"/>
        </c:dLbls>
        <c:marker val="1"/>
        <c:smooth val="0"/>
        <c:axId val="493777344"/>
        <c:axId val="493779696"/>
      </c:lineChart>
      <c:catAx>
        <c:axId val="49377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3779696"/>
        <c:crosses val="autoZero"/>
        <c:auto val="1"/>
        <c:lblAlgn val="ctr"/>
        <c:lblOffset val="100"/>
        <c:tickLblSkip val="1"/>
        <c:tickMarkSkip val="1"/>
        <c:noMultiLvlLbl val="0"/>
      </c:catAx>
      <c:valAx>
        <c:axId val="493779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777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3801</c:v>
                </c:pt>
                <c:pt idx="5">
                  <c:v>3800</c:v>
                </c:pt>
                <c:pt idx="8">
                  <c:v>3966</c:v>
                </c:pt>
                <c:pt idx="11">
                  <c:v>3816</c:v>
                </c:pt>
                <c:pt idx="14">
                  <c:v>3810</c:v>
                </c:pt>
              </c:numCache>
            </c:numRef>
          </c:val>
          <c:extLst xmlns:c16r2="http://schemas.microsoft.com/office/drawing/2015/06/chart">
            <c:ext xmlns:c16="http://schemas.microsoft.com/office/drawing/2014/chart" uri="{C3380CC4-5D6E-409C-BE32-E72D297353CC}">
              <c16:uniqueId val="{00000000-4349-4EEB-A89B-B441938D0B1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5</c:v>
                </c:pt>
                <c:pt idx="8">
                  <c:v>0</c:v>
                </c:pt>
                <c:pt idx="11">
                  <c:v>3</c:v>
                </c:pt>
                <c:pt idx="14">
                  <c:v>3</c:v>
                </c:pt>
              </c:numCache>
            </c:numRef>
          </c:val>
          <c:extLst xmlns:c16r2="http://schemas.microsoft.com/office/drawing/2015/06/chart">
            <c:ext xmlns:c16="http://schemas.microsoft.com/office/drawing/2014/chart" uri="{C3380CC4-5D6E-409C-BE32-E72D297353CC}">
              <c16:uniqueId val="{00000001-4349-4EEB-A89B-B441938D0B1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3743</c:v>
                </c:pt>
                <c:pt idx="5">
                  <c:v>3681</c:v>
                </c:pt>
                <c:pt idx="8">
                  <c:v>3567</c:v>
                </c:pt>
                <c:pt idx="11">
                  <c:v>3832</c:v>
                </c:pt>
                <c:pt idx="14">
                  <c:v>3883</c:v>
                </c:pt>
              </c:numCache>
            </c:numRef>
          </c:val>
          <c:extLst xmlns:c16r2="http://schemas.microsoft.com/office/drawing/2015/06/chart">
            <c:ext xmlns:c16="http://schemas.microsoft.com/office/drawing/2014/chart" uri="{C3380CC4-5D6E-409C-BE32-E72D297353CC}">
              <c16:uniqueId val="{00000002-4349-4EEB-A89B-B441938D0B1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349-4EEB-A89B-B441938D0B1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349-4EEB-A89B-B441938D0B1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349-4EEB-A89B-B441938D0B1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733</c:v>
                </c:pt>
                <c:pt idx="3">
                  <c:v>931</c:v>
                </c:pt>
                <c:pt idx="6">
                  <c:v>739</c:v>
                </c:pt>
                <c:pt idx="9">
                  <c:v>744</c:v>
                </c:pt>
                <c:pt idx="12">
                  <c:v>793</c:v>
                </c:pt>
              </c:numCache>
            </c:numRef>
          </c:val>
          <c:extLst xmlns:c16r2="http://schemas.microsoft.com/office/drawing/2015/06/chart">
            <c:ext xmlns:c16="http://schemas.microsoft.com/office/drawing/2014/chart" uri="{C3380CC4-5D6E-409C-BE32-E72D297353CC}">
              <c16:uniqueId val="{00000006-4349-4EEB-A89B-B441938D0B1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50</c:v>
                </c:pt>
                <c:pt idx="3">
                  <c:v>57</c:v>
                </c:pt>
                <c:pt idx="6">
                  <c:v>256</c:v>
                </c:pt>
                <c:pt idx="9">
                  <c:v>247</c:v>
                </c:pt>
                <c:pt idx="12">
                  <c:v>276</c:v>
                </c:pt>
              </c:numCache>
            </c:numRef>
          </c:val>
          <c:extLst xmlns:c16r2="http://schemas.microsoft.com/office/drawing/2015/06/chart">
            <c:ext xmlns:c16="http://schemas.microsoft.com/office/drawing/2014/chart" uri="{C3380CC4-5D6E-409C-BE32-E72D297353CC}">
              <c16:uniqueId val="{00000007-4349-4EEB-A89B-B441938D0B1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0</c:v>
                </c:pt>
                <c:pt idx="3">
                  <c:v>1</c:v>
                </c:pt>
                <c:pt idx="6">
                  <c:v>2</c:v>
                </c:pt>
                <c:pt idx="9">
                  <c:v>2</c:v>
                </c:pt>
                <c:pt idx="12">
                  <c:v>1</c:v>
                </c:pt>
              </c:numCache>
            </c:numRef>
          </c:val>
          <c:extLst xmlns:c16r2="http://schemas.microsoft.com/office/drawing/2015/06/chart">
            <c:ext xmlns:c16="http://schemas.microsoft.com/office/drawing/2014/chart" uri="{C3380CC4-5D6E-409C-BE32-E72D297353CC}">
              <c16:uniqueId val="{00000008-4349-4EEB-A89B-B441938D0B1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372</c:v>
                </c:pt>
                <c:pt idx="3">
                  <c:v>300</c:v>
                </c:pt>
                <c:pt idx="6">
                  <c:v>227</c:v>
                </c:pt>
                <c:pt idx="9">
                  <c:v>343</c:v>
                </c:pt>
                <c:pt idx="12">
                  <c:v>270</c:v>
                </c:pt>
              </c:numCache>
            </c:numRef>
          </c:val>
          <c:extLst xmlns:c16r2="http://schemas.microsoft.com/office/drawing/2015/06/chart">
            <c:ext xmlns:c16="http://schemas.microsoft.com/office/drawing/2014/chart" uri="{C3380CC4-5D6E-409C-BE32-E72D297353CC}">
              <c16:uniqueId val="{00000009-4349-4EEB-A89B-B441938D0B1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5167</c:v>
                </c:pt>
                <c:pt idx="3">
                  <c:v>5144</c:v>
                </c:pt>
                <c:pt idx="6">
                  <c:v>5172</c:v>
                </c:pt>
                <c:pt idx="9">
                  <c:v>5051</c:v>
                </c:pt>
                <c:pt idx="12">
                  <c:v>4873</c:v>
                </c:pt>
              </c:numCache>
            </c:numRef>
          </c:val>
          <c:extLst xmlns:c16r2="http://schemas.microsoft.com/office/drawing/2015/06/chart">
            <c:ext xmlns:c16="http://schemas.microsoft.com/office/drawing/2014/chart" uri="{C3380CC4-5D6E-409C-BE32-E72D297353CC}">
              <c16:uniqueId val="{0000000A-4349-4EEB-A89B-B441938D0B11}"/>
            </c:ext>
          </c:extLst>
        </c:ser>
        <c:dLbls>
          <c:showLegendKey val="0"/>
          <c:showVal val="0"/>
          <c:showCatName val="0"/>
          <c:showSerName val="0"/>
          <c:showPercent val="0"/>
          <c:showBubbleSize val="0"/>
        </c:dLbls>
        <c:gapWidth val="100"/>
        <c:overlap val="100"/>
        <c:axId val="493778912"/>
        <c:axId val="493779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349-4EEB-A89B-B441938D0B11}"/>
            </c:ext>
          </c:extLst>
        </c:ser>
        <c:dLbls>
          <c:showLegendKey val="0"/>
          <c:showVal val="0"/>
          <c:showCatName val="0"/>
          <c:showSerName val="0"/>
          <c:showPercent val="0"/>
          <c:showBubbleSize val="0"/>
        </c:dLbls>
        <c:marker val="1"/>
        <c:smooth val="0"/>
        <c:axId val="493778912"/>
        <c:axId val="493779304"/>
      </c:lineChart>
      <c:catAx>
        <c:axId val="493778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3779304"/>
        <c:crosses val="autoZero"/>
        <c:auto val="1"/>
        <c:lblAlgn val="ctr"/>
        <c:lblOffset val="100"/>
        <c:tickLblSkip val="1"/>
        <c:tickMarkSkip val="1"/>
        <c:noMultiLvlLbl val="0"/>
      </c:catAx>
      <c:valAx>
        <c:axId val="493779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778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1882</c:v>
                </c:pt>
                <c:pt idx="1">
                  <c:v>2038</c:v>
                </c:pt>
                <c:pt idx="2">
                  <c:v>1932</c:v>
                </c:pt>
              </c:numCache>
            </c:numRef>
          </c:val>
          <c:extLst xmlns:c16r2="http://schemas.microsoft.com/office/drawing/2015/06/chart">
            <c:ext xmlns:c16="http://schemas.microsoft.com/office/drawing/2014/chart" uri="{C3380CC4-5D6E-409C-BE32-E72D297353CC}">
              <c16:uniqueId val="{00000000-C2A4-43EB-BB2D-DB7B280101A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315</c:v>
                </c:pt>
                <c:pt idx="1">
                  <c:v>315</c:v>
                </c:pt>
                <c:pt idx="2">
                  <c:v>315</c:v>
                </c:pt>
              </c:numCache>
            </c:numRef>
          </c:val>
          <c:extLst xmlns:c16r2="http://schemas.microsoft.com/office/drawing/2015/06/chart">
            <c:ext xmlns:c16="http://schemas.microsoft.com/office/drawing/2014/chart" uri="{C3380CC4-5D6E-409C-BE32-E72D297353CC}">
              <c16:uniqueId val="{00000001-C2A4-43EB-BB2D-DB7B280101A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1220</c:v>
                </c:pt>
                <c:pt idx="1">
                  <c:v>1329</c:v>
                </c:pt>
                <c:pt idx="2">
                  <c:v>1486</c:v>
                </c:pt>
              </c:numCache>
            </c:numRef>
          </c:val>
          <c:extLst xmlns:c16r2="http://schemas.microsoft.com/office/drawing/2015/06/chart">
            <c:ext xmlns:c16="http://schemas.microsoft.com/office/drawing/2014/chart" uri="{C3380CC4-5D6E-409C-BE32-E72D297353CC}">
              <c16:uniqueId val="{00000002-C2A4-43EB-BB2D-DB7B280101AC}"/>
            </c:ext>
          </c:extLst>
        </c:ser>
        <c:dLbls>
          <c:showLegendKey val="0"/>
          <c:showVal val="0"/>
          <c:showCatName val="0"/>
          <c:showSerName val="0"/>
          <c:showPercent val="0"/>
          <c:showBubbleSize val="0"/>
        </c:dLbls>
        <c:gapWidth val="120"/>
        <c:overlap val="100"/>
        <c:axId val="493778128"/>
        <c:axId val="494570792"/>
      </c:barChart>
      <c:catAx>
        <c:axId val="49377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4570792"/>
        <c:crosses val="autoZero"/>
        <c:auto val="1"/>
        <c:lblAlgn val="ctr"/>
        <c:lblOffset val="100"/>
        <c:tickLblSkip val="1"/>
        <c:tickMarkSkip val="1"/>
        <c:noMultiLvlLbl val="0"/>
      </c:catAx>
      <c:valAx>
        <c:axId val="4945707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3778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22E-4339-8415-8F4A39044F39}"/>
                </c:ext>
                <c:ext xmlns:c15="http://schemas.microsoft.com/office/drawing/2012/chart" uri="{CE6537A1-D6FC-4f65-9D91-7224C49458BB}">
                  <c15:dlblFieldTable>
                    <c15:dlblFTEntry>
                      <c15:txfldGUID>{976CFE5A-7CA7-42E4-9CA9-BEFAAFC4691F}</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22E-4339-8415-8F4A39044F39}"/>
                </c:ext>
                <c:ext xmlns:c15="http://schemas.microsoft.com/office/drawing/2012/chart" uri="{CE6537A1-D6FC-4f65-9D91-7224C49458BB}">
                  <c15:dlblFieldTable>
                    <c15:dlblFTEntry>
                      <c15:txfldGUID>{7E7C6C61-8E84-4410-9085-9ED6296ECCD9}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22E-4339-8415-8F4A39044F39}"/>
                </c:ext>
                <c:ext xmlns:c15="http://schemas.microsoft.com/office/drawing/2012/chart" uri="{CE6537A1-D6FC-4f65-9D91-7224C49458BB}">
                  <c15:dlblFieldTable>
                    <c15:dlblFTEntry>
                      <c15:txfldGUID>{B91F102F-F523-44B1-9AFA-FE1304EBA313}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22E-4339-8415-8F4A39044F39}"/>
                </c:ext>
                <c:ext xmlns:c15="http://schemas.microsoft.com/office/drawing/2012/chart" uri="{CE6537A1-D6FC-4f65-9D91-7224C49458BB}">
                  <c15:dlblFieldTable>
                    <c15:dlblFTEntry>
                      <c15:txfldGUID>{4F077B7C-E937-4E48-8DCB-89F3BB8C05B8}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22E-4339-8415-8F4A39044F39}"/>
                </c:ext>
                <c:ext xmlns:c15="http://schemas.microsoft.com/office/drawing/2012/chart" uri="{CE6537A1-D6FC-4f65-9D91-7224C49458BB}">
                  <c15:dlblFieldTable>
                    <c15:dlblFTEntry>
                      <c15:txfldGUID>{D07FC60A-E003-4CC6-9735-2A526A93E11E}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22E-4339-8415-8F4A39044F39}"/>
                </c:ext>
                <c:ext xmlns:c15="http://schemas.microsoft.com/office/drawing/2012/chart" uri="{CE6537A1-D6FC-4f65-9D91-7224C49458BB}">
                  <c15:dlblFieldTable>
                    <c15:dlblFTEntry>
                      <c15:txfldGUID>{A4A91FAB-A91F-41FF-B801-B1E2C5B32D49}</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22E-4339-8415-8F4A39044F39}"/>
                </c:ext>
                <c:ext xmlns:c15="http://schemas.microsoft.com/office/drawing/2012/chart" uri="{CE6537A1-D6FC-4f65-9D91-7224C49458BB}">
                  <c15:dlblFieldTable>
                    <c15:dlblFTEntry>
                      <c15:txfldGUID>{971EAB15-2BD5-473B-9DED-6207F07B6653}</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22E-4339-8415-8F4A39044F39}"/>
                </c:ext>
                <c:ext xmlns:c15="http://schemas.microsoft.com/office/drawing/2012/chart" uri="{CE6537A1-D6FC-4f65-9D91-7224C49458BB}">
                  <c15:dlblFieldTable>
                    <c15:dlblFTEntry>
                      <c15:txfldGUID>{F55D707B-396C-4367-901F-FAC4A45E5907}</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22E-4339-8415-8F4A39044F39}"/>
                </c:ext>
                <c:ext xmlns:c15="http://schemas.microsoft.com/office/drawing/2012/chart" uri="{CE6537A1-D6FC-4f65-9D91-7224C49458BB}">
                  <c15:dlblFieldTable>
                    <c15:dlblFTEntry>
                      <c15:txfldGUID>{E4E874AE-94EA-4CDA-B254-7A0D39FB698C}</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34.299999999999997</c:v>
                </c:pt>
                <c:pt idx="8">
                  <c:v>36.799999999999997</c:v>
                </c:pt>
                <c:pt idx="16">
                  <c:v>38.700000000000003</c:v>
                </c:pt>
                <c:pt idx="24">
                  <c:v>40.700000000000003</c:v>
                </c:pt>
                <c:pt idx="32">
                  <c:v>42.8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C22E-4339-8415-8F4A39044F3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22E-4339-8415-8F4A39044F39}"/>
                </c:ext>
                <c:ext xmlns:c15="http://schemas.microsoft.com/office/drawing/2012/chart" uri="{CE6537A1-D6FC-4f65-9D91-7224C49458BB}">
                  <c15:layout/>
                  <c15:dlblFieldTable>
                    <c15:dlblFTEntry>
                      <c15:txfldGUID>{24078E99-82B6-49DE-8D7E-23079E2230F5}</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22E-4339-8415-8F4A39044F39}"/>
                </c:ext>
                <c:ext xmlns:c15="http://schemas.microsoft.com/office/drawing/2012/chart" uri="{CE6537A1-D6FC-4f65-9D91-7224C49458BB}">
                  <c15:dlblFieldTable>
                    <c15:dlblFTEntry>
                      <c15:txfldGUID>{BBD28C4D-1B0E-47C2-A162-4140F2CCF5ED}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22E-4339-8415-8F4A39044F39}"/>
                </c:ext>
                <c:ext xmlns:c15="http://schemas.microsoft.com/office/drawing/2012/chart" uri="{CE6537A1-D6FC-4f65-9D91-7224C49458BB}">
                  <c15:dlblFieldTable>
                    <c15:dlblFTEntry>
                      <c15:txfldGUID>{D1A1649A-3F0B-495C-A0AF-C0E336EF49B0}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22E-4339-8415-8F4A39044F39}"/>
                </c:ext>
                <c:ext xmlns:c15="http://schemas.microsoft.com/office/drawing/2012/chart" uri="{CE6537A1-D6FC-4f65-9D91-7224C49458BB}">
                  <c15:dlblFieldTable>
                    <c15:dlblFTEntry>
                      <c15:txfldGUID>{C6B5CEE8-85A2-4017-9287-F9C29503DE2D}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22E-4339-8415-8F4A39044F39}"/>
                </c:ext>
                <c:ext xmlns:c15="http://schemas.microsoft.com/office/drawing/2012/chart" uri="{CE6537A1-D6FC-4f65-9D91-7224C49458BB}">
                  <c15:dlblFieldTable>
                    <c15:dlblFTEntry>
                      <c15:txfldGUID>{63C24BF1-D503-4DD8-8585-A6EE7DFF2356}</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22E-4339-8415-8F4A39044F39}"/>
                </c:ext>
                <c:ext xmlns:c15="http://schemas.microsoft.com/office/drawing/2012/chart" uri="{CE6537A1-D6FC-4f65-9D91-7224C49458BB}">
                  <c15:layout/>
                  <c15:dlblFieldTable>
                    <c15:dlblFTEntry>
                      <c15:txfldGUID>{567C1547-BDE8-499A-AA51-0BCEC8C7A917}</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22E-4339-8415-8F4A39044F39}"/>
                </c:ext>
                <c:ext xmlns:c15="http://schemas.microsoft.com/office/drawing/2012/chart" uri="{CE6537A1-D6FC-4f65-9D91-7224C49458BB}">
                  <c15:layout/>
                  <c15:dlblFieldTable>
                    <c15:dlblFTEntry>
                      <c15:txfldGUID>{54928EBB-9D0D-436C-9797-37637FF9BF80}</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22E-4339-8415-8F4A39044F39}"/>
                </c:ext>
                <c:ext xmlns:c15="http://schemas.microsoft.com/office/drawing/2012/chart" uri="{CE6537A1-D6FC-4f65-9D91-7224C49458BB}">
                  <c15:layout/>
                  <c15:dlblFieldTable>
                    <c15:dlblFTEntry>
                      <c15:txfldGUID>{88A740BD-F48F-496D-917C-D7C0A7033009}</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22E-4339-8415-8F4A39044F39}"/>
                </c:ext>
                <c:ext xmlns:c15="http://schemas.microsoft.com/office/drawing/2012/chart" uri="{CE6537A1-D6FC-4f65-9D91-7224C49458BB}">
                  <c15:layout/>
                  <c15:dlblFieldTable>
                    <c15:dlblFTEntry>
                      <c15:txfldGUID>{0BFB4914-1D56-4B65-B594-C02F4BFC6651}</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52.1</c:v>
                </c:pt>
                <c:pt idx="16">
                  <c:v>59.1</c:v>
                </c:pt>
                <c:pt idx="24">
                  <c:v>59.8</c:v>
                </c:pt>
                <c:pt idx="32">
                  <c:v>59.7</c:v>
                </c:pt>
              </c:numCache>
            </c:numRef>
          </c:xVal>
          <c:yVal>
            <c:numRef>
              <c:f>公会計指標分析・財政指標組合せ分析表!$BP$55:$DC$55</c:f>
              <c:numCache>
                <c:formatCode>#,##0.0;"▲ "#,##0.0</c:formatCode>
                <c:ptCount val="40"/>
                <c:pt idx="0">
                  <c:v>20.2</c:v>
                </c:pt>
                <c:pt idx="8">
                  <c:v>0</c:v>
                </c:pt>
                <c:pt idx="16">
                  <c:v>0</c:v>
                </c:pt>
                <c:pt idx="24">
                  <c:v>0</c:v>
                </c:pt>
                <c:pt idx="32">
                  <c:v>3.1</c:v>
                </c:pt>
              </c:numCache>
            </c:numRef>
          </c:yVal>
          <c:smooth val="0"/>
          <c:extLst xmlns:c16r2="http://schemas.microsoft.com/office/drawing/2015/06/chart">
            <c:ext xmlns:c16="http://schemas.microsoft.com/office/drawing/2014/chart" uri="{C3380CC4-5D6E-409C-BE32-E72D297353CC}">
              <c16:uniqueId val="{00000013-C22E-4339-8415-8F4A39044F39}"/>
            </c:ext>
          </c:extLst>
        </c:ser>
        <c:dLbls>
          <c:showLegendKey val="0"/>
          <c:showVal val="1"/>
          <c:showCatName val="0"/>
          <c:showSerName val="0"/>
          <c:showPercent val="0"/>
          <c:showBubbleSize val="0"/>
        </c:dLbls>
        <c:axId val="494573536"/>
        <c:axId val="494575888"/>
      </c:scatterChart>
      <c:valAx>
        <c:axId val="494573536"/>
        <c:scaling>
          <c:orientation val="minMax"/>
          <c:max val="60.5"/>
          <c:min val="5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4575888"/>
        <c:crosses val="autoZero"/>
        <c:crossBetween val="midCat"/>
      </c:valAx>
      <c:valAx>
        <c:axId val="494575888"/>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4573536"/>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A9A-4AE2-8FC2-EA3EA035FE05}"/>
                </c:ext>
                <c:ext xmlns:c15="http://schemas.microsoft.com/office/drawing/2012/chart" uri="{CE6537A1-D6FC-4f65-9D91-7224C49458BB}">
                  <c15:dlblFieldTable>
                    <c15:dlblFTEntry>
                      <c15:txfldGUID>{16A6882C-89AA-444C-97C1-AF1C879CADCF}</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A9A-4AE2-8FC2-EA3EA035FE05}"/>
                </c:ext>
                <c:ext xmlns:c15="http://schemas.microsoft.com/office/drawing/2012/chart" uri="{CE6537A1-D6FC-4f65-9D91-7224C49458BB}">
                  <c15:dlblFieldTable>
                    <c15:dlblFTEntry>
                      <c15:txfldGUID>{D59DD7EB-5CD9-4287-9EE2-FF9F78F492C0}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A9A-4AE2-8FC2-EA3EA035FE05}"/>
                </c:ext>
                <c:ext xmlns:c15="http://schemas.microsoft.com/office/drawing/2012/chart" uri="{CE6537A1-D6FC-4f65-9D91-7224C49458BB}">
                  <c15:dlblFieldTable>
                    <c15:dlblFTEntry>
                      <c15:txfldGUID>{6EAD1F6F-1E49-4E4D-96FE-AB5EB3018331}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A9A-4AE2-8FC2-EA3EA035FE05}"/>
                </c:ext>
                <c:ext xmlns:c15="http://schemas.microsoft.com/office/drawing/2012/chart" uri="{CE6537A1-D6FC-4f65-9D91-7224C49458BB}">
                  <c15:dlblFieldTable>
                    <c15:dlblFTEntry>
                      <c15:txfldGUID>{1E58FB09-3A4B-4C8C-9B2A-9768A29BD155}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A9A-4AE2-8FC2-EA3EA035FE05}"/>
                </c:ext>
                <c:ext xmlns:c15="http://schemas.microsoft.com/office/drawing/2012/chart" uri="{CE6537A1-D6FC-4f65-9D91-7224C49458BB}">
                  <c15:dlblFieldTable>
                    <c15:dlblFTEntry>
                      <c15:txfldGUID>{C336CB9A-6D66-41AE-AF96-5EC59ED72879}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A9A-4AE2-8FC2-EA3EA035FE05}"/>
                </c:ext>
                <c:ext xmlns:c15="http://schemas.microsoft.com/office/drawing/2012/chart" uri="{CE6537A1-D6FC-4f65-9D91-7224C49458BB}">
                  <c15:dlblFieldTable>
                    <c15:dlblFTEntry>
                      <c15:txfldGUID>{63408E9E-91E9-4A6E-B1C4-D86888529B6A}</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A9A-4AE2-8FC2-EA3EA035FE05}"/>
                </c:ext>
                <c:ext xmlns:c15="http://schemas.microsoft.com/office/drawing/2012/chart" uri="{CE6537A1-D6FC-4f65-9D91-7224C49458BB}">
                  <c15:dlblFieldTable>
                    <c15:dlblFTEntry>
                      <c15:txfldGUID>{304865A5-E981-4E3B-8F65-AF66841BF7F0}</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A9A-4AE2-8FC2-EA3EA035FE05}"/>
                </c:ext>
                <c:ext xmlns:c15="http://schemas.microsoft.com/office/drawing/2012/chart" uri="{CE6537A1-D6FC-4f65-9D91-7224C49458BB}">
                  <c15:dlblFieldTable>
                    <c15:dlblFTEntry>
                      <c15:txfldGUID>{B6CDCADD-0700-4729-8AB5-B0E3CDFB30EB}</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A9A-4AE2-8FC2-EA3EA035FE05}"/>
                </c:ext>
                <c:ext xmlns:c15="http://schemas.microsoft.com/office/drawing/2012/chart" uri="{CE6537A1-D6FC-4f65-9D91-7224C49458BB}">
                  <c15:dlblFieldTable>
                    <c15:dlblFTEntry>
                      <c15:txfldGUID>{DC64B746-12CE-4476-B0D3-67DF87C6220B}</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7.5</c:v>
                </c:pt>
                <c:pt idx="16">
                  <c:v>7.5</c:v>
                </c:pt>
                <c:pt idx="24">
                  <c:v>7.7</c:v>
                </c:pt>
                <c:pt idx="32">
                  <c:v>7.8</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2A9A-4AE2-8FC2-EA3EA035FE0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A9A-4AE2-8FC2-EA3EA035FE05}"/>
                </c:ext>
                <c:ext xmlns:c15="http://schemas.microsoft.com/office/drawing/2012/chart" uri="{CE6537A1-D6FC-4f65-9D91-7224C49458BB}">
                  <c15:dlblFieldTable>
                    <c15:dlblFTEntry>
                      <c15:txfldGUID>{91799A9E-2CDA-4965-81FF-45E8044B67D8}</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A9A-4AE2-8FC2-EA3EA035FE05}"/>
                </c:ext>
                <c:ext xmlns:c15="http://schemas.microsoft.com/office/drawing/2012/chart" uri="{CE6537A1-D6FC-4f65-9D91-7224C49458BB}">
                  <c15:dlblFieldTable>
                    <c15:dlblFTEntry>
                      <c15:txfldGUID>{76CD61F3-AD65-4C48-9196-11E2E2C2D98E}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A9A-4AE2-8FC2-EA3EA035FE05}"/>
                </c:ext>
                <c:ext xmlns:c15="http://schemas.microsoft.com/office/drawing/2012/chart" uri="{CE6537A1-D6FC-4f65-9D91-7224C49458BB}">
                  <c15:dlblFieldTable>
                    <c15:dlblFTEntry>
                      <c15:txfldGUID>{D826B862-3B6B-423A-B4A1-CE1B42707926}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A9A-4AE2-8FC2-EA3EA035FE05}"/>
                </c:ext>
                <c:ext xmlns:c15="http://schemas.microsoft.com/office/drawing/2012/chart" uri="{CE6537A1-D6FC-4f65-9D91-7224C49458BB}">
                  <c15:dlblFieldTable>
                    <c15:dlblFTEntry>
                      <c15:txfldGUID>{66EFE045-AC69-4498-B457-2B8E8169FC4F}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A9A-4AE2-8FC2-EA3EA035FE05}"/>
                </c:ext>
                <c:ext xmlns:c15="http://schemas.microsoft.com/office/drawing/2012/chart" uri="{CE6537A1-D6FC-4f65-9D91-7224C49458BB}">
                  <c15:dlblFieldTable>
                    <c15:dlblFTEntry>
                      <c15:txfldGUID>{6FACC52D-23FE-43E1-8708-F23130153F62}</c15:txfldGUID>
                      <c15:f>#REF!</c15:f>
                      <c15:dlblFieldTableCache>
                        <c:ptCount val="1"/>
                        <c:pt idx="0">
                          <c:v>#REF!</c:v>
                        </c:pt>
                      </c15:dlblFieldTableCache>
                    </c15:dlblFTEntry>
                  </c15:dlblFieldTable>
                  <c15:showDataLabelsRange val="0"/>
                </c:ext>
              </c:extLst>
            </c:dLbl>
            <c:dLbl>
              <c:idx val="8"/>
              <c:layout>
                <c:manualLayout>
                  <c:x val="-4.5160355153971307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A9A-4AE2-8FC2-EA3EA035FE05}"/>
                </c:ext>
                <c:ext xmlns:c15="http://schemas.microsoft.com/office/drawing/2012/chart" uri="{CE6537A1-D6FC-4f65-9D91-7224C49458BB}">
                  <c15:dlblFieldTable>
                    <c15:dlblFTEntry>
                      <c15:txfldGUID>{C277AB62-0E58-4A4A-922A-D12DEBFBEFCD}</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1.82356280842499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A9A-4AE2-8FC2-EA3EA035FE05}"/>
                </c:ext>
                <c:ext xmlns:c15="http://schemas.microsoft.com/office/drawing/2012/chart" uri="{CE6537A1-D6FC-4f65-9D91-7224C49458BB}">
                  <c15:dlblFieldTable>
                    <c15:dlblFTEntry>
                      <c15:txfldGUID>{449AB7D8-A192-41A6-8CCC-41C05E871BAB}</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A9A-4AE2-8FC2-EA3EA035FE05}"/>
                </c:ext>
                <c:ext xmlns:c15="http://schemas.microsoft.com/office/drawing/2012/chart" uri="{CE6537A1-D6FC-4f65-9D91-7224C49458BB}">
                  <c15:dlblFieldTable>
                    <c15:dlblFTEntry>
                      <c15:txfldGUID>{1F792E3B-7E31-4722-BDD4-F94A2557BC3C}</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A9A-4AE2-8FC2-EA3EA035FE05}"/>
                </c:ext>
                <c:ext xmlns:c15="http://schemas.microsoft.com/office/drawing/2012/chart" uri="{CE6537A1-D6FC-4f65-9D91-7224C49458BB}">
                  <c15:dlblFieldTable>
                    <c15:dlblFTEntry>
                      <c15:txfldGUID>{240C6A4B-50C2-410C-84EF-27FDDDC6654C}</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7.9</c:v>
                </c:pt>
                <c:pt idx="16">
                  <c:v>7.9</c:v>
                </c:pt>
                <c:pt idx="24">
                  <c:v>7.8</c:v>
                </c:pt>
                <c:pt idx="32">
                  <c:v>7.9</c:v>
                </c:pt>
              </c:numCache>
            </c:numRef>
          </c:xVal>
          <c:yVal>
            <c:numRef>
              <c:f>公会計指標分析・財政指標組合せ分析表!$BP$77:$DC$77</c:f>
              <c:numCache>
                <c:formatCode>#,##0.0;"▲ "#,##0.0</c:formatCode>
                <c:ptCount val="40"/>
                <c:pt idx="0">
                  <c:v>20.2</c:v>
                </c:pt>
                <c:pt idx="8">
                  <c:v>0</c:v>
                </c:pt>
                <c:pt idx="16">
                  <c:v>0</c:v>
                </c:pt>
                <c:pt idx="24">
                  <c:v>0</c:v>
                </c:pt>
                <c:pt idx="32">
                  <c:v>3.1</c:v>
                </c:pt>
              </c:numCache>
            </c:numRef>
          </c:yVal>
          <c:smooth val="0"/>
          <c:extLst xmlns:c16r2="http://schemas.microsoft.com/office/drawing/2015/06/chart">
            <c:ext xmlns:c16="http://schemas.microsoft.com/office/drawing/2014/chart" uri="{C3380CC4-5D6E-409C-BE32-E72D297353CC}">
              <c16:uniqueId val="{00000013-2A9A-4AE2-8FC2-EA3EA035FE05}"/>
            </c:ext>
          </c:extLst>
        </c:ser>
        <c:dLbls>
          <c:showLegendKey val="0"/>
          <c:showVal val="1"/>
          <c:showCatName val="0"/>
          <c:showSerName val="0"/>
          <c:showPercent val="0"/>
          <c:showBubbleSize val="0"/>
        </c:dLbls>
        <c:axId val="494571184"/>
        <c:axId val="494571576"/>
      </c:scatterChart>
      <c:valAx>
        <c:axId val="494571184"/>
        <c:scaling>
          <c:orientation val="minMax"/>
          <c:max val="9.5"/>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4571576"/>
        <c:crosses val="autoZero"/>
        <c:crossBetween val="midCat"/>
      </c:valAx>
      <c:valAx>
        <c:axId val="494571576"/>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4571184"/>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起債残高の抑制策を講じ、政策・施策の優先度に基づいた大型投資事業の取捨選択に努めている。しかし、元利償還金は毎年始まる臨時財政対策債の元利償還開始分による逓増傾向にある。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将来的には公共施設の大規模改修及び更新費用も嵩むことが予想されることから、今後も一層、公債費負担の健全性維持を念頭に、適切な範囲内で起債を活用していくこととする。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地方債残高の減少により将来負担額は減少し、基金の増加により充当可能財源は増加した。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今後も地方債の借入を厳選し（原則交付税算入があるものについてのみ借入）、さらに基金運用の適正化を堅持し、将来負担の適正なレベルの維持に努める。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福岡県大木町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千円取り崩したこと、「大木町夢あふれるまちづくり基金」を創設し、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公共施設の長寿命化事業の財源として、大木町公共施設整備基金を活用するため、中長期的には減少傾向にある。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・大木町公共施設整備基金：町が保有する公共施設の整備その他の経費の財源に充てるため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・大木町夢あるれるまちづくり基金：寄付者の思いを実現するための事業の財源に充て、夢に満ち、魅力あるれるまちづくりに資するため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・大木町ふるさとふれあい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基金：大木町の産業、経済、文化及び教育等の分野で総合的な地域の活性化を図るため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・大木町地域振興基金：地域における福祉活動の促進、快適な生活環境の形成等を図るため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・大木町芸術文化振興基金：芸術文化事業の推進により、ゆとりと内なる充実の文化環境の町づくり形成に資するため</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・大木町夢あふれるまちづくり基金：歳計剰余金等で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・大木町公共施設整備基金：公共施設等総合管理計画に基づき、公共施設の長寿命化を図るために、活用していく。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・大木町夢あふれるまちづくり基金：様々なまちづくり施策実現に向け活用していく。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創設した「大木町夢あふれるまちづくり基金」への振替など、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緊急に必要となった大規模事業や、その他「必要やむを得ない事由によって生じた財源不足」を補うため、必要に応じて取り崩し、積み立てを実施していく。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町債の償還財源を確保し、次世代の負担を緩和するため毎年度計画的に積立を行う予定である。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14,209
14,067
18.44
6,229,056
5,809,999
254,659
3,244,516
4,873,434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・有形固定資産減価償却率は類似団体より低い水準にであるが、用途別に見ると、事業用資産における減価償却率は</a:t>
          </a:r>
          <a:r>
            <a:rPr kumimoji="1" lang="en-US" altLang="ja-JP" sz="1100" baseline="0">
              <a:latin typeface="ＭＳ Ｐゴシック" panose="020B0600070205080204" pitchFamily="50" charset="-128"/>
              <a:ea typeface="ＭＳ Ｐゴシック" panose="020B0600070205080204" pitchFamily="50" charset="-128"/>
            </a:rPr>
            <a:t>64.7</a:t>
          </a:r>
          <a:r>
            <a:rPr kumimoji="1" lang="ja-JP" altLang="en-US" sz="1100" baseline="0">
              <a:latin typeface="ＭＳ Ｐゴシック" panose="020B0600070205080204" pitchFamily="50" charset="-128"/>
              <a:ea typeface="ＭＳ Ｐゴシック" panose="020B0600070205080204" pitchFamily="50" charset="-128"/>
            </a:rPr>
            <a:t>％、インフラ資産は</a:t>
          </a:r>
          <a:r>
            <a:rPr kumimoji="1" lang="en-US" altLang="ja-JP" sz="1100" baseline="0">
              <a:latin typeface="ＭＳ Ｐゴシック" panose="020B0600070205080204" pitchFamily="50" charset="-128"/>
              <a:ea typeface="ＭＳ Ｐゴシック" panose="020B0600070205080204" pitchFamily="50" charset="-128"/>
            </a:rPr>
            <a:t>33.4</a:t>
          </a:r>
          <a:r>
            <a:rPr kumimoji="1" lang="ja-JP" altLang="en-US" sz="1100" baseline="0">
              <a:latin typeface="ＭＳ Ｐゴシック" panose="020B0600070205080204" pitchFamily="50" charset="-128"/>
              <a:ea typeface="ＭＳ Ｐゴシック" panose="020B0600070205080204" pitchFamily="50" charset="-128"/>
            </a:rPr>
            <a:t>％となっており、事業用資産は老朽化が進んできている。公共施設等の個別施設計画に基づいた施設の長寿命化・維持管理を適切に進めていく。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2" name="直線コネクタ 61"/>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3" name="テキスト ボックス 62"/>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6" name="直線コネクタ 65"/>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7" name="テキスト ボックス 66"/>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30004</xdr:rowOff>
    </xdr:from>
    <xdr:to>
      <xdr:col>23</xdr:col>
      <xdr:colOff>85090</xdr:colOff>
      <xdr:row>34</xdr:row>
      <xdr:rowOff>90170</xdr:rowOff>
    </xdr:to>
    <xdr:cxnSp macro="">
      <xdr:nvCxnSpPr>
        <xdr:cNvPr id="71" name="直線コネクタ 70"/>
        <xdr:cNvCxnSpPr/>
      </xdr:nvCxnSpPr>
      <xdr:spPr>
        <a:xfrm flipV="1">
          <a:off x="4760595" y="5430679"/>
          <a:ext cx="1270" cy="126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93997</xdr:rowOff>
    </xdr:from>
    <xdr:ext cx="405111" cy="259045"/>
    <xdr:sp macro="" textlink="">
      <xdr:nvSpPr>
        <xdr:cNvPr id="72" name="有形固定資産減価償却率最小値テキスト"/>
        <xdr:cNvSpPr txBox="1"/>
      </xdr:nvSpPr>
      <xdr:spPr>
        <a:xfrm>
          <a:off x="4813300" y="6694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90170</xdr:rowOff>
    </xdr:from>
    <xdr:to>
      <xdr:col>23</xdr:col>
      <xdr:colOff>174625</xdr:colOff>
      <xdr:row>34</xdr:row>
      <xdr:rowOff>90170</xdr:rowOff>
    </xdr:to>
    <xdr:cxnSp macro="">
      <xdr:nvCxnSpPr>
        <xdr:cNvPr id="73" name="直線コネクタ 72"/>
        <xdr:cNvCxnSpPr/>
      </xdr:nvCxnSpPr>
      <xdr:spPr>
        <a:xfrm>
          <a:off x="4673600" y="669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148131</xdr:rowOff>
    </xdr:from>
    <xdr:ext cx="405111" cy="259045"/>
    <xdr:sp macro="" textlink="">
      <xdr:nvSpPr>
        <xdr:cNvPr id="74" name="有形固定資産減価償却率最大値テキスト"/>
        <xdr:cNvSpPr txBox="1"/>
      </xdr:nvSpPr>
      <xdr:spPr>
        <a:xfrm>
          <a:off x="4813300" y="5205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30004</xdr:rowOff>
    </xdr:from>
    <xdr:to>
      <xdr:col>23</xdr:col>
      <xdr:colOff>174625</xdr:colOff>
      <xdr:row>27</xdr:row>
      <xdr:rowOff>30004</xdr:rowOff>
    </xdr:to>
    <xdr:cxnSp macro="">
      <xdr:nvCxnSpPr>
        <xdr:cNvPr id="75" name="直線コネクタ 74"/>
        <xdr:cNvCxnSpPr/>
      </xdr:nvCxnSpPr>
      <xdr:spPr>
        <a:xfrm>
          <a:off x="4673600" y="543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37006</xdr:rowOff>
    </xdr:from>
    <xdr:ext cx="405111" cy="259045"/>
    <xdr:sp macro="" textlink="">
      <xdr:nvSpPr>
        <xdr:cNvPr id="76" name="有形固定資産減価償却率平均値テキスト"/>
        <xdr:cNvSpPr txBox="1"/>
      </xdr:nvSpPr>
      <xdr:spPr>
        <a:xfrm>
          <a:off x="4813300" y="5952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58579</xdr:rowOff>
    </xdr:from>
    <xdr:to>
      <xdr:col>23</xdr:col>
      <xdr:colOff>136525</xdr:colOff>
      <xdr:row>30</xdr:row>
      <xdr:rowOff>160179</xdr:rowOff>
    </xdr:to>
    <xdr:sp macro="" textlink="">
      <xdr:nvSpPr>
        <xdr:cNvPr id="77" name="フローチャート: 判断 76"/>
        <xdr:cNvSpPr/>
      </xdr:nvSpPr>
      <xdr:spPr>
        <a:xfrm>
          <a:off x="4711700" y="597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61278</xdr:rowOff>
    </xdr:from>
    <xdr:to>
      <xdr:col>19</xdr:col>
      <xdr:colOff>187325</xdr:colOff>
      <xdr:row>30</xdr:row>
      <xdr:rowOff>162878</xdr:rowOff>
    </xdr:to>
    <xdr:sp macro="" textlink="">
      <xdr:nvSpPr>
        <xdr:cNvPr id="78" name="フローチャート: 判断 77"/>
        <xdr:cNvSpPr/>
      </xdr:nvSpPr>
      <xdr:spPr>
        <a:xfrm>
          <a:off x="40005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42386</xdr:rowOff>
    </xdr:from>
    <xdr:to>
      <xdr:col>15</xdr:col>
      <xdr:colOff>187325</xdr:colOff>
      <xdr:row>30</xdr:row>
      <xdr:rowOff>143986</xdr:rowOff>
    </xdr:to>
    <xdr:sp macro="" textlink="">
      <xdr:nvSpPr>
        <xdr:cNvPr id="79" name="フローチャート: 判断 78"/>
        <xdr:cNvSpPr/>
      </xdr:nvSpPr>
      <xdr:spPr>
        <a:xfrm>
          <a:off x="3238500" y="595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24924</xdr:rowOff>
    </xdr:from>
    <xdr:to>
      <xdr:col>11</xdr:col>
      <xdr:colOff>187325</xdr:colOff>
      <xdr:row>29</xdr:row>
      <xdr:rowOff>126524</xdr:rowOff>
    </xdr:to>
    <xdr:sp macro="" textlink="">
      <xdr:nvSpPr>
        <xdr:cNvPr id="80" name="フローチャート: 判断 79"/>
        <xdr:cNvSpPr/>
      </xdr:nvSpPr>
      <xdr:spPr>
        <a:xfrm>
          <a:off x="2476500" y="5768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124778</xdr:rowOff>
    </xdr:from>
    <xdr:to>
      <xdr:col>7</xdr:col>
      <xdr:colOff>187325</xdr:colOff>
      <xdr:row>30</xdr:row>
      <xdr:rowOff>54928</xdr:rowOff>
    </xdr:to>
    <xdr:sp macro="" textlink="">
      <xdr:nvSpPr>
        <xdr:cNvPr id="81" name="フローチャート: 判断 80"/>
        <xdr:cNvSpPr/>
      </xdr:nvSpPr>
      <xdr:spPr>
        <a:xfrm>
          <a:off x="1714500" y="586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116840</xdr:rowOff>
    </xdr:from>
    <xdr:to>
      <xdr:col>23</xdr:col>
      <xdr:colOff>136525</xdr:colOff>
      <xdr:row>28</xdr:row>
      <xdr:rowOff>46990</xdr:rowOff>
    </xdr:to>
    <xdr:sp macro="" textlink="">
      <xdr:nvSpPr>
        <xdr:cNvPr id="87" name="楕円 86"/>
        <xdr:cNvSpPr/>
      </xdr:nvSpPr>
      <xdr:spPr>
        <a:xfrm>
          <a:off x="4711700" y="551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139717</xdr:rowOff>
    </xdr:from>
    <xdr:ext cx="405111" cy="259045"/>
    <xdr:sp macro="" textlink="">
      <xdr:nvSpPr>
        <xdr:cNvPr id="88" name="有形固定資産減価償却率該当値テキスト"/>
        <xdr:cNvSpPr txBox="1"/>
      </xdr:nvSpPr>
      <xdr:spPr>
        <a:xfrm>
          <a:off x="4813300" y="536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60166</xdr:rowOff>
    </xdr:from>
    <xdr:to>
      <xdr:col>19</xdr:col>
      <xdr:colOff>187325</xdr:colOff>
      <xdr:row>27</xdr:row>
      <xdr:rowOff>161766</xdr:rowOff>
    </xdr:to>
    <xdr:sp macro="" textlink="">
      <xdr:nvSpPr>
        <xdr:cNvPr id="89" name="楕円 88"/>
        <xdr:cNvSpPr/>
      </xdr:nvSpPr>
      <xdr:spPr>
        <a:xfrm>
          <a:off x="4000500" y="546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110966</xdr:rowOff>
    </xdr:from>
    <xdr:to>
      <xdr:col>23</xdr:col>
      <xdr:colOff>85725</xdr:colOff>
      <xdr:row>27</xdr:row>
      <xdr:rowOff>167640</xdr:rowOff>
    </xdr:to>
    <xdr:cxnSp macro="">
      <xdr:nvCxnSpPr>
        <xdr:cNvPr id="90" name="直線コネクタ 89"/>
        <xdr:cNvCxnSpPr/>
      </xdr:nvCxnSpPr>
      <xdr:spPr>
        <a:xfrm>
          <a:off x="4051300" y="5511641"/>
          <a:ext cx="711200" cy="5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6191</xdr:rowOff>
    </xdr:from>
    <xdr:to>
      <xdr:col>15</xdr:col>
      <xdr:colOff>187325</xdr:colOff>
      <xdr:row>27</xdr:row>
      <xdr:rowOff>107791</xdr:rowOff>
    </xdr:to>
    <xdr:sp macro="" textlink="">
      <xdr:nvSpPr>
        <xdr:cNvPr id="91" name="楕円 90"/>
        <xdr:cNvSpPr/>
      </xdr:nvSpPr>
      <xdr:spPr>
        <a:xfrm>
          <a:off x="3238500" y="540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56991</xdr:rowOff>
    </xdr:from>
    <xdr:to>
      <xdr:col>19</xdr:col>
      <xdr:colOff>136525</xdr:colOff>
      <xdr:row>27</xdr:row>
      <xdr:rowOff>110966</xdr:rowOff>
    </xdr:to>
    <xdr:cxnSp macro="">
      <xdr:nvCxnSpPr>
        <xdr:cNvPr id="92" name="直線コネクタ 91"/>
        <xdr:cNvCxnSpPr/>
      </xdr:nvCxnSpPr>
      <xdr:spPr>
        <a:xfrm>
          <a:off x="3289300" y="5457666"/>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126365</xdr:rowOff>
    </xdr:from>
    <xdr:to>
      <xdr:col>11</xdr:col>
      <xdr:colOff>187325</xdr:colOff>
      <xdr:row>27</xdr:row>
      <xdr:rowOff>56515</xdr:rowOff>
    </xdr:to>
    <xdr:sp macro="" textlink="">
      <xdr:nvSpPr>
        <xdr:cNvPr id="93" name="楕円 92"/>
        <xdr:cNvSpPr/>
      </xdr:nvSpPr>
      <xdr:spPr>
        <a:xfrm>
          <a:off x="2476500" y="53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5715</xdr:rowOff>
    </xdr:from>
    <xdr:to>
      <xdr:col>15</xdr:col>
      <xdr:colOff>136525</xdr:colOff>
      <xdr:row>27</xdr:row>
      <xdr:rowOff>56991</xdr:rowOff>
    </xdr:to>
    <xdr:cxnSp macro="">
      <xdr:nvCxnSpPr>
        <xdr:cNvPr id="94" name="直線コネクタ 93"/>
        <xdr:cNvCxnSpPr/>
      </xdr:nvCxnSpPr>
      <xdr:spPr>
        <a:xfrm>
          <a:off x="2527300" y="5406390"/>
          <a:ext cx="7620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58896</xdr:rowOff>
    </xdr:from>
    <xdr:to>
      <xdr:col>7</xdr:col>
      <xdr:colOff>187325</xdr:colOff>
      <xdr:row>26</xdr:row>
      <xdr:rowOff>160496</xdr:rowOff>
    </xdr:to>
    <xdr:sp macro="" textlink="">
      <xdr:nvSpPr>
        <xdr:cNvPr id="95" name="楕円 94"/>
        <xdr:cNvSpPr/>
      </xdr:nvSpPr>
      <xdr:spPr>
        <a:xfrm>
          <a:off x="1714500" y="528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109696</xdr:rowOff>
    </xdr:from>
    <xdr:to>
      <xdr:col>11</xdr:col>
      <xdr:colOff>136525</xdr:colOff>
      <xdr:row>27</xdr:row>
      <xdr:rowOff>5715</xdr:rowOff>
    </xdr:to>
    <xdr:cxnSp macro="">
      <xdr:nvCxnSpPr>
        <xdr:cNvPr id="96" name="直線コネクタ 95"/>
        <xdr:cNvCxnSpPr/>
      </xdr:nvCxnSpPr>
      <xdr:spPr>
        <a:xfrm>
          <a:off x="1765300" y="5338921"/>
          <a:ext cx="762000" cy="6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154005</xdr:rowOff>
    </xdr:from>
    <xdr:ext cx="405111" cy="259045"/>
    <xdr:sp macro="" textlink="">
      <xdr:nvSpPr>
        <xdr:cNvPr id="97" name="n_1aveValue有形固定資産減価償却率"/>
        <xdr:cNvSpPr txBox="1"/>
      </xdr:nvSpPr>
      <xdr:spPr>
        <a:xfrm>
          <a:off x="3836044" y="6069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135113</xdr:rowOff>
    </xdr:from>
    <xdr:ext cx="405111" cy="259045"/>
    <xdr:sp macro="" textlink="">
      <xdr:nvSpPr>
        <xdr:cNvPr id="98" name="n_2aveValue有形固定資産減価償却率"/>
        <xdr:cNvSpPr txBox="1"/>
      </xdr:nvSpPr>
      <xdr:spPr>
        <a:xfrm>
          <a:off x="3086744" y="6050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117651</xdr:rowOff>
    </xdr:from>
    <xdr:ext cx="405111" cy="259045"/>
    <xdr:sp macro="" textlink="">
      <xdr:nvSpPr>
        <xdr:cNvPr id="99" name="n_3aveValue有形固定資産減価償却率"/>
        <xdr:cNvSpPr txBox="1"/>
      </xdr:nvSpPr>
      <xdr:spPr>
        <a:xfrm>
          <a:off x="2324744" y="5861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46055</xdr:rowOff>
    </xdr:from>
    <xdr:ext cx="405111" cy="259045"/>
    <xdr:sp macro="" textlink="">
      <xdr:nvSpPr>
        <xdr:cNvPr id="100" name="n_4aveValue有形固定資産減価償却率"/>
        <xdr:cNvSpPr txBox="1"/>
      </xdr:nvSpPr>
      <xdr:spPr>
        <a:xfrm>
          <a:off x="1562744" y="5961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6843</xdr:rowOff>
    </xdr:from>
    <xdr:ext cx="405111" cy="259045"/>
    <xdr:sp macro="" textlink="">
      <xdr:nvSpPr>
        <xdr:cNvPr id="101" name="n_1mainValue有形固定資産減価償却率"/>
        <xdr:cNvSpPr txBox="1"/>
      </xdr:nvSpPr>
      <xdr:spPr>
        <a:xfrm>
          <a:off x="3836044" y="5236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124318</xdr:rowOff>
    </xdr:from>
    <xdr:ext cx="405111" cy="259045"/>
    <xdr:sp macro="" textlink="">
      <xdr:nvSpPr>
        <xdr:cNvPr id="102" name="n_2mainValue有形固定資産減価償却率"/>
        <xdr:cNvSpPr txBox="1"/>
      </xdr:nvSpPr>
      <xdr:spPr>
        <a:xfrm>
          <a:off x="3086744" y="5182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73042</xdr:rowOff>
    </xdr:from>
    <xdr:ext cx="405111" cy="259045"/>
    <xdr:sp macro="" textlink="">
      <xdr:nvSpPr>
        <xdr:cNvPr id="103" name="n_3mainValue有形固定資産減価償却率"/>
        <xdr:cNvSpPr txBox="1"/>
      </xdr:nvSpPr>
      <xdr:spPr>
        <a:xfrm>
          <a:off x="2324744" y="513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5573</xdr:rowOff>
    </xdr:from>
    <xdr:ext cx="405111" cy="259045"/>
    <xdr:sp macro="" textlink="">
      <xdr:nvSpPr>
        <xdr:cNvPr id="104" name="n_4mainValue有形固定資産減価償却率"/>
        <xdr:cNvSpPr txBox="1"/>
      </xdr:nvSpPr>
      <xdr:spPr>
        <a:xfrm>
          <a:off x="1562744" y="5063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下回っている。主な要因は、地方債残高の減少による将来負担額の減少によるもの。将来的には公共施設の更新費用等も嵩むことが予想されるが、引き続き、政策・施策の優先度に基づいた大型投資事業の取捨選択を行い、将来負担の適正なレベルの維持に努め、債務償還比率の適正化に取り組んでいく。</a:t>
          </a: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96647</xdr:rowOff>
    </xdr:to>
    <xdr:cxnSp macro="">
      <xdr:nvCxnSpPr>
        <xdr:cNvPr id="133" name="直線コネクタ 132"/>
        <xdr:cNvCxnSpPr/>
      </xdr:nvCxnSpPr>
      <xdr:spPr>
        <a:xfrm flipV="1">
          <a:off x="14793595" y="5312833"/>
          <a:ext cx="1269" cy="138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100474</xdr:rowOff>
    </xdr:from>
    <xdr:ext cx="560923" cy="259045"/>
    <xdr:sp macro="" textlink="">
      <xdr:nvSpPr>
        <xdr:cNvPr id="134" name="債務償還比率最小値テキスト"/>
        <xdr:cNvSpPr txBox="1"/>
      </xdr:nvSpPr>
      <xdr:spPr>
        <a:xfrm>
          <a:off x="14846300" y="67012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96647</xdr:rowOff>
    </xdr:from>
    <xdr:to>
      <xdr:col>76</xdr:col>
      <xdr:colOff>111125</xdr:colOff>
      <xdr:row>34</xdr:row>
      <xdr:rowOff>96647</xdr:rowOff>
    </xdr:to>
    <xdr:cxnSp macro="">
      <xdr:nvCxnSpPr>
        <xdr:cNvPr id="135" name="直線コネクタ 134"/>
        <xdr:cNvCxnSpPr/>
      </xdr:nvCxnSpPr>
      <xdr:spPr>
        <a:xfrm>
          <a:off x="14706600" y="669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121436</xdr:rowOff>
    </xdr:from>
    <xdr:ext cx="469744" cy="259045"/>
    <xdr:sp macro="" textlink="">
      <xdr:nvSpPr>
        <xdr:cNvPr id="138" name="債務償還比率平均値テキスト"/>
        <xdr:cNvSpPr txBox="1"/>
      </xdr:nvSpPr>
      <xdr:spPr>
        <a:xfrm>
          <a:off x="14846300" y="5865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143009</xdr:rowOff>
    </xdr:from>
    <xdr:to>
      <xdr:col>76</xdr:col>
      <xdr:colOff>73025</xdr:colOff>
      <xdr:row>30</xdr:row>
      <xdr:rowOff>73159</xdr:rowOff>
    </xdr:to>
    <xdr:sp macro="" textlink="">
      <xdr:nvSpPr>
        <xdr:cNvPr id="139" name="フローチャート: 判断 138"/>
        <xdr:cNvSpPr/>
      </xdr:nvSpPr>
      <xdr:spPr>
        <a:xfrm>
          <a:off x="147447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70563</xdr:rowOff>
    </xdr:from>
    <xdr:to>
      <xdr:col>72</xdr:col>
      <xdr:colOff>123825</xdr:colOff>
      <xdr:row>30</xdr:row>
      <xdr:rowOff>713</xdr:rowOff>
    </xdr:to>
    <xdr:sp macro="" textlink="">
      <xdr:nvSpPr>
        <xdr:cNvPr id="140" name="フローチャート: 判断 139"/>
        <xdr:cNvSpPr/>
      </xdr:nvSpPr>
      <xdr:spPr>
        <a:xfrm>
          <a:off x="14033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60847</xdr:rowOff>
    </xdr:from>
    <xdr:to>
      <xdr:col>68</xdr:col>
      <xdr:colOff>123825</xdr:colOff>
      <xdr:row>29</xdr:row>
      <xdr:rowOff>162447</xdr:rowOff>
    </xdr:to>
    <xdr:sp macro="" textlink="">
      <xdr:nvSpPr>
        <xdr:cNvPr id="141" name="フローチャート: 判断 140"/>
        <xdr:cNvSpPr/>
      </xdr:nvSpPr>
      <xdr:spPr>
        <a:xfrm>
          <a:off x="13271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49932</xdr:rowOff>
    </xdr:from>
    <xdr:to>
      <xdr:col>64</xdr:col>
      <xdr:colOff>123825</xdr:colOff>
      <xdr:row>29</xdr:row>
      <xdr:rowOff>151532</xdr:rowOff>
    </xdr:to>
    <xdr:sp macro="" textlink="">
      <xdr:nvSpPr>
        <xdr:cNvPr id="142" name="フローチャート: 判断 141"/>
        <xdr:cNvSpPr/>
      </xdr:nvSpPr>
      <xdr:spPr>
        <a:xfrm>
          <a:off x="12509500" y="579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104147</xdr:rowOff>
    </xdr:from>
    <xdr:to>
      <xdr:col>60</xdr:col>
      <xdr:colOff>123825</xdr:colOff>
      <xdr:row>30</xdr:row>
      <xdr:rowOff>34297</xdr:rowOff>
    </xdr:to>
    <xdr:sp macro="" textlink="">
      <xdr:nvSpPr>
        <xdr:cNvPr id="143" name="フローチャート: 判断 142"/>
        <xdr:cNvSpPr/>
      </xdr:nvSpPr>
      <xdr:spPr>
        <a:xfrm>
          <a:off x="11747500" y="584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155702</xdr:rowOff>
    </xdr:from>
    <xdr:to>
      <xdr:col>76</xdr:col>
      <xdr:colOff>73025</xdr:colOff>
      <xdr:row>28</xdr:row>
      <xdr:rowOff>85852</xdr:rowOff>
    </xdr:to>
    <xdr:sp macro="" textlink="">
      <xdr:nvSpPr>
        <xdr:cNvPr id="149" name="楕円 148"/>
        <xdr:cNvSpPr/>
      </xdr:nvSpPr>
      <xdr:spPr>
        <a:xfrm>
          <a:off x="14744700" y="555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7129</xdr:rowOff>
    </xdr:from>
    <xdr:ext cx="469744" cy="259045"/>
    <xdr:sp macro="" textlink="">
      <xdr:nvSpPr>
        <xdr:cNvPr id="150" name="債務償還比率該当値テキスト"/>
        <xdr:cNvSpPr txBox="1"/>
      </xdr:nvSpPr>
      <xdr:spPr>
        <a:xfrm>
          <a:off x="14846300" y="540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28511</xdr:rowOff>
    </xdr:from>
    <xdr:to>
      <xdr:col>72</xdr:col>
      <xdr:colOff>123825</xdr:colOff>
      <xdr:row>28</xdr:row>
      <xdr:rowOff>130111</xdr:rowOff>
    </xdr:to>
    <xdr:sp macro="" textlink="">
      <xdr:nvSpPr>
        <xdr:cNvPr id="151" name="楕円 150"/>
        <xdr:cNvSpPr/>
      </xdr:nvSpPr>
      <xdr:spPr>
        <a:xfrm>
          <a:off x="14033500" y="560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35052</xdr:rowOff>
    </xdr:from>
    <xdr:to>
      <xdr:col>76</xdr:col>
      <xdr:colOff>22225</xdr:colOff>
      <xdr:row>28</xdr:row>
      <xdr:rowOff>79311</xdr:rowOff>
    </xdr:to>
    <xdr:cxnSp macro="">
      <xdr:nvCxnSpPr>
        <xdr:cNvPr id="152" name="直線コネクタ 151"/>
        <xdr:cNvCxnSpPr/>
      </xdr:nvCxnSpPr>
      <xdr:spPr>
        <a:xfrm flipV="1">
          <a:off x="14084300" y="5607177"/>
          <a:ext cx="711200" cy="4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51541</xdr:rowOff>
    </xdr:from>
    <xdr:to>
      <xdr:col>68</xdr:col>
      <xdr:colOff>123825</xdr:colOff>
      <xdr:row>28</xdr:row>
      <xdr:rowOff>153141</xdr:rowOff>
    </xdr:to>
    <xdr:sp macro="" textlink="">
      <xdr:nvSpPr>
        <xdr:cNvPr id="153" name="楕円 152"/>
        <xdr:cNvSpPr/>
      </xdr:nvSpPr>
      <xdr:spPr>
        <a:xfrm>
          <a:off x="13271500" y="562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79311</xdr:rowOff>
    </xdr:from>
    <xdr:to>
      <xdr:col>72</xdr:col>
      <xdr:colOff>73025</xdr:colOff>
      <xdr:row>28</xdr:row>
      <xdr:rowOff>102341</xdr:rowOff>
    </xdr:to>
    <xdr:cxnSp macro="">
      <xdr:nvCxnSpPr>
        <xdr:cNvPr id="154" name="直線コネクタ 153"/>
        <xdr:cNvCxnSpPr/>
      </xdr:nvCxnSpPr>
      <xdr:spPr>
        <a:xfrm flipV="1">
          <a:off x="13322300" y="5651436"/>
          <a:ext cx="762000" cy="2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84166</xdr:rowOff>
    </xdr:from>
    <xdr:to>
      <xdr:col>64</xdr:col>
      <xdr:colOff>123825</xdr:colOff>
      <xdr:row>29</xdr:row>
      <xdr:rowOff>14316</xdr:rowOff>
    </xdr:to>
    <xdr:sp macro="" textlink="">
      <xdr:nvSpPr>
        <xdr:cNvPr id="155" name="楕円 154"/>
        <xdr:cNvSpPr/>
      </xdr:nvSpPr>
      <xdr:spPr>
        <a:xfrm>
          <a:off x="12509500" y="565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102341</xdr:rowOff>
    </xdr:from>
    <xdr:to>
      <xdr:col>68</xdr:col>
      <xdr:colOff>73025</xdr:colOff>
      <xdr:row>28</xdr:row>
      <xdr:rowOff>134966</xdr:rowOff>
    </xdr:to>
    <xdr:cxnSp macro="">
      <xdr:nvCxnSpPr>
        <xdr:cNvPr id="156" name="直線コネクタ 155"/>
        <xdr:cNvCxnSpPr/>
      </xdr:nvCxnSpPr>
      <xdr:spPr>
        <a:xfrm flipV="1">
          <a:off x="12560300" y="5674466"/>
          <a:ext cx="762000" cy="3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40986</xdr:rowOff>
    </xdr:from>
    <xdr:to>
      <xdr:col>60</xdr:col>
      <xdr:colOff>123825</xdr:colOff>
      <xdr:row>28</xdr:row>
      <xdr:rowOff>142586</xdr:rowOff>
    </xdr:to>
    <xdr:sp macro="" textlink="">
      <xdr:nvSpPr>
        <xdr:cNvPr id="157" name="楕円 156"/>
        <xdr:cNvSpPr/>
      </xdr:nvSpPr>
      <xdr:spPr>
        <a:xfrm>
          <a:off x="11747500" y="561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91786</xdr:rowOff>
    </xdr:from>
    <xdr:to>
      <xdr:col>64</xdr:col>
      <xdr:colOff>73025</xdr:colOff>
      <xdr:row>28</xdr:row>
      <xdr:rowOff>134966</xdr:rowOff>
    </xdr:to>
    <xdr:cxnSp macro="">
      <xdr:nvCxnSpPr>
        <xdr:cNvPr id="158" name="直線コネクタ 157"/>
        <xdr:cNvCxnSpPr/>
      </xdr:nvCxnSpPr>
      <xdr:spPr>
        <a:xfrm>
          <a:off x="11798300" y="5663911"/>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163290</xdr:rowOff>
    </xdr:from>
    <xdr:ext cx="469744" cy="259045"/>
    <xdr:sp macro="" textlink="">
      <xdr:nvSpPr>
        <xdr:cNvPr id="159" name="n_1aveValue債務償還比率"/>
        <xdr:cNvSpPr txBox="1"/>
      </xdr:nvSpPr>
      <xdr:spPr>
        <a:xfrm>
          <a:off x="13836727" y="590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153574</xdr:rowOff>
    </xdr:from>
    <xdr:ext cx="469744" cy="259045"/>
    <xdr:sp macro="" textlink="">
      <xdr:nvSpPr>
        <xdr:cNvPr id="160" name="n_2aveValue債務償還比率"/>
        <xdr:cNvSpPr txBox="1"/>
      </xdr:nvSpPr>
      <xdr:spPr>
        <a:xfrm>
          <a:off x="13087427" y="589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142659</xdr:rowOff>
    </xdr:from>
    <xdr:ext cx="469744" cy="259045"/>
    <xdr:sp macro="" textlink="">
      <xdr:nvSpPr>
        <xdr:cNvPr id="161" name="n_3aveValue債務償還比率"/>
        <xdr:cNvSpPr txBox="1"/>
      </xdr:nvSpPr>
      <xdr:spPr>
        <a:xfrm>
          <a:off x="12325427" y="588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25424</xdr:rowOff>
    </xdr:from>
    <xdr:ext cx="469744" cy="259045"/>
    <xdr:sp macro="" textlink="">
      <xdr:nvSpPr>
        <xdr:cNvPr id="162" name="n_4aveValue債務償還比率"/>
        <xdr:cNvSpPr txBox="1"/>
      </xdr:nvSpPr>
      <xdr:spPr>
        <a:xfrm>
          <a:off x="11563427" y="5940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146638</xdr:rowOff>
    </xdr:from>
    <xdr:ext cx="469744" cy="259045"/>
    <xdr:sp macro="" textlink="">
      <xdr:nvSpPr>
        <xdr:cNvPr id="163" name="n_1mainValue債務償還比率"/>
        <xdr:cNvSpPr txBox="1"/>
      </xdr:nvSpPr>
      <xdr:spPr>
        <a:xfrm>
          <a:off x="13836727" y="537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169668</xdr:rowOff>
    </xdr:from>
    <xdr:ext cx="469744" cy="259045"/>
    <xdr:sp macro="" textlink="">
      <xdr:nvSpPr>
        <xdr:cNvPr id="164" name="n_2mainValue債務償還比率"/>
        <xdr:cNvSpPr txBox="1"/>
      </xdr:nvSpPr>
      <xdr:spPr>
        <a:xfrm>
          <a:off x="13087427" y="539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30843</xdr:rowOff>
    </xdr:from>
    <xdr:ext cx="469744" cy="259045"/>
    <xdr:sp macro="" textlink="">
      <xdr:nvSpPr>
        <xdr:cNvPr id="165" name="n_3mainValue債務償還比率"/>
        <xdr:cNvSpPr txBox="1"/>
      </xdr:nvSpPr>
      <xdr:spPr>
        <a:xfrm>
          <a:off x="12325427" y="543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159113</xdr:rowOff>
    </xdr:from>
    <xdr:ext cx="469744" cy="259045"/>
    <xdr:sp macro="" textlink="">
      <xdr:nvSpPr>
        <xdr:cNvPr id="166" name="n_4mainValue債務償還比率"/>
        <xdr:cNvSpPr txBox="1"/>
      </xdr:nvSpPr>
      <xdr:spPr>
        <a:xfrm>
          <a:off x="11563427" y="538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14,209
14,067
18.44
6,229,056
5,809,999
254,659
3,244,516
4,873,434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135255</xdr:rowOff>
    </xdr:from>
    <xdr:to>
      <xdr:col>24</xdr:col>
      <xdr:colOff>62865</xdr:colOff>
      <xdr:row>41</xdr:row>
      <xdr:rowOff>160020</xdr:rowOff>
    </xdr:to>
    <xdr:cxnSp macro="">
      <xdr:nvCxnSpPr>
        <xdr:cNvPr id="57" name="直線コネクタ 56"/>
        <xdr:cNvCxnSpPr/>
      </xdr:nvCxnSpPr>
      <xdr:spPr>
        <a:xfrm flipV="1">
          <a:off x="4634865" y="596455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163847</xdr:rowOff>
    </xdr:from>
    <xdr:ext cx="405111" cy="259045"/>
    <xdr:sp macro="" textlink="">
      <xdr:nvSpPr>
        <xdr:cNvPr id="58" name="【道路】&#10;有形固定資産減価償却率最小値テキスト"/>
        <xdr:cNvSpPr txBox="1"/>
      </xdr:nvSpPr>
      <xdr:spPr>
        <a:xfrm>
          <a:off x="4673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160020</xdr:rowOff>
    </xdr:from>
    <xdr:to>
      <xdr:col>24</xdr:col>
      <xdr:colOff>152400</xdr:colOff>
      <xdr:row>41</xdr:row>
      <xdr:rowOff>160020</xdr:rowOff>
    </xdr:to>
    <xdr:cxnSp macro="">
      <xdr:nvCxnSpPr>
        <xdr:cNvPr id="59" name="直線コネクタ 58"/>
        <xdr:cNvCxnSpPr/>
      </xdr:nvCxnSpPr>
      <xdr:spPr>
        <a:xfrm>
          <a:off x="4546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81932</xdr:rowOff>
    </xdr:from>
    <xdr:ext cx="405111" cy="259045"/>
    <xdr:sp macro="" textlink="">
      <xdr:nvSpPr>
        <xdr:cNvPr id="60" name="【道路】&#10;有形固定資産減価償却率最大値テキスト"/>
        <xdr:cNvSpPr txBox="1"/>
      </xdr:nvSpPr>
      <xdr:spPr>
        <a:xfrm>
          <a:off x="4673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135255</xdr:rowOff>
    </xdr:from>
    <xdr:to>
      <xdr:col>24</xdr:col>
      <xdr:colOff>152400</xdr:colOff>
      <xdr:row>34</xdr:row>
      <xdr:rowOff>135255</xdr:rowOff>
    </xdr:to>
    <xdr:cxnSp macro="">
      <xdr:nvCxnSpPr>
        <xdr:cNvPr id="61" name="直線コネクタ 60"/>
        <xdr:cNvCxnSpPr/>
      </xdr:nvCxnSpPr>
      <xdr:spPr>
        <a:xfrm>
          <a:off x="4546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89552</xdr:rowOff>
    </xdr:from>
    <xdr:ext cx="405111" cy="259045"/>
    <xdr:sp macro="" textlink="">
      <xdr:nvSpPr>
        <xdr:cNvPr id="62" name="【道路】&#10;有形固定資産減価償却率平均値テキスト"/>
        <xdr:cNvSpPr txBox="1"/>
      </xdr:nvSpPr>
      <xdr:spPr>
        <a:xfrm>
          <a:off x="4673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4" name="フローチャート: 判断 63"/>
        <xdr:cNvSpPr/>
      </xdr:nvSpPr>
      <xdr:spPr>
        <a:xfrm>
          <a:off x="3746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130175</xdr:rowOff>
    </xdr:from>
    <xdr:to>
      <xdr:col>6</xdr:col>
      <xdr:colOff>38100</xdr:colOff>
      <xdr:row>37</xdr:row>
      <xdr:rowOff>60325</xdr:rowOff>
    </xdr:to>
    <xdr:sp macro="" textlink="">
      <xdr:nvSpPr>
        <xdr:cNvPr id="67" name="フローチャート: 判断 66"/>
        <xdr:cNvSpPr/>
      </xdr:nvSpPr>
      <xdr:spPr>
        <a:xfrm>
          <a:off x="1079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118745</xdr:rowOff>
    </xdr:from>
    <xdr:to>
      <xdr:col>24</xdr:col>
      <xdr:colOff>114300</xdr:colOff>
      <xdr:row>35</xdr:row>
      <xdr:rowOff>48895</xdr:rowOff>
    </xdr:to>
    <xdr:sp macro="" textlink="">
      <xdr:nvSpPr>
        <xdr:cNvPr id="73" name="楕円 72"/>
        <xdr:cNvSpPr/>
      </xdr:nvSpPr>
      <xdr:spPr>
        <a:xfrm>
          <a:off x="4584700" y="59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37482</xdr:rowOff>
    </xdr:from>
    <xdr:ext cx="405111" cy="259045"/>
    <xdr:sp macro="" textlink="">
      <xdr:nvSpPr>
        <xdr:cNvPr id="74" name="【道路】&#10;有形固定資産減価償却率該当値テキスト"/>
        <xdr:cNvSpPr txBox="1"/>
      </xdr:nvSpPr>
      <xdr:spPr>
        <a:xfrm>
          <a:off x="4673600" y="5866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90170</xdr:rowOff>
    </xdr:from>
    <xdr:to>
      <xdr:col>20</xdr:col>
      <xdr:colOff>38100</xdr:colOff>
      <xdr:row>35</xdr:row>
      <xdr:rowOff>20320</xdr:rowOff>
    </xdr:to>
    <xdr:sp macro="" textlink="">
      <xdr:nvSpPr>
        <xdr:cNvPr id="75" name="楕円 74"/>
        <xdr:cNvSpPr/>
      </xdr:nvSpPr>
      <xdr:spPr>
        <a:xfrm>
          <a:off x="3746500" y="59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140970</xdr:rowOff>
    </xdr:from>
    <xdr:to>
      <xdr:col>24</xdr:col>
      <xdr:colOff>63500</xdr:colOff>
      <xdr:row>34</xdr:row>
      <xdr:rowOff>169545</xdr:rowOff>
    </xdr:to>
    <xdr:cxnSp macro="">
      <xdr:nvCxnSpPr>
        <xdr:cNvPr id="76" name="直線コネクタ 75"/>
        <xdr:cNvCxnSpPr/>
      </xdr:nvCxnSpPr>
      <xdr:spPr>
        <a:xfrm>
          <a:off x="3797300" y="59702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59690</xdr:rowOff>
    </xdr:from>
    <xdr:to>
      <xdr:col>15</xdr:col>
      <xdr:colOff>101600</xdr:colOff>
      <xdr:row>34</xdr:row>
      <xdr:rowOff>161290</xdr:rowOff>
    </xdr:to>
    <xdr:sp macro="" textlink="">
      <xdr:nvSpPr>
        <xdr:cNvPr id="77" name="楕円 76"/>
        <xdr:cNvSpPr/>
      </xdr:nvSpPr>
      <xdr:spPr>
        <a:xfrm>
          <a:off x="2857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110490</xdr:rowOff>
    </xdr:from>
    <xdr:to>
      <xdr:col>19</xdr:col>
      <xdr:colOff>177800</xdr:colOff>
      <xdr:row>34</xdr:row>
      <xdr:rowOff>140970</xdr:rowOff>
    </xdr:to>
    <xdr:cxnSp macro="">
      <xdr:nvCxnSpPr>
        <xdr:cNvPr id="78" name="直線コネクタ 77"/>
        <xdr:cNvCxnSpPr/>
      </xdr:nvCxnSpPr>
      <xdr:spPr>
        <a:xfrm>
          <a:off x="2908300" y="59397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25400</xdr:rowOff>
    </xdr:from>
    <xdr:to>
      <xdr:col>10</xdr:col>
      <xdr:colOff>165100</xdr:colOff>
      <xdr:row>34</xdr:row>
      <xdr:rowOff>127000</xdr:rowOff>
    </xdr:to>
    <xdr:sp macro="" textlink="">
      <xdr:nvSpPr>
        <xdr:cNvPr id="79" name="楕円 78"/>
        <xdr:cNvSpPr/>
      </xdr:nvSpPr>
      <xdr:spPr>
        <a:xfrm>
          <a:off x="1968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76200</xdr:rowOff>
    </xdr:from>
    <xdr:to>
      <xdr:col>15</xdr:col>
      <xdr:colOff>50800</xdr:colOff>
      <xdr:row>34</xdr:row>
      <xdr:rowOff>110490</xdr:rowOff>
    </xdr:to>
    <xdr:cxnSp macro="">
      <xdr:nvCxnSpPr>
        <xdr:cNvPr id="80" name="直線コネクタ 79"/>
        <xdr:cNvCxnSpPr/>
      </xdr:nvCxnSpPr>
      <xdr:spPr>
        <a:xfrm>
          <a:off x="2019300" y="59055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88265</xdr:rowOff>
    </xdr:from>
    <xdr:to>
      <xdr:col>6</xdr:col>
      <xdr:colOff>38100</xdr:colOff>
      <xdr:row>35</xdr:row>
      <xdr:rowOff>18415</xdr:rowOff>
    </xdr:to>
    <xdr:sp macro="" textlink="">
      <xdr:nvSpPr>
        <xdr:cNvPr id="81" name="楕円 80"/>
        <xdr:cNvSpPr/>
      </xdr:nvSpPr>
      <xdr:spPr>
        <a:xfrm>
          <a:off x="1079500" y="59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76200</xdr:rowOff>
    </xdr:from>
    <xdr:to>
      <xdr:col>10</xdr:col>
      <xdr:colOff>114300</xdr:colOff>
      <xdr:row>34</xdr:row>
      <xdr:rowOff>139065</xdr:rowOff>
    </xdr:to>
    <xdr:cxnSp macro="">
      <xdr:nvCxnSpPr>
        <xdr:cNvPr id="82" name="直線コネクタ 81"/>
        <xdr:cNvCxnSpPr/>
      </xdr:nvCxnSpPr>
      <xdr:spPr>
        <a:xfrm flipV="1">
          <a:off x="1130300" y="590550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49547</xdr:rowOff>
    </xdr:from>
    <xdr:ext cx="405111" cy="259045"/>
    <xdr:sp macro="" textlink="">
      <xdr:nvSpPr>
        <xdr:cNvPr id="83" name="n_1aveValue【道路】&#10;有形固定資産減価償却率"/>
        <xdr:cNvSpPr txBox="1"/>
      </xdr:nvSpPr>
      <xdr:spPr>
        <a:xfrm>
          <a:off x="3582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4" name="n_2aveValue【道路】&#10;有形固定資産減価償却率"/>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1922</xdr:rowOff>
    </xdr:from>
    <xdr:ext cx="405111" cy="259045"/>
    <xdr:sp macro="" textlink="">
      <xdr:nvSpPr>
        <xdr:cNvPr id="85" name="n_3aveValue【道路】&#10;有形固定資産減価償却率"/>
        <xdr:cNvSpPr txBox="1"/>
      </xdr:nvSpPr>
      <xdr:spPr>
        <a:xfrm>
          <a:off x="1816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51452</xdr:rowOff>
    </xdr:from>
    <xdr:ext cx="405111" cy="259045"/>
    <xdr:sp macro="" textlink="">
      <xdr:nvSpPr>
        <xdr:cNvPr id="86" name="n_4aveValue【道路】&#10;有形固定資産減価償却率"/>
        <xdr:cNvSpPr txBox="1"/>
      </xdr:nvSpPr>
      <xdr:spPr>
        <a:xfrm>
          <a:off x="92774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36847</xdr:rowOff>
    </xdr:from>
    <xdr:ext cx="405111" cy="259045"/>
    <xdr:sp macro="" textlink="">
      <xdr:nvSpPr>
        <xdr:cNvPr id="87" name="n_1mainValue【道路】&#10;有形固定資産減価償却率"/>
        <xdr:cNvSpPr txBox="1"/>
      </xdr:nvSpPr>
      <xdr:spPr>
        <a:xfrm>
          <a:off x="3582044"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6367</xdr:rowOff>
    </xdr:from>
    <xdr:ext cx="405111" cy="259045"/>
    <xdr:sp macro="" textlink="">
      <xdr:nvSpPr>
        <xdr:cNvPr id="88" name="n_2mainValue【道路】&#10;有形固定資産減価償却率"/>
        <xdr:cNvSpPr txBox="1"/>
      </xdr:nvSpPr>
      <xdr:spPr>
        <a:xfrm>
          <a:off x="2705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143527</xdr:rowOff>
    </xdr:from>
    <xdr:ext cx="405111" cy="259045"/>
    <xdr:sp macro="" textlink="">
      <xdr:nvSpPr>
        <xdr:cNvPr id="89" name="n_3mainValue【道路】&#10;有形固定資産減価償却率"/>
        <xdr:cNvSpPr txBox="1"/>
      </xdr:nvSpPr>
      <xdr:spPr>
        <a:xfrm>
          <a:off x="1816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34942</xdr:rowOff>
    </xdr:from>
    <xdr:ext cx="405111" cy="259045"/>
    <xdr:sp macro="" textlink="">
      <xdr:nvSpPr>
        <xdr:cNvPr id="90" name="n_4mainValue【道路】&#10;有形固定資産減価償却率"/>
        <xdr:cNvSpPr txBox="1"/>
      </xdr:nvSpPr>
      <xdr:spPr>
        <a:xfrm>
          <a:off x="927744" y="569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124320</xdr:rowOff>
    </xdr:from>
    <xdr:to>
      <xdr:col>54</xdr:col>
      <xdr:colOff>189865</xdr:colOff>
      <xdr:row>42</xdr:row>
      <xdr:rowOff>819</xdr:rowOff>
    </xdr:to>
    <xdr:cxnSp macro="">
      <xdr:nvCxnSpPr>
        <xdr:cNvPr id="114" name="直線コネクタ 113"/>
        <xdr:cNvCxnSpPr/>
      </xdr:nvCxnSpPr>
      <xdr:spPr>
        <a:xfrm flipV="1">
          <a:off x="10476865" y="5953620"/>
          <a:ext cx="0" cy="1248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4646</xdr:rowOff>
    </xdr:from>
    <xdr:ext cx="469744" cy="259045"/>
    <xdr:sp macro="" textlink="">
      <xdr:nvSpPr>
        <xdr:cNvPr id="115" name="【道路】&#10;一人当たり延長最小値テキスト"/>
        <xdr:cNvSpPr txBox="1"/>
      </xdr:nvSpPr>
      <xdr:spPr>
        <a:xfrm>
          <a:off x="10515600" y="72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819</xdr:rowOff>
    </xdr:from>
    <xdr:to>
      <xdr:col>55</xdr:col>
      <xdr:colOff>88900</xdr:colOff>
      <xdr:row>42</xdr:row>
      <xdr:rowOff>819</xdr:rowOff>
    </xdr:to>
    <xdr:cxnSp macro="">
      <xdr:nvCxnSpPr>
        <xdr:cNvPr id="116" name="直線コネクタ 115"/>
        <xdr:cNvCxnSpPr/>
      </xdr:nvCxnSpPr>
      <xdr:spPr>
        <a:xfrm>
          <a:off x="10388600" y="7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70997</xdr:rowOff>
    </xdr:from>
    <xdr:ext cx="534377" cy="259045"/>
    <xdr:sp macro="" textlink="">
      <xdr:nvSpPr>
        <xdr:cNvPr id="117" name="【道路】&#10;一人当たり延長最大値テキスト"/>
        <xdr:cNvSpPr txBox="1"/>
      </xdr:nvSpPr>
      <xdr:spPr>
        <a:xfrm>
          <a:off x="10515600" y="57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124320</xdr:rowOff>
    </xdr:from>
    <xdr:to>
      <xdr:col>55</xdr:col>
      <xdr:colOff>88900</xdr:colOff>
      <xdr:row>34</xdr:row>
      <xdr:rowOff>124320</xdr:rowOff>
    </xdr:to>
    <xdr:cxnSp macro="">
      <xdr:nvCxnSpPr>
        <xdr:cNvPr id="118" name="直線コネクタ 117"/>
        <xdr:cNvCxnSpPr/>
      </xdr:nvCxnSpPr>
      <xdr:spPr>
        <a:xfrm>
          <a:off x="10388600" y="59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126401</xdr:rowOff>
    </xdr:from>
    <xdr:ext cx="534377" cy="259045"/>
    <xdr:sp macro="" textlink="">
      <xdr:nvSpPr>
        <xdr:cNvPr id="119" name="【道路】&#10;一人当たり延長平均値テキスト"/>
        <xdr:cNvSpPr txBox="1"/>
      </xdr:nvSpPr>
      <xdr:spPr>
        <a:xfrm>
          <a:off x="10515600" y="664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103524</xdr:rowOff>
    </xdr:from>
    <xdr:to>
      <xdr:col>55</xdr:col>
      <xdr:colOff>50800</xdr:colOff>
      <xdr:row>40</xdr:row>
      <xdr:rowOff>33674</xdr:rowOff>
    </xdr:to>
    <xdr:sp macro="" textlink="">
      <xdr:nvSpPr>
        <xdr:cNvPr id="120" name="フローチャート: 判断 119"/>
        <xdr:cNvSpPr/>
      </xdr:nvSpPr>
      <xdr:spPr>
        <a:xfrm>
          <a:off x="10426700" y="679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123641</xdr:rowOff>
    </xdr:from>
    <xdr:to>
      <xdr:col>50</xdr:col>
      <xdr:colOff>165100</xdr:colOff>
      <xdr:row>40</xdr:row>
      <xdr:rowOff>53791</xdr:rowOff>
    </xdr:to>
    <xdr:sp macro="" textlink="">
      <xdr:nvSpPr>
        <xdr:cNvPr id="121" name="フローチャート: 判断 120"/>
        <xdr:cNvSpPr/>
      </xdr:nvSpPr>
      <xdr:spPr>
        <a:xfrm>
          <a:off x="9588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126041</xdr:rowOff>
    </xdr:from>
    <xdr:to>
      <xdr:col>46</xdr:col>
      <xdr:colOff>38100</xdr:colOff>
      <xdr:row>40</xdr:row>
      <xdr:rowOff>56191</xdr:rowOff>
    </xdr:to>
    <xdr:sp macro="" textlink="">
      <xdr:nvSpPr>
        <xdr:cNvPr id="122" name="フローチャート: 判断 121"/>
        <xdr:cNvSpPr/>
      </xdr:nvSpPr>
      <xdr:spPr>
        <a:xfrm>
          <a:off x="8699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152273</xdr:rowOff>
    </xdr:from>
    <xdr:to>
      <xdr:col>41</xdr:col>
      <xdr:colOff>101600</xdr:colOff>
      <xdr:row>40</xdr:row>
      <xdr:rowOff>82423</xdr:rowOff>
    </xdr:to>
    <xdr:sp macro="" textlink="">
      <xdr:nvSpPr>
        <xdr:cNvPr id="123" name="フローチャート: 判断 122"/>
        <xdr:cNvSpPr/>
      </xdr:nvSpPr>
      <xdr:spPr>
        <a:xfrm>
          <a:off x="7810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15704</xdr:rowOff>
    </xdr:from>
    <xdr:to>
      <xdr:col>36</xdr:col>
      <xdr:colOff>165100</xdr:colOff>
      <xdr:row>39</xdr:row>
      <xdr:rowOff>117304</xdr:rowOff>
    </xdr:to>
    <xdr:sp macro="" textlink="">
      <xdr:nvSpPr>
        <xdr:cNvPr id="124" name="フローチャート: 判断 123"/>
        <xdr:cNvSpPr/>
      </xdr:nvSpPr>
      <xdr:spPr>
        <a:xfrm>
          <a:off x="6921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135547</xdr:rowOff>
    </xdr:from>
    <xdr:to>
      <xdr:col>55</xdr:col>
      <xdr:colOff>50800</xdr:colOff>
      <xdr:row>40</xdr:row>
      <xdr:rowOff>65697</xdr:rowOff>
    </xdr:to>
    <xdr:sp macro="" textlink="">
      <xdr:nvSpPr>
        <xdr:cNvPr id="130" name="楕円 129"/>
        <xdr:cNvSpPr/>
      </xdr:nvSpPr>
      <xdr:spPr>
        <a:xfrm>
          <a:off x="10426700" y="682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113974</xdr:rowOff>
    </xdr:from>
    <xdr:ext cx="534377" cy="259045"/>
    <xdr:sp macro="" textlink="">
      <xdr:nvSpPr>
        <xdr:cNvPr id="131" name="【道路】&#10;一人当たり延長該当値テキスト"/>
        <xdr:cNvSpPr txBox="1"/>
      </xdr:nvSpPr>
      <xdr:spPr>
        <a:xfrm>
          <a:off x="10515600" y="680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136766</xdr:rowOff>
    </xdr:from>
    <xdr:to>
      <xdr:col>50</xdr:col>
      <xdr:colOff>165100</xdr:colOff>
      <xdr:row>40</xdr:row>
      <xdr:rowOff>66916</xdr:rowOff>
    </xdr:to>
    <xdr:sp macro="" textlink="">
      <xdr:nvSpPr>
        <xdr:cNvPr id="132" name="楕円 131"/>
        <xdr:cNvSpPr/>
      </xdr:nvSpPr>
      <xdr:spPr>
        <a:xfrm>
          <a:off x="9588500" y="682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14897</xdr:rowOff>
    </xdr:from>
    <xdr:to>
      <xdr:col>55</xdr:col>
      <xdr:colOff>0</xdr:colOff>
      <xdr:row>40</xdr:row>
      <xdr:rowOff>16116</xdr:rowOff>
    </xdr:to>
    <xdr:cxnSp macro="">
      <xdr:nvCxnSpPr>
        <xdr:cNvPr id="133" name="直線コネクタ 132"/>
        <xdr:cNvCxnSpPr/>
      </xdr:nvCxnSpPr>
      <xdr:spPr>
        <a:xfrm flipV="1">
          <a:off x="9639300" y="6872897"/>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138747</xdr:rowOff>
    </xdr:from>
    <xdr:to>
      <xdr:col>46</xdr:col>
      <xdr:colOff>38100</xdr:colOff>
      <xdr:row>40</xdr:row>
      <xdr:rowOff>68897</xdr:rowOff>
    </xdr:to>
    <xdr:sp macro="" textlink="">
      <xdr:nvSpPr>
        <xdr:cNvPr id="134" name="楕円 133"/>
        <xdr:cNvSpPr/>
      </xdr:nvSpPr>
      <xdr:spPr>
        <a:xfrm>
          <a:off x="8699500" y="682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16116</xdr:rowOff>
    </xdr:from>
    <xdr:to>
      <xdr:col>50</xdr:col>
      <xdr:colOff>114300</xdr:colOff>
      <xdr:row>40</xdr:row>
      <xdr:rowOff>18097</xdr:rowOff>
    </xdr:to>
    <xdr:cxnSp macro="">
      <xdr:nvCxnSpPr>
        <xdr:cNvPr id="135" name="直線コネクタ 134"/>
        <xdr:cNvCxnSpPr/>
      </xdr:nvCxnSpPr>
      <xdr:spPr>
        <a:xfrm flipV="1">
          <a:off x="8750300" y="6874116"/>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138881</xdr:rowOff>
    </xdr:from>
    <xdr:to>
      <xdr:col>41</xdr:col>
      <xdr:colOff>101600</xdr:colOff>
      <xdr:row>40</xdr:row>
      <xdr:rowOff>69031</xdr:rowOff>
    </xdr:to>
    <xdr:sp macro="" textlink="">
      <xdr:nvSpPr>
        <xdr:cNvPr id="136" name="楕円 135"/>
        <xdr:cNvSpPr/>
      </xdr:nvSpPr>
      <xdr:spPr>
        <a:xfrm>
          <a:off x="7810500" y="682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18097</xdr:rowOff>
    </xdr:from>
    <xdr:to>
      <xdr:col>45</xdr:col>
      <xdr:colOff>177800</xdr:colOff>
      <xdr:row>40</xdr:row>
      <xdr:rowOff>18231</xdr:rowOff>
    </xdr:to>
    <xdr:cxnSp macro="">
      <xdr:nvCxnSpPr>
        <xdr:cNvPr id="137" name="直線コネクタ 136"/>
        <xdr:cNvCxnSpPr/>
      </xdr:nvCxnSpPr>
      <xdr:spPr>
        <a:xfrm flipV="1">
          <a:off x="7861300" y="6876097"/>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141377</xdr:rowOff>
    </xdr:from>
    <xdr:to>
      <xdr:col>36</xdr:col>
      <xdr:colOff>165100</xdr:colOff>
      <xdr:row>40</xdr:row>
      <xdr:rowOff>71527</xdr:rowOff>
    </xdr:to>
    <xdr:sp macro="" textlink="">
      <xdr:nvSpPr>
        <xdr:cNvPr id="138" name="楕円 137"/>
        <xdr:cNvSpPr/>
      </xdr:nvSpPr>
      <xdr:spPr>
        <a:xfrm>
          <a:off x="6921500" y="682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18231</xdr:rowOff>
    </xdr:from>
    <xdr:to>
      <xdr:col>41</xdr:col>
      <xdr:colOff>50800</xdr:colOff>
      <xdr:row>40</xdr:row>
      <xdr:rowOff>20727</xdr:rowOff>
    </xdr:to>
    <xdr:cxnSp macro="">
      <xdr:nvCxnSpPr>
        <xdr:cNvPr id="139" name="直線コネクタ 138"/>
        <xdr:cNvCxnSpPr/>
      </xdr:nvCxnSpPr>
      <xdr:spPr>
        <a:xfrm flipV="1">
          <a:off x="6972300" y="6876231"/>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70318</xdr:rowOff>
    </xdr:from>
    <xdr:ext cx="534377" cy="259045"/>
    <xdr:sp macro="" textlink="">
      <xdr:nvSpPr>
        <xdr:cNvPr id="140" name="n_1aveValue【道路】&#10;一人当たり延長"/>
        <xdr:cNvSpPr txBox="1"/>
      </xdr:nvSpPr>
      <xdr:spPr>
        <a:xfrm>
          <a:off x="93594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72718</xdr:rowOff>
    </xdr:from>
    <xdr:ext cx="534377" cy="259045"/>
    <xdr:sp macro="" textlink="">
      <xdr:nvSpPr>
        <xdr:cNvPr id="141" name="n_2aveValue【道路】&#10;一人当たり延長"/>
        <xdr:cNvSpPr txBox="1"/>
      </xdr:nvSpPr>
      <xdr:spPr>
        <a:xfrm>
          <a:off x="8483111" y="65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73550</xdr:rowOff>
    </xdr:from>
    <xdr:ext cx="534377" cy="259045"/>
    <xdr:sp macro="" textlink="">
      <xdr:nvSpPr>
        <xdr:cNvPr id="142" name="n_3aveValue【道路】&#10;一人当たり延長"/>
        <xdr:cNvSpPr txBox="1"/>
      </xdr:nvSpPr>
      <xdr:spPr>
        <a:xfrm>
          <a:off x="7594111" y="69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133831</xdr:rowOff>
    </xdr:from>
    <xdr:ext cx="534377" cy="259045"/>
    <xdr:sp macro="" textlink="">
      <xdr:nvSpPr>
        <xdr:cNvPr id="143" name="n_4aveValue【道路】&#10;一人当たり延長"/>
        <xdr:cNvSpPr txBox="1"/>
      </xdr:nvSpPr>
      <xdr:spPr>
        <a:xfrm>
          <a:off x="6705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58043</xdr:rowOff>
    </xdr:from>
    <xdr:ext cx="534377" cy="259045"/>
    <xdr:sp macro="" textlink="">
      <xdr:nvSpPr>
        <xdr:cNvPr id="144" name="n_1mainValue【道路】&#10;一人当たり延長"/>
        <xdr:cNvSpPr txBox="1"/>
      </xdr:nvSpPr>
      <xdr:spPr>
        <a:xfrm>
          <a:off x="9359411" y="691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60024</xdr:rowOff>
    </xdr:from>
    <xdr:ext cx="534377" cy="259045"/>
    <xdr:sp macro="" textlink="">
      <xdr:nvSpPr>
        <xdr:cNvPr id="145" name="n_2mainValue【道路】&#10;一人当たり延長"/>
        <xdr:cNvSpPr txBox="1"/>
      </xdr:nvSpPr>
      <xdr:spPr>
        <a:xfrm>
          <a:off x="8483111" y="691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85558</xdr:rowOff>
    </xdr:from>
    <xdr:ext cx="534377" cy="259045"/>
    <xdr:sp macro="" textlink="">
      <xdr:nvSpPr>
        <xdr:cNvPr id="146" name="n_3mainValue【道路】&#10;一人当たり延長"/>
        <xdr:cNvSpPr txBox="1"/>
      </xdr:nvSpPr>
      <xdr:spPr>
        <a:xfrm>
          <a:off x="7594111" y="660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62654</xdr:rowOff>
    </xdr:from>
    <xdr:ext cx="534377" cy="259045"/>
    <xdr:sp macro="" textlink="">
      <xdr:nvSpPr>
        <xdr:cNvPr id="147" name="n_4mainValue【道路】&#10;一人当たり延長"/>
        <xdr:cNvSpPr txBox="1"/>
      </xdr:nvSpPr>
      <xdr:spPr>
        <a:xfrm>
          <a:off x="6705111" y="692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53884</xdr:rowOff>
    </xdr:from>
    <xdr:to>
      <xdr:col>24</xdr:col>
      <xdr:colOff>62865</xdr:colOff>
      <xdr:row>64</xdr:row>
      <xdr:rowOff>130628</xdr:rowOff>
    </xdr:to>
    <xdr:cxnSp macro="">
      <xdr:nvCxnSpPr>
        <xdr:cNvPr id="173" name="直線コネクタ 172"/>
        <xdr:cNvCxnSpPr/>
      </xdr:nvCxnSpPr>
      <xdr:spPr>
        <a:xfrm flipV="1">
          <a:off x="4634865" y="9483634"/>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561</xdr:rowOff>
    </xdr:from>
    <xdr:ext cx="340478" cy="259045"/>
    <xdr:sp macro="" textlink="">
      <xdr:nvSpPr>
        <xdr:cNvPr id="176" name="【橋りょう・トンネル】&#10;有形固定資産減価償却率最大値テキスト"/>
        <xdr:cNvSpPr txBox="1"/>
      </xdr:nvSpPr>
      <xdr:spPr>
        <a:xfrm>
          <a:off x="4673600" y="92588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53884</xdr:rowOff>
    </xdr:from>
    <xdr:to>
      <xdr:col>24</xdr:col>
      <xdr:colOff>152400</xdr:colOff>
      <xdr:row>55</xdr:row>
      <xdr:rowOff>53884</xdr:rowOff>
    </xdr:to>
    <xdr:cxnSp macro="">
      <xdr:nvCxnSpPr>
        <xdr:cNvPr id="177" name="直線コネクタ 176"/>
        <xdr:cNvCxnSpPr/>
      </xdr:nvCxnSpPr>
      <xdr:spPr>
        <a:xfrm>
          <a:off x="4546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102705</xdr:rowOff>
    </xdr:from>
    <xdr:ext cx="405111" cy="259045"/>
    <xdr:sp macro="" textlink="">
      <xdr:nvSpPr>
        <xdr:cNvPr id="178" name="【橋りょう・トンネル】&#10;有形固定資産減価償却率平均値テキスト"/>
        <xdr:cNvSpPr txBox="1"/>
      </xdr:nvSpPr>
      <xdr:spPr>
        <a:xfrm>
          <a:off x="4673600" y="1021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79" name="フローチャート: 判断 178"/>
        <xdr:cNvSpPr/>
      </xdr:nvSpPr>
      <xdr:spPr>
        <a:xfrm>
          <a:off x="4584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56969</xdr:rowOff>
    </xdr:from>
    <xdr:to>
      <xdr:col>20</xdr:col>
      <xdr:colOff>38100</xdr:colOff>
      <xdr:row>60</xdr:row>
      <xdr:rowOff>158569</xdr:rowOff>
    </xdr:to>
    <xdr:sp macro="" textlink="">
      <xdr:nvSpPr>
        <xdr:cNvPr id="180" name="フローチャート: 判断 179"/>
        <xdr:cNvSpPr/>
      </xdr:nvSpPr>
      <xdr:spPr>
        <a:xfrm>
          <a:off x="3746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42273</xdr:rowOff>
    </xdr:from>
    <xdr:to>
      <xdr:col>15</xdr:col>
      <xdr:colOff>101600</xdr:colOff>
      <xdr:row>60</xdr:row>
      <xdr:rowOff>143873</xdr:rowOff>
    </xdr:to>
    <xdr:sp macro="" textlink="">
      <xdr:nvSpPr>
        <xdr:cNvPr id="181" name="フローチャート: 判断 180"/>
        <xdr:cNvSpPr/>
      </xdr:nvSpPr>
      <xdr:spPr>
        <a:xfrm>
          <a:off x="2857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136978</xdr:rowOff>
    </xdr:from>
    <xdr:to>
      <xdr:col>10</xdr:col>
      <xdr:colOff>165100</xdr:colOff>
      <xdr:row>60</xdr:row>
      <xdr:rowOff>67128</xdr:rowOff>
    </xdr:to>
    <xdr:sp macro="" textlink="">
      <xdr:nvSpPr>
        <xdr:cNvPr id="182" name="フローチャート: 判断 181"/>
        <xdr:cNvSpPr/>
      </xdr:nvSpPr>
      <xdr:spPr>
        <a:xfrm>
          <a:off x="1968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58601</xdr:rowOff>
    </xdr:from>
    <xdr:to>
      <xdr:col>6</xdr:col>
      <xdr:colOff>38100</xdr:colOff>
      <xdr:row>60</xdr:row>
      <xdr:rowOff>160201</xdr:rowOff>
    </xdr:to>
    <xdr:sp macro="" textlink="">
      <xdr:nvSpPr>
        <xdr:cNvPr id="183" name="フローチャート: 判断 182"/>
        <xdr:cNvSpPr/>
      </xdr:nvSpPr>
      <xdr:spPr>
        <a:xfrm>
          <a:off x="1079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89" name="楕円 188"/>
        <xdr:cNvSpPr/>
      </xdr:nvSpPr>
      <xdr:spPr>
        <a:xfrm>
          <a:off x="45847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46826</xdr:rowOff>
    </xdr:from>
    <xdr:ext cx="405111" cy="259045"/>
    <xdr:sp macro="" textlink="">
      <xdr:nvSpPr>
        <xdr:cNvPr id="190" name="【橋りょう・トンネル】&#10;有形固定資産減価償却率該当値テキスト"/>
        <xdr:cNvSpPr txBox="1"/>
      </xdr:nvSpPr>
      <xdr:spPr>
        <a:xfrm>
          <a:off x="4673600"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52070</xdr:rowOff>
    </xdr:from>
    <xdr:to>
      <xdr:col>20</xdr:col>
      <xdr:colOff>38100</xdr:colOff>
      <xdr:row>61</xdr:row>
      <xdr:rowOff>153670</xdr:rowOff>
    </xdr:to>
    <xdr:sp macro="" textlink="">
      <xdr:nvSpPr>
        <xdr:cNvPr id="191" name="楕円 190"/>
        <xdr:cNvSpPr/>
      </xdr:nvSpPr>
      <xdr:spPr>
        <a:xfrm>
          <a:off x="3746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102870</xdr:rowOff>
    </xdr:from>
    <xdr:to>
      <xdr:col>24</xdr:col>
      <xdr:colOff>63500</xdr:colOff>
      <xdr:row>61</xdr:row>
      <xdr:rowOff>119199</xdr:rowOff>
    </xdr:to>
    <xdr:cxnSp macro="">
      <xdr:nvCxnSpPr>
        <xdr:cNvPr id="192" name="直線コネクタ 191"/>
        <xdr:cNvCxnSpPr/>
      </xdr:nvCxnSpPr>
      <xdr:spPr>
        <a:xfrm>
          <a:off x="3797300" y="1056132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35741</xdr:rowOff>
    </xdr:from>
    <xdr:to>
      <xdr:col>15</xdr:col>
      <xdr:colOff>101600</xdr:colOff>
      <xdr:row>61</xdr:row>
      <xdr:rowOff>137341</xdr:rowOff>
    </xdr:to>
    <xdr:sp macro="" textlink="">
      <xdr:nvSpPr>
        <xdr:cNvPr id="193" name="楕円 192"/>
        <xdr:cNvSpPr/>
      </xdr:nvSpPr>
      <xdr:spPr>
        <a:xfrm>
          <a:off x="2857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86541</xdr:rowOff>
    </xdr:from>
    <xdr:to>
      <xdr:col>19</xdr:col>
      <xdr:colOff>177800</xdr:colOff>
      <xdr:row>61</xdr:row>
      <xdr:rowOff>102870</xdr:rowOff>
    </xdr:to>
    <xdr:cxnSp macro="">
      <xdr:nvCxnSpPr>
        <xdr:cNvPr id="194" name="直線コネクタ 193"/>
        <xdr:cNvCxnSpPr/>
      </xdr:nvCxnSpPr>
      <xdr:spPr>
        <a:xfrm>
          <a:off x="2908300" y="1054499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22678</xdr:rowOff>
    </xdr:from>
    <xdr:to>
      <xdr:col>10</xdr:col>
      <xdr:colOff>165100</xdr:colOff>
      <xdr:row>61</xdr:row>
      <xdr:rowOff>124278</xdr:rowOff>
    </xdr:to>
    <xdr:sp macro="" textlink="">
      <xdr:nvSpPr>
        <xdr:cNvPr id="195" name="楕円 194"/>
        <xdr:cNvSpPr/>
      </xdr:nvSpPr>
      <xdr:spPr>
        <a:xfrm>
          <a:off x="1968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73478</xdr:rowOff>
    </xdr:from>
    <xdr:to>
      <xdr:col>15</xdr:col>
      <xdr:colOff>50800</xdr:colOff>
      <xdr:row>61</xdr:row>
      <xdr:rowOff>86541</xdr:rowOff>
    </xdr:to>
    <xdr:cxnSp macro="">
      <xdr:nvCxnSpPr>
        <xdr:cNvPr id="196" name="直線コネクタ 195"/>
        <xdr:cNvCxnSpPr/>
      </xdr:nvCxnSpPr>
      <xdr:spPr>
        <a:xfrm>
          <a:off x="2019300" y="1053192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52070</xdr:rowOff>
    </xdr:from>
    <xdr:to>
      <xdr:col>6</xdr:col>
      <xdr:colOff>38100</xdr:colOff>
      <xdr:row>61</xdr:row>
      <xdr:rowOff>153670</xdr:rowOff>
    </xdr:to>
    <xdr:sp macro="" textlink="">
      <xdr:nvSpPr>
        <xdr:cNvPr id="197" name="楕円 196"/>
        <xdr:cNvSpPr/>
      </xdr:nvSpPr>
      <xdr:spPr>
        <a:xfrm>
          <a:off x="1079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73478</xdr:rowOff>
    </xdr:from>
    <xdr:to>
      <xdr:col>10</xdr:col>
      <xdr:colOff>114300</xdr:colOff>
      <xdr:row>61</xdr:row>
      <xdr:rowOff>102870</xdr:rowOff>
    </xdr:to>
    <xdr:cxnSp macro="">
      <xdr:nvCxnSpPr>
        <xdr:cNvPr id="198" name="直線コネクタ 197"/>
        <xdr:cNvCxnSpPr/>
      </xdr:nvCxnSpPr>
      <xdr:spPr>
        <a:xfrm flipV="1">
          <a:off x="1130300" y="1053192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3646</xdr:rowOff>
    </xdr:from>
    <xdr:ext cx="405111" cy="259045"/>
    <xdr:sp macro="" textlink="">
      <xdr:nvSpPr>
        <xdr:cNvPr id="199" name="n_1aveValue【橋りょう・トンネル】&#10;有形固定資産減価償却率"/>
        <xdr:cNvSpPr txBox="1"/>
      </xdr:nvSpPr>
      <xdr:spPr>
        <a:xfrm>
          <a:off x="35820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160400</xdr:rowOff>
    </xdr:from>
    <xdr:ext cx="405111" cy="259045"/>
    <xdr:sp macro="" textlink="">
      <xdr:nvSpPr>
        <xdr:cNvPr id="200" name="n_2aveValue【橋りょう・トンネル】&#10;有形固定資産減価償却率"/>
        <xdr:cNvSpPr txBox="1"/>
      </xdr:nvSpPr>
      <xdr:spPr>
        <a:xfrm>
          <a:off x="2705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83655</xdr:rowOff>
    </xdr:from>
    <xdr:ext cx="405111" cy="259045"/>
    <xdr:sp macro="" textlink="">
      <xdr:nvSpPr>
        <xdr:cNvPr id="201" name="n_3aveValue【橋りょう・トンネル】&#10;有形固定資産減価償却率"/>
        <xdr:cNvSpPr txBox="1"/>
      </xdr:nvSpPr>
      <xdr:spPr>
        <a:xfrm>
          <a:off x="1816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5278</xdr:rowOff>
    </xdr:from>
    <xdr:ext cx="405111" cy="259045"/>
    <xdr:sp macro="" textlink="">
      <xdr:nvSpPr>
        <xdr:cNvPr id="202" name="n_4aveValue【橋りょう・トンネル】&#10;有形固定資産減価償却率"/>
        <xdr:cNvSpPr txBox="1"/>
      </xdr:nvSpPr>
      <xdr:spPr>
        <a:xfrm>
          <a:off x="927744" y="1012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144797</xdr:rowOff>
    </xdr:from>
    <xdr:ext cx="405111" cy="259045"/>
    <xdr:sp macro="" textlink="">
      <xdr:nvSpPr>
        <xdr:cNvPr id="203" name="n_1mainValue【橋りょう・トンネル】&#10;有形固定資産減価償却率"/>
        <xdr:cNvSpPr txBox="1"/>
      </xdr:nvSpPr>
      <xdr:spPr>
        <a:xfrm>
          <a:off x="3582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128468</xdr:rowOff>
    </xdr:from>
    <xdr:ext cx="405111" cy="259045"/>
    <xdr:sp macro="" textlink="">
      <xdr:nvSpPr>
        <xdr:cNvPr id="204" name="n_2mainValue【橋りょう・トンネル】&#10;有形固定資産減価償却率"/>
        <xdr:cNvSpPr txBox="1"/>
      </xdr:nvSpPr>
      <xdr:spPr>
        <a:xfrm>
          <a:off x="2705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115405</xdr:rowOff>
    </xdr:from>
    <xdr:ext cx="405111" cy="259045"/>
    <xdr:sp macro="" textlink="">
      <xdr:nvSpPr>
        <xdr:cNvPr id="205" name="n_3mainValue【橋りょう・トンネル】&#10;有形固定資産減価償却率"/>
        <xdr:cNvSpPr txBox="1"/>
      </xdr:nvSpPr>
      <xdr:spPr>
        <a:xfrm>
          <a:off x="1816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144797</xdr:rowOff>
    </xdr:from>
    <xdr:ext cx="405111" cy="259045"/>
    <xdr:sp macro="" textlink="">
      <xdr:nvSpPr>
        <xdr:cNvPr id="206" name="n_4mainValue【橋りょう・トンネル】&#10;有形固定資産減価償却率"/>
        <xdr:cNvSpPr txBox="1"/>
      </xdr:nvSpPr>
      <xdr:spPr>
        <a:xfrm>
          <a:off x="927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110166</xdr:rowOff>
    </xdr:from>
    <xdr:to>
      <xdr:col>54</xdr:col>
      <xdr:colOff>189865</xdr:colOff>
      <xdr:row>64</xdr:row>
      <xdr:rowOff>74454</xdr:rowOff>
    </xdr:to>
    <xdr:cxnSp macro="">
      <xdr:nvCxnSpPr>
        <xdr:cNvPr id="230" name="直線コネクタ 229"/>
        <xdr:cNvCxnSpPr/>
      </xdr:nvCxnSpPr>
      <xdr:spPr>
        <a:xfrm flipV="1">
          <a:off x="10476865" y="9539916"/>
          <a:ext cx="0" cy="15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78281</xdr:rowOff>
    </xdr:from>
    <xdr:ext cx="469744" cy="259045"/>
    <xdr:sp macro="" textlink="">
      <xdr:nvSpPr>
        <xdr:cNvPr id="231" name="【橋りょう・トンネル】&#10;一人当たり有形固定資産（償却資産）額最小値テキスト"/>
        <xdr:cNvSpPr txBox="1"/>
      </xdr:nvSpPr>
      <xdr:spPr>
        <a:xfrm>
          <a:off x="10515600" y="1105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74454</xdr:rowOff>
    </xdr:from>
    <xdr:to>
      <xdr:col>55</xdr:col>
      <xdr:colOff>88900</xdr:colOff>
      <xdr:row>64</xdr:row>
      <xdr:rowOff>74454</xdr:rowOff>
    </xdr:to>
    <xdr:cxnSp macro="">
      <xdr:nvCxnSpPr>
        <xdr:cNvPr id="232" name="直線コネクタ 231"/>
        <xdr:cNvCxnSpPr/>
      </xdr:nvCxnSpPr>
      <xdr:spPr>
        <a:xfrm>
          <a:off x="10388600" y="1104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56843</xdr:rowOff>
    </xdr:from>
    <xdr:ext cx="690189" cy="259045"/>
    <xdr:sp macro="" textlink="">
      <xdr:nvSpPr>
        <xdr:cNvPr id="233" name="【橋りょう・トンネル】&#10;一人当たり有形固定資産（償却資産）額最大値テキスト"/>
        <xdr:cNvSpPr txBox="1"/>
      </xdr:nvSpPr>
      <xdr:spPr>
        <a:xfrm>
          <a:off x="10515600" y="9315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110166</xdr:rowOff>
    </xdr:from>
    <xdr:to>
      <xdr:col>55</xdr:col>
      <xdr:colOff>88900</xdr:colOff>
      <xdr:row>55</xdr:row>
      <xdr:rowOff>110166</xdr:rowOff>
    </xdr:to>
    <xdr:cxnSp macro="">
      <xdr:nvCxnSpPr>
        <xdr:cNvPr id="234" name="直線コネクタ 233"/>
        <xdr:cNvCxnSpPr/>
      </xdr:nvCxnSpPr>
      <xdr:spPr>
        <a:xfrm>
          <a:off x="10388600" y="9539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28077</xdr:rowOff>
    </xdr:from>
    <xdr:ext cx="599010" cy="259045"/>
    <xdr:sp macro="" textlink="">
      <xdr:nvSpPr>
        <xdr:cNvPr id="235" name="【橋りょう・トンネル】&#10;一人当たり有形固定資産（償却資産）額平均値テキスト"/>
        <xdr:cNvSpPr txBox="1"/>
      </xdr:nvSpPr>
      <xdr:spPr>
        <a:xfrm>
          <a:off x="10515600" y="10486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5200</xdr:rowOff>
    </xdr:from>
    <xdr:to>
      <xdr:col>55</xdr:col>
      <xdr:colOff>50800</xdr:colOff>
      <xdr:row>62</xdr:row>
      <xdr:rowOff>106800</xdr:rowOff>
    </xdr:to>
    <xdr:sp macro="" textlink="">
      <xdr:nvSpPr>
        <xdr:cNvPr id="236" name="フローチャート: 判断 235"/>
        <xdr:cNvSpPr/>
      </xdr:nvSpPr>
      <xdr:spPr>
        <a:xfrm>
          <a:off x="10426700" y="106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17520</xdr:rowOff>
    </xdr:from>
    <xdr:to>
      <xdr:col>50</xdr:col>
      <xdr:colOff>165100</xdr:colOff>
      <xdr:row>62</xdr:row>
      <xdr:rowOff>119120</xdr:rowOff>
    </xdr:to>
    <xdr:sp macro="" textlink="">
      <xdr:nvSpPr>
        <xdr:cNvPr id="237" name="フローチャート: 判断 236"/>
        <xdr:cNvSpPr/>
      </xdr:nvSpPr>
      <xdr:spPr>
        <a:xfrm>
          <a:off x="9588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35601</xdr:rowOff>
    </xdr:from>
    <xdr:to>
      <xdr:col>46</xdr:col>
      <xdr:colOff>38100</xdr:colOff>
      <xdr:row>62</xdr:row>
      <xdr:rowOff>137201</xdr:rowOff>
    </xdr:to>
    <xdr:sp macro="" textlink="">
      <xdr:nvSpPr>
        <xdr:cNvPr id="238" name="フローチャート: 判断 237"/>
        <xdr:cNvSpPr/>
      </xdr:nvSpPr>
      <xdr:spPr>
        <a:xfrm>
          <a:off x="8699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51130</xdr:rowOff>
    </xdr:from>
    <xdr:to>
      <xdr:col>41</xdr:col>
      <xdr:colOff>101600</xdr:colOff>
      <xdr:row>62</xdr:row>
      <xdr:rowOff>152730</xdr:rowOff>
    </xdr:to>
    <xdr:sp macro="" textlink="">
      <xdr:nvSpPr>
        <xdr:cNvPr id="239" name="フローチャート: 判断 238"/>
        <xdr:cNvSpPr/>
      </xdr:nvSpPr>
      <xdr:spPr>
        <a:xfrm>
          <a:off x="7810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169232</xdr:rowOff>
    </xdr:from>
    <xdr:to>
      <xdr:col>36</xdr:col>
      <xdr:colOff>165100</xdr:colOff>
      <xdr:row>62</xdr:row>
      <xdr:rowOff>99382</xdr:rowOff>
    </xdr:to>
    <xdr:sp macro="" textlink="">
      <xdr:nvSpPr>
        <xdr:cNvPr id="240" name="フローチャート: 判断 239"/>
        <xdr:cNvSpPr/>
      </xdr:nvSpPr>
      <xdr:spPr>
        <a:xfrm>
          <a:off x="6921500" y="1062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104835</xdr:rowOff>
    </xdr:from>
    <xdr:to>
      <xdr:col>55</xdr:col>
      <xdr:colOff>50800</xdr:colOff>
      <xdr:row>64</xdr:row>
      <xdr:rowOff>34985</xdr:rowOff>
    </xdr:to>
    <xdr:sp macro="" textlink="">
      <xdr:nvSpPr>
        <xdr:cNvPr id="246" name="楕円 245"/>
        <xdr:cNvSpPr/>
      </xdr:nvSpPr>
      <xdr:spPr>
        <a:xfrm>
          <a:off x="10426700" y="109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19762</xdr:rowOff>
    </xdr:from>
    <xdr:ext cx="534377" cy="259045"/>
    <xdr:sp macro="" textlink="">
      <xdr:nvSpPr>
        <xdr:cNvPr id="247" name="【橋りょう・トンネル】&#10;一人当たり有形固定資産（償却資産）額該当値テキスト"/>
        <xdr:cNvSpPr txBox="1"/>
      </xdr:nvSpPr>
      <xdr:spPr>
        <a:xfrm>
          <a:off x="10515600" y="1082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106218</xdr:rowOff>
    </xdr:from>
    <xdr:to>
      <xdr:col>50</xdr:col>
      <xdr:colOff>165100</xdr:colOff>
      <xdr:row>64</xdr:row>
      <xdr:rowOff>36368</xdr:rowOff>
    </xdr:to>
    <xdr:sp macro="" textlink="">
      <xdr:nvSpPr>
        <xdr:cNvPr id="248" name="楕円 247"/>
        <xdr:cNvSpPr/>
      </xdr:nvSpPr>
      <xdr:spPr>
        <a:xfrm>
          <a:off x="9588500" y="109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155635</xdr:rowOff>
    </xdr:from>
    <xdr:to>
      <xdr:col>55</xdr:col>
      <xdr:colOff>0</xdr:colOff>
      <xdr:row>63</xdr:row>
      <xdr:rowOff>157018</xdr:rowOff>
    </xdr:to>
    <xdr:cxnSp macro="">
      <xdr:nvCxnSpPr>
        <xdr:cNvPr id="249" name="直線コネクタ 248"/>
        <xdr:cNvCxnSpPr/>
      </xdr:nvCxnSpPr>
      <xdr:spPr>
        <a:xfrm flipV="1">
          <a:off x="9639300" y="10956985"/>
          <a:ext cx="8382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107706</xdr:rowOff>
    </xdr:from>
    <xdr:to>
      <xdr:col>46</xdr:col>
      <xdr:colOff>38100</xdr:colOff>
      <xdr:row>64</xdr:row>
      <xdr:rowOff>37856</xdr:rowOff>
    </xdr:to>
    <xdr:sp macro="" textlink="">
      <xdr:nvSpPr>
        <xdr:cNvPr id="250" name="楕円 249"/>
        <xdr:cNvSpPr/>
      </xdr:nvSpPr>
      <xdr:spPr>
        <a:xfrm>
          <a:off x="8699500" y="10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157018</xdr:rowOff>
    </xdr:from>
    <xdr:to>
      <xdr:col>50</xdr:col>
      <xdr:colOff>114300</xdr:colOff>
      <xdr:row>63</xdr:row>
      <xdr:rowOff>158506</xdr:rowOff>
    </xdr:to>
    <xdr:cxnSp macro="">
      <xdr:nvCxnSpPr>
        <xdr:cNvPr id="251" name="直線コネクタ 250"/>
        <xdr:cNvCxnSpPr/>
      </xdr:nvCxnSpPr>
      <xdr:spPr>
        <a:xfrm flipV="1">
          <a:off x="8750300" y="10958368"/>
          <a:ext cx="889000" cy="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109200</xdr:rowOff>
    </xdr:from>
    <xdr:to>
      <xdr:col>41</xdr:col>
      <xdr:colOff>101600</xdr:colOff>
      <xdr:row>64</xdr:row>
      <xdr:rowOff>39350</xdr:rowOff>
    </xdr:to>
    <xdr:sp macro="" textlink="">
      <xdr:nvSpPr>
        <xdr:cNvPr id="252" name="楕円 251"/>
        <xdr:cNvSpPr/>
      </xdr:nvSpPr>
      <xdr:spPr>
        <a:xfrm>
          <a:off x="7810500" y="1091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158506</xdr:rowOff>
    </xdr:from>
    <xdr:to>
      <xdr:col>45</xdr:col>
      <xdr:colOff>177800</xdr:colOff>
      <xdr:row>63</xdr:row>
      <xdr:rowOff>160000</xdr:rowOff>
    </xdr:to>
    <xdr:cxnSp macro="">
      <xdr:nvCxnSpPr>
        <xdr:cNvPr id="253" name="直線コネクタ 252"/>
        <xdr:cNvCxnSpPr/>
      </xdr:nvCxnSpPr>
      <xdr:spPr>
        <a:xfrm flipV="1">
          <a:off x="7861300" y="10959856"/>
          <a:ext cx="889000" cy="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110638</xdr:rowOff>
    </xdr:from>
    <xdr:to>
      <xdr:col>36</xdr:col>
      <xdr:colOff>165100</xdr:colOff>
      <xdr:row>64</xdr:row>
      <xdr:rowOff>40788</xdr:rowOff>
    </xdr:to>
    <xdr:sp macro="" textlink="">
      <xdr:nvSpPr>
        <xdr:cNvPr id="254" name="楕円 253"/>
        <xdr:cNvSpPr/>
      </xdr:nvSpPr>
      <xdr:spPr>
        <a:xfrm>
          <a:off x="6921500" y="1091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160000</xdr:rowOff>
    </xdr:from>
    <xdr:to>
      <xdr:col>41</xdr:col>
      <xdr:colOff>50800</xdr:colOff>
      <xdr:row>63</xdr:row>
      <xdr:rowOff>161438</xdr:rowOff>
    </xdr:to>
    <xdr:cxnSp macro="">
      <xdr:nvCxnSpPr>
        <xdr:cNvPr id="255" name="直線コネクタ 254"/>
        <xdr:cNvCxnSpPr/>
      </xdr:nvCxnSpPr>
      <xdr:spPr>
        <a:xfrm flipV="1">
          <a:off x="6972300" y="10961350"/>
          <a:ext cx="889000" cy="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135647</xdr:rowOff>
    </xdr:from>
    <xdr:ext cx="599010" cy="259045"/>
    <xdr:sp macro="" textlink="">
      <xdr:nvSpPr>
        <xdr:cNvPr id="256" name="n_1aveValue【橋りょう・トンネル】&#10;一人当たり有形固定資産（償却資産）額"/>
        <xdr:cNvSpPr txBox="1"/>
      </xdr:nvSpPr>
      <xdr:spPr>
        <a:xfrm>
          <a:off x="9327095"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153728</xdr:rowOff>
    </xdr:from>
    <xdr:ext cx="599010" cy="259045"/>
    <xdr:sp macro="" textlink="">
      <xdr:nvSpPr>
        <xdr:cNvPr id="257" name="n_2aveValue【橋りょう・トンネル】&#10;一人当たり有形固定資産（償却資産）額"/>
        <xdr:cNvSpPr txBox="1"/>
      </xdr:nvSpPr>
      <xdr:spPr>
        <a:xfrm>
          <a:off x="84507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169257</xdr:rowOff>
    </xdr:from>
    <xdr:ext cx="599010" cy="259045"/>
    <xdr:sp macro="" textlink="">
      <xdr:nvSpPr>
        <xdr:cNvPr id="258" name="n_3aveValue【橋りょう・トンネル】&#10;一人当たり有形固定資産（償却資産）額"/>
        <xdr:cNvSpPr txBox="1"/>
      </xdr:nvSpPr>
      <xdr:spPr>
        <a:xfrm>
          <a:off x="7561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115909</xdr:rowOff>
    </xdr:from>
    <xdr:ext cx="599010" cy="259045"/>
    <xdr:sp macro="" textlink="">
      <xdr:nvSpPr>
        <xdr:cNvPr id="259" name="n_4aveValue【橋りょう・トンネル】&#10;一人当たり有形固定資産（償却資産）額"/>
        <xdr:cNvSpPr txBox="1"/>
      </xdr:nvSpPr>
      <xdr:spPr>
        <a:xfrm>
          <a:off x="6672795" y="1040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27495</xdr:rowOff>
    </xdr:from>
    <xdr:ext cx="534377" cy="259045"/>
    <xdr:sp macro="" textlink="">
      <xdr:nvSpPr>
        <xdr:cNvPr id="260" name="n_1mainValue【橋りょう・トンネル】&#10;一人当たり有形固定資産（償却資産）額"/>
        <xdr:cNvSpPr txBox="1"/>
      </xdr:nvSpPr>
      <xdr:spPr>
        <a:xfrm>
          <a:off x="9359411" y="1100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28983</xdr:rowOff>
    </xdr:from>
    <xdr:ext cx="534377" cy="259045"/>
    <xdr:sp macro="" textlink="">
      <xdr:nvSpPr>
        <xdr:cNvPr id="261" name="n_2mainValue【橋りょう・トンネル】&#10;一人当たり有形固定資産（償却資産）額"/>
        <xdr:cNvSpPr txBox="1"/>
      </xdr:nvSpPr>
      <xdr:spPr>
        <a:xfrm>
          <a:off x="8483111" y="110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30477</xdr:rowOff>
    </xdr:from>
    <xdr:ext cx="534377" cy="259045"/>
    <xdr:sp macro="" textlink="">
      <xdr:nvSpPr>
        <xdr:cNvPr id="262" name="n_3mainValue【橋りょう・トンネル】&#10;一人当たり有形固定資産（償却資産）額"/>
        <xdr:cNvSpPr txBox="1"/>
      </xdr:nvSpPr>
      <xdr:spPr>
        <a:xfrm>
          <a:off x="7594111" y="1100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31915</xdr:rowOff>
    </xdr:from>
    <xdr:ext cx="534377" cy="259045"/>
    <xdr:sp macro="" textlink="">
      <xdr:nvSpPr>
        <xdr:cNvPr id="263" name="n_4mainValue【橋りょう・トンネル】&#10;一人当たり有形固定資産（償却資産）額"/>
        <xdr:cNvSpPr txBox="1"/>
      </xdr:nvSpPr>
      <xdr:spPr>
        <a:xfrm>
          <a:off x="6705111" y="1100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7" name="直線コネクタ 3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8" name="テキスト ボックス 3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9" name="直線コネクタ 3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0" name="テキスト ボックス 3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1" name="直線コネクタ 3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2" name="テキスト ボックス 3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3" name="直線コネクタ 3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4" name="テキスト ボックス 3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5" name="直線コネクタ 3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6" name="テキスト ボックス 3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8" name="テキスト ボックス 3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320" name="直線コネクタ 319"/>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2" name="直線コネクタ 32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323" name="【認定こども園・幼稚園・保育所】&#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324" name="直線コネクタ 323"/>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154957</xdr:rowOff>
    </xdr:from>
    <xdr:ext cx="405111" cy="259045"/>
    <xdr:sp macro="" textlink="">
      <xdr:nvSpPr>
        <xdr:cNvPr id="325" name="【認定こども園・幼稚園・保育所】&#10;有形固定資産減価償却率平均値テキスト"/>
        <xdr:cNvSpPr txBox="1"/>
      </xdr:nvSpPr>
      <xdr:spPr>
        <a:xfrm>
          <a:off x="16357600" y="615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326" name="フローチャート: 判断 325"/>
        <xdr:cNvSpPr/>
      </xdr:nvSpPr>
      <xdr:spPr>
        <a:xfrm>
          <a:off x="16268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327" name="フローチャート: 判断 326"/>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86360</xdr:rowOff>
    </xdr:from>
    <xdr:to>
      <xdr:col>76</xdr:col>
      <xdr:colOff>165100</xdr:colOff>
      <xdr:row>37</xdr:row>
      <xdr:rowOff>16510</xdr:rowOff>
    </xdr:to>
    <xdr:sp macro="" textlink="">
      <xdr:nvSpPr>
        <xdr:cNvPr id="328" name="フローチャート: 判断 327"/>
        <xdr:cNvSpPr/>
      </xdr:nvSpPr>
      <xdr:spPr>
        <a:xfrm>
          <a:off x="14541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329" name="フローチャート: 判断 328"/>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120650</xdr:rowOff>
    </xdr:from>
    <xdr:to>
      <xdr:col>67</xdr:col>
      <xdr:colOff>101600</xdr:colOff>
      <xdr:row>37</xdr:row>
      <xdr:rowOff>50800</xdr:rowOff>
    </xdr:to>
    <xdr:sp macro="" textlink="">
      <xdr:nvSpPr>
        <xdr:cNvPr id="330" name="フローチャート: 判断 329"/>
        <xdr:cNvSpPr/>
      </xdr:nvSpPr>
      <xdr:spPr>
        <a:xfrm>
          <a:off x="12763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124460</xdr:rowOff>
    </xdr:from>
    <xdr:to>
      <xdr:col>85</xdr:col>
      <xdr:colOff>177800</xdr:colOff>
      <xdr:row>39</xdr:row>
      <xdr:rowOff>54610</xdr:rowOff>
    </xdr:to>
    <xdr:sp macro="" textlink="">
      <xdr:nvSpPr>
        <xdr:cNvPr id="336" name="楕円 335"/>
        <xdr:cNvSpPr/>
      </xdr:nvSpPr>
      <xdr:spPr>
        <a:xfrm>
          <a:off x="162687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102887</xdr:rowOff>
    </xdr:from>
    <xdr:ext cx="405111" cy="259045"/>
    <xdr:sp macro="" textlink="">
      <xdr:nvSpPr>
        <xdr:cNvPr id="337" name="【認定こども園・幼稚園・保育所】&#10;有形固定資産減価償却率該当値テキスト"/>
        <xdr:cNvSpPr txBox="1"/>
      </xdr:nvSpPr>
      <xdr:spPr>
        <a:xfrm>
          <a:off x="16357600"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82550</xdr:rowOff>
    </xdr:from>
    <xdr:to>
      <xdr:col>81</xdr:col>
      <xdr:colOff>101600</xdr:colOff>
      <xdr:row>39</xdr:row>
      <xdr:rowOff>12700</xdr:rowOff>
    </xdr:to>
    <xdr:sp macro="" textlink="">
      <xdr:nvSpPr>
        <xdr:cNvPr id="338" name="楕円 337"/>
        <xdr:cNvSpPr/>
      </xdr:nvSpPr>
      <xdr:spPr>
        <a:xfrm>
          <a:off x="15430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133350</xdr:rowOff>
    </xdr:from>
    <xdr:to>
      <xdr:col>85</xdr:col>
      <xdr:colOff>127000</xdr:colOff>
      <xdr:row>39</xdr:row>
      <xdr:rowOff>3810</xdr:rowOff>
    </xdr:to>
    <xdr:cxnSp macro="">
      <xdr:nvCxnSpPr>
        <xdr:cNvPr id="339" name="直線コネクタ 338"/>
        <xdr:cNvCxnSpPr/>
      </xdr:nvCxnSpPr>
      <xdr:spPr>
        <a:xfrm>
          <a:off x="15481300" y="66484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40640</xdr:rowOff>
    </xdr:from>
    <xdr:to>
      <xdr:col>76</xdr:col>
      <xdr:colOff>165100</xdr:colOff>
      <xdr:row>38</xdr:row>
      <xdr:rowOff>142240</xdr:rowOff>
    </xdr:to>
    <xdr:sp macro="" textlink="">
      <xdr:nvSpPr>
        <xdr:cNvPr id="340" name="楕円 339"/>
        <xdr:cNvSpPr/>
      </xdr:nvSpPr>
      <xdr:spPr>
        <a:xfrm>
          <a:off x="14541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91440</xdr:rowOff>
    </xdr:from>
    <xdr:to>
      <xdr:col>81</xdr:col>
      <xdr:colOff>50800</xdr:colOff>
      <xdr:row>38</xdr:row>
      <xdr:rowOff>133350</xdr:rowOff>
    </xdr:to>
    <xdr:cxnSp macro="">
      <xdr:nvCxnSpPr>
        <xdr:cNvPr id="341" name="直線コネクタ 340"/>
        <xdr:cNvCxnSpPr/>
      </xdr:nvCxnSpPr>
      <xdr:spPr>
        <a:xfrm>
          <a:off x="14592300" y="66065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170180</xdr:rowOff>
    </xdr:from>
    <xdr:to>
      <xdr:col>72</xdr:col>
      <xdr:colOff>38100</xdr:colOff>
      <xdr:row>38</xdr:row>
      <xdr:rowOff>100330</xdr:rowOff>
    </xdr:to>
    <xdr:sp macro="" textlink="">
      <xdr:nvSpPr>
        <xdr:cNvPr id="342" name="楕円 341"/>
        <xdr:cNvSpPr/>
      </xdr:nvSpPr>
      <xdr:spPr>
        <a:xfrm>
          <a:off x="13652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49530</xdr:rowOff>
    </xdr:from>
    <xdr:to>
      <xdr:col>76</xdr:col>
      <xdr:colOff>114300</xdr:colOff>
      <xdr:row>38</xdr:row>
      <xdr:rowOff>91440</xdr:rowOff>
    </xdr:to>
    <xdr:cxnSp macro="">
      <xdr:nvCxnSpPr>
        <xdr:cNvPr id="343" name="直線コネクタ 342"/>
        <xdr:cNvCxnSpPr/>
      </xdr:nvCxnSpPr>
      <xdr:spPr>
        <a:xfrm>
          <a:off x="13703300" y="65646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139700</xdr:rowOff>
    </xdr:from>
    <xdr:to>
      <xdr:col>67</xdr:col>
      <xdr:colOff>101600</xdr:colOff>
      <xdr:row>38</xdr:row>
      <xdr:rowOff>69850</xdr:rowOff>
    </xdr:to>
    <xdr:sp macro="" textlink="">
      <xdr:nvSpPr>
        <xdr:cNvPr id="344" name="楕円 343"/>
        <xdr:cNvSpPr/>
      </xdr:nvSpPr>
      <xdr:spPr>
        <a:xfrm>
          <a:off x="12763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19050</xdr:rowOff>
    </xdr:from>
    <xdr:to>
      <xdr:col>71</xdr:col>
      <xdr:colOff>177800</xdr:colOff>
      <xdr:row>38</xdr:row>
      <xdr:rowOff>49530</xdr:rowOff>
    </xdr:to>
    <xdr:cxnSp macro="">
      <xdr:nvCxnSpPr>
        <xdr:cNvPr id="345" name="直線コネクタ 344"/>
        <xdr:cNvCxnSpPr/>
      </xdr:nvCxnSpPr>
      <xdr:spPr>
        <a:xfrm>
          <a:off x="12814300" y="65341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346" name="n_1aveValue【認定こども園・幼稚園・保育所】&#10;有形固定資産減価償却率"/>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33037</xdr:rowOff>
    </xdr:from>
    <xdr:ext cx="405111" cy="259045"/>
    <xdr:sp macro="" textlink="">
      <xdr:nvSpPr>
        <xdr:cNvPr id="347" name="n_2aveValue【認定こども園・幼稚園・保育所】&#10;有形固定資産減価償却率"/>
        <xdr:cNvSpPr txBox="1"/>
      </xdr:nvSpPr>
      <xdr:spPr>
        <a:xfrm>
          <a:off x="14389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348" name="n_3aveValue【認定こども園・幼稚園・保育所】&#10;有形固定資産減価償却率"/>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67327</xdr:rowOff>
    </xdr:from>
    <xdr:ext cx="405111" cy="259045"/>
    <xdr:sp macro="" textlink="">
      <xdr:nvSpPr>
        <xdr:cNvPr id="349" name="n_4aveValue【認定こども園・幼稚園・保育所】&#10;有形固定資産減価償却率"/>
        <xdr:cNvSpPr txBox="1"/>
      </xdr:nvSpPr>
      <xdr:spPr>
        <a:xfrm>
          <a:off x="12611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3827</xdr:rowOff>
    </xdr:from>
    <xdr:ext cx="405111" cy="259045"/>
    <xdr:sp macro="" textlink="">
      <xdr:nvSpPr>
        <xdr:cNvPr id="350" name="n_1mainValue【認定こども園・幼稚園・保育所】&#10;有形固定資産減価償却率"/>
        <xdr:cNvSpPr txBox="1"/>
      </xdr:nvSpPr>
      <xdr:spPr>
        <a:xfrm>
          <a:off x="152660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133367</xdr:rowOff>
    </xdr:from>
    <xdr:ext cx="405111" cy="259045"/>
    <xdr:sp macro="" textlink="">
      <xdr:nvSpPr>
        <xdr:cNvPr id="351" name="n_2mainValue【認定こども園・幼稚園・保育所】&#10;有形固定資産減価償却率"/>
        <xdr:cNvSpPr txBox="1"/>
      </xdr:nvSpPr>
      <xdr:spPr>
        <a:xfrm>
          <a:off x="143897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91457</xdr:rowOff>
    </xdr:from>
    <xdr:ext cx="405111" cy="259045"/>
    <xdr:sp macro="" textlink="">
      <xdr:nvSpPr>
        <xdr:cNvPr id="352" name="n_3mainValue【認定こども園・幼稚園・保育所】&#10;有形固定資産減価償却率"/>
        <xdr:cNvSpPr txBox="1"/>
      </xdr:nvSpPr>
      <xdr:spPr>
        <a:xfrm>
          <a:off x="135007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60977</xdr:rowOff>
    </xdr:from>
    <xdr:ext cx="405111" cy="259045"/>
    <xdr:sp macro="" textlink="">
      <xdr:nvSpPr>
        <xdr:cNvPr id="353" name="n_4mainValue【認定こども園・幼稚園・保育所】&#10;有形固定資産減価償却率"/>
        <xdr:cNvSpPr txBox="1"/>
      </xdr:nvSpPr>
      <xdr:spPr>
        <a:xfrm>
          <a:off x="12611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4" name="直線コネクタ 3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5" name="テキスト ボックス 3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6" name="直線コネクタ 3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7" name="テキスト ボックス 3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8" name="直線コネクタ 3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9" name="テキスト ボックス 3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0" name="直線コネクタ 3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1" name="テキスト ボックス 3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3" name="テキスト ボックス 3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115062</xdr:rowOff>
    </xdr:from>
    <xdr:to>
      <xdr:col>116</xdr:col>
      <xdr:colOff>62864</xdr:colOff>
      <xdr:row>41</xdr:row>
      <xdr:rowOff>87630</xdr:rowOff>
    </xdr:to>
    <xdr:cxnSp macro="">
      <xdr:nvCxnSpPr>
        <xdr:cNvPr id="375" name="直線コネクタ 374"/>
        <xdr:cNvCxnSpPr/>
      </xdr:nvCxnSpPr>
      <xdr:spPr>
        <a:xfrm flipV="1">
          <a:off x="22160864" y="594436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376"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377" name="直線コネクタ 376"/>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61739</xdr:rowOff>
    </xdr:from>
    <xdr:ext cx="469744" cy="259045"/>
    <xdr:sp macro="" textlink="">
      <xdr:nvSpPr>
        <xdr:cNvPr id="378" name="【認定こども園・幼稚園・保育所】&#10;一人当たり面積最大値テキスト"/>
        <xdr:cNvSpPr txBox="1"/>
      </xdr:nvSpPr>
      <xdr:spPr>
        <a:xfrm>
          <a:off x="22199600" y="571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115062</xdr:rowOff>
    </xdr:from>
    <xdr:to>
      <xdr:col>116</xdr:col>
      <xdr:colOff>152400</xdr:colOff>
      <xdr:row>34</xdr:row>
      <xdr:rowOff>115062</xdr:rowOff>
    </xdr:to>
    <xdr:cxnSp macro="">
      <xdr:nvCxnSpPr>
        <xdr:cNvPr id="379" name="直線コネクタ 378"/>
        <xdr:cNvCxnSpPr/>
      </xdr:nvCxnSpPr>
      <xdr:spPr>
        <a:xfrm>
          <a:off x="22072600" y="594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137431</xdr:rowOff>
    </xdr:from>
    <xdr:ext cx="469744" cy="259045"/>
    <xdr:sp macro="" textlink="">
      <xdr:nvSpPr>
        <xdr:cNvPr id="380" name="【認定こども園・幼稚園・保育所】&#10;一人当たり面積平均値テキスト"/>
        <xdr:cNvSpPr txBox="1"/>
      </xdr:nvSpPr>
      <xdr:spPr>
        <a:xfrm>
          <a:off x="22199600" y="6481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381" name="フローチャート: 判断 380"/>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89408</xdr:rowOff>
    </xdr:from>
    <xdr:to>
      <xdr:col>112</xdr:col>
      <xdr:colOff>38100</xdr:colOff>
      <xdr:row>39</xdr:row>
      <xdr:rowOff>19558</xdr:rowOff>
    </xdr:to>
    <xdr:sp macro="" textlink="">
      <xdr:nvSpPr>
        <xdr:cNvPr id="382" name="フローチャート: 判断 381"/>
        <xdr:cNvSpPr/>
      </xdr:nvSpPr>
      <xdr:spPr>
        <a:xfrm>
          <a:off x="21272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383" name="フローチャート: 判断 382"/>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96266</xdr:rowOff>
    </xdr:from>
    <xdr:to>
      <xdr:col>102</xdr:col>
      <xdr:colOff>165100</xdr:colOff>
      <xdr:row>39</xdr:row>
      <xdr:rowOff>26416</xdr:rowOff>
    </xdr:to>
    <xdr:sp macro="" textlink="">
      <xdr:nvSpPr>
        <xdr:cNvPr id="384" name="フローチャート: 判断 383"/>
        <xdr:cNvSpPr/>
      </xdr:nvSpPr>
      <xdr:spPr>
        <a:xfrm>
          <a:off x="19494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385" name="フローチャート: 判断 384"/>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121412</xdr:rowOff>
    </xdr:from>
    <xdr:to>
      <xdr:col>116</xdr:col>
      <xdr:colOff>114300</xdr:colOff>
      <xdr:row>41</xdr:row>
      <xdr:rowOff>51562</xdr:rowOff>
    </xdr:to>
    <xdr:sp macro="" textlink="">
      <xdr:nvSpPr>
        <xdr:cNvPr id="391" name="楕円 390"/>
        <xdr:cNvSpPr/>
      </xdr:nvSpPr>
      <xdr:spPr>
        <a:xfrm>
          <a:off x="221107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36339</xdr:rowOff>
    </xdr:from>
    <xdr:ext cx="469744" cy="259045"/>
    <xdr:sp macro="" textlink="">
      <xdr:nvSpPr>
        <xdr:cNvPr id="392" name="【認定こども園・幼稚園・保育所】&#10;一人当たり面積該当値テキスト"/>
        <xdr:cNvSpPr txBox="1"/>
      </xdr:nvSpPr>
      <xdr:spPr>
        <a:xfrm>
          <a:off x="22199600" y="689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121412</xdr:rowOff>
    </xdr:from>
    <xdr:to>
      <xdr:col>112</xdr:col>
      <xdr:colOff>38100</xdr:colOff>
      <xdr:row>41</xdr:row>
      <xdr:rowOff>51562</xdr:rowOff>
    </xdr:to>
    <xdr:sp macro="" textlink="">
      <xdr:nvSpPr>
        <xdr:cNvPr id="393" name="楕円 392"/>
        <xdr:cNvSpPr/>
      </xdr:nvSpPr>
      <xdr:spPr>
        <a:xfrm>
          <a:off x="21272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762</xdr:rowOff>
    </xdr:from>
    <xdr:to>
      <xdr:col>116</xdr:col>
      <xdr:colOff>63500</xdr:colOff>
      <xdr:row>41</xdr:row>
      <xdr:rowOff>762</xdr:rowOff>
    </xdr:to>
    <xdr:cxnSp macro="">
      <xdr:nvCxnSpPr>
        <xdr:cNvPr id="394" name="直線コネクタ 393"/>
        <xdr:cNvCxnSpPr/>
      </xdr:nvCxnSpPr>
      <xdr:spPr>
        <a:xfrm>
          <a:off x="21323300" y="70302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123698</xdr:rowOff>
    </xdr:from>
    <xdr:to>
      <xdr:col>107</xdr:col>
      <xdr:colOff>101600</xdr:colOff>
      <xdr:row>41</xdr:row>
      <xdr:rowOff>53848</xdr:rowOff>
    </xdr:to>
    <xdr:sp macro="" textlink="">
      <xdr:nvSpPr>
        <xdr:cNvPr id="395" name="楕円 394"/>
        <xdr:cNvSpPr/>
      </xdr:nvSpPr>
      <xdr:spPr>
        <a:xfrm>
          <a:off x="203835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762</xdr:rowOff>
    </xdr:from>
    <xdr:to>
      <xdr:col>111</xdr:col>
      <xdr:colOff>177800</xdr:colOff>
      <xdr:row>41</xdr:row>
      <xdr:rowOff>3048</xdr:rowOff>
    </xdr:to>
    <xdr:cxnSp macro="">
      <xdr:nvCxnSpPr>
        <xdr:cNvPr id="396" name="直線コネクタ 395"/>
        <xdr:cNvCxnSpPr/>
      </xdr:nvCxnSpPr>
      <xdr:spPr>
        <a:xfrm flipV="1">
          <a:off x="20434300" y="703021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123698</xdr:rowOff>
    </xdr:from>
    <xdr:to>
      <xdr:col>102</xdr:col>
      <xdr:colOff>165100</xdr:colOff>
      <xdr:row>41</xdr:row>
      <xdr:rowOff>53848</xdr:rowOff>
    </xdr:to>
    <xdr:sp macro="" textlink="">
      <xdr:nvSpPr>
        <xdr:cNvPr id="397" name="楕円 396"/>
        <xdr:cNvSpPr/>
      </xdr:nvSpPr>
      <xdr:spPr>
        <a:xfrm>
          <a:off x="194945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3048</xdr:rowOff>
    </xdr:from>
    <xdr:to>
      <xdr:col>107</xdr:col>
      <xdr:colOff>50800</xdr:colOff>
      <xdr:row>41</xdr:row>
      <xdr:rowOff>3048</xdr:rowOff>
    </xdr:to>
    <xdr:cxnSp macro="">
      <xdr:nvCxnSpPr>
        <xdr:cNvPr id="398" name="直線コネクタ 397"/>
        <xdr:cNvCxnSpPr/>
      </xdr:nvCxnSpPr>
      <xdr:spPr>
        <a:xfrm>
          <a:off x="19545300" y="70324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123698</xdr:rowOff>
    </xdr:from>
    <xdr:to>
      <xdr:col>98</xdr:col>
      <xdr:colOff>38100</xdr:colOff>
      <xdr:row>41</xdr:row>
      <xdr:rowOff>53848</xdr:rowOff>
    </xdr:to>
    <xdr:sp macro="" textlink="">
      <xdr:nvSpPr>
        <xdr:cNvPr id="399" name="楕円 398"/>
        <xdr:cNvSpPr/>
      </xdr:nvSpPr>
      <xdr:spPr>
        <a:xfrm>
          <a:off x="186055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3048</xdr:rowOff>
    </xdr:from>
    <xdr:to>
      <xdr:col>102</xdr:col>
      <xdr:colOff>114300</xdr:colOff>
      <xdr:row>41</xdr:row>
      <xdr:rowOff>3048</xdr:rowOff>
    </xdr:to>
    <xdr:cxnSp macro="">
      <xdr:nvCxnSpPr>
        <xdr:cNvPr id="400" name="直線コネクタ 399"/>
        <xdr:cNvCxnSpPr/>
      </xdr:nvCxnSpPr>
      <xdr:spPr>
        <a:xfrm>
          <a:off x="18656300" y="70324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36085</xdr:rowOff>
    </xdr:from>
    <xdr:ext cx="469744" cy="259045"/>
    <xdr:sp macro="" textlink="">
      <xdr:nvSpPr>
        <xdr:cNvPr id="401" name="n_1aveValue【認定こども園・幼稚園・保育所】&#10;一人当たり面積"/>
        <xdr:cNvSpPr txBox="1"/>
      </xdr:nvSpPr>
      <xdr:spPr>
        <a:xfrm>
          <a:off x="210757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47515</xdr:rowOff>
    </xdr:from>
    <xdr:ext cx="469744" cy="259045"/>
    <xdr:sp macro="" textlink="">
      <xdr:nvSpPr>
        <xdr:cNvPr id="402" name="n_2aveValue【認定こども園・幼稚園・保育所】&#10;一人当たり面積"/>
        <xdr:cNvSpPr txBox="1"/>
      </xdr:nvSpPr>
      <xdr:spPr>
        <a:xfrm>
          <a:off x="20199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42943</xdr:rowOff>
    </xdr:from>
    <xdr:ext cx="469744" cy="259045"/>
    <xdr:sp macro="" textlink="">
      <xdr:nvSpPr>
        <xdr:cNvPr id="403" name="n_3aveValue【認定こども園・幼稚園・保育所】&#10;一人当たり面積"/>
        <xdr:cNvSpPr txBox="1"/>
      </xdr:nvSpPr>
      <xdr:spPr>
        <a:xfrm>
          <a:off x="19310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404" name="n_4aveValue【認定こども園・幼稚園・保育所】&#10;一人当たり面積"/>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42689</xdr:rowOff>
    </xdr:from>
    <xdr:ext cx="469744" cy="259045"/>
    <xdr:sp macro="" textlink="">
      <xdr:nvSpPr>
        <xdr:cNvPr id="405" name="n_1mainValue【認定こども園・幼稚園・保育所】&#10;一人当たり面積"/>
        <xdr:cNvSpPr txBox="1"/>
      </xdr:nvSpPr>
      <xdr:spPr>
        <a:xfrm>
          <a:off x="210757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44975</xdr:rowOff>
    </xdr:from>
    <xdr:ext cx="469744" cy="259045"/>
    <xdr:sp macro="" textlink="">
      <xdr:nvSpPr>
        <xdr:cNvPr id="406" name="n_2mainValue【認定こども園・幼稚園・保育所】&#10;一人当たり面積"/>
        <xdr:cNvSpPr txBox="1"/>
      </xdr:nvSpPr>
      <xdr:spPr>
        <a:xfrm>
          <a:off x="20199427" y="707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44975</xdr:rowOff>
    </xdr:from>
    <xdr:ext cx="469744" cy="259045"/>
    <xdr:sp macro="" textlink="">
      <xdr:nvSpPr>
        <xdr:cNvPr id="407" name="n_3mainValue【認定こども園・幼稚園・保育所】&#10;一人当たり面積"/>
        <xdr:cNvSpPr txBox="1"/>
      </xdr:nvSpPr>
      <xdr:spPr>
        <a:xfrm>
          <a:off x="19310427" y="707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44975</xdr:rowOff>
    </xdr:from>
    <xdr:ext cx="469744" cy="259045"/>
    <xdr:sp macro="" textlink="">
      <xdr:nvSpPr>
        <xdr:cNvPr id="408" name="n_4mainValue【認定こども園・幼稚園・保育所】&#10;一人当たり面積"/>
        <xdr:cNvSpPr txBox="1"/>
      </xdr:nvSpPr>
      <xdr:spPr>
        <a:xfrm>
          <a:off x="18421427" y="707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0" name="直線コネクタ 4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1" name="テキスト ボックス 4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2" name="直線コネクタ 4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3" name="テキスト ボックス 4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4" name="直線コネクタ 4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5" name="テキスト ボックス 4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6" name="直線コネクタ 4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7" name="テキスト ボックス 4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8" name="直線コネクタ 4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9" name="テキスト ボックス 4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0" name="直線コネクタ 4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1" name="テキスト ボックス 4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0</xdr:rowOff>
    </xdr:to>
    <xdr:cxnSp macro="">
      <xdr:nvCxnSpPr>
        <xdr:cNvPr id="434" name="直線コネクタ 433"/>
        <xdr:cNvCxnSpPr/>
      </xdr:nvCxnSpPr>
      <xdr:spPr>
        <a:xfrm flipV="1">
          <a:off x="16318864" y="967957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435" name="【学校施設】&#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436" name="直線コネクタ 435"/>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437" name="【学校施設】&#10;有形固定資産減価償却率最大値テキスト"/>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438" name="直線コネクタ 437"/>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40657</xdr:rowOff>
    </xdr:from>
    <xdr:ext cx="405111" cy="259045"/>
    <xdr:sp macro="" textlink="">
      <xdr:nvSpPr>
        <xdr:cNvPr id="439" name="【学校施設】&#10;有形固定資産減価償却率平均値テキスト"/>
        <xdr:cNvSpPr txBox="1"/>
      </xdr:nvSpPr>
      <xdr:spPr>
        <a:xfrm>
          <a:off x="16357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440" name="フローチャート: 判断 439"/>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122283</xdr:rowOff>
    </xdr:from>
    <xdr:to>
      <xdr:col>81</xdr:col>
      <xdr:colOff>101600</xdr:colOff>
      <xdr:row>61</xdr:row>
      <xdr:rowOff>52433</xdr:rowOff>
    </xdr:to>
    <xdr:sp macro="" textlink="">
      <xdr:nvSpPr>
        <xdr:cNvPr id="441" name="フローチャート: 判断 440"/>
        <xdr:cNvSpPr/>
      </xdr:nvSpPr>
      <xdr:spPr>
        <a:xfrm>
          <a:off x="15430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112485</xdr:rowOff>
    </xdr:from>
    <xdr:to>
      <xdr:col>76</xdr:col>
      <xdr:colOff>165100</xdr:colOff>
      <xdr:row>61</xdr:row>
      <xdr:rowOff>42635</xdr:rowOff>
    </xdr:to>
    <xdr:sp macro="" textlink="">
      <xdr:nvSpPr>
        <xdr:cNvPr id="442" name="フローチャート: 判断 441"/>
        <xdr:cNvSpPr/>
      </xdr:nvSpPr>
      <xdr:spPr>
        <a:xfrm>
          <a:off x="14541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125549</xdr:rowOff>
    </xdr:from>
    <xdr:to>
      <xdr:col>72</xdr:col>
      <xdr:colOff>38100</xdr:colOff>
      <xdr:row>61</xdr:row>
      <xdr:rowOff>55699</xdr:rowOff>
    </xdr:to>
    <xdr:sp macro="" textlink="">
      <xdr:nvSpPr>
        <xdr:cNvPr id="443" name="フローチャート: 判断 442"/>
        <xdr:cNvSpPr/>
      </xdr:nvSpPr>
      <xdr:spPr>
        <a:xfrm>
          <a:off x="1365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39007</xdr:rowOff>
    </xdr:from>
    <xdr:to>
      <xdr:col>67</xdr:col>
      <xdr:colOff>101600</xdr:colOff>
      <xdr:row>60</xdr:row>
      <xdr:rowOff>140607</xdr:rowOff>
    </xdr:to>
    <xdr:sp macro="" textlink="">
      <xdr:nvSpPr>
        <xdr:cNvPr id="444" name="フローチャート: 判断 443"/>
        <xdr:cNvSpPr/>
      </xdr:nvSpPr>
      <xdr:spPr>
        <a:xfrm>
          <a:off x="12763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112485</xdr:rowOff>
    </xdr:from>
    <xdr:to>
      <xdr:col>85</xdr:col>
      <xdr:colOff>177800</xdr:colOff>
      <xdr:row>63</xdr:row>
      <xdr:rowOff>42635</xdr:rowOff>
    </xdr:to>
    <xdr:sp macro="" textlink="">
      <xdr:nvSpPr>
        <xdr:cNvPr id="450" name="楕円 449"/>
        <xdr:cNvSpPr/>
      </xdr:nvSpPr>
      <xdr:spPr>
        <a:xfrm>
          <a:off x="162687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90912</xdr:rowOff>
    </xdr:from>
    <xdr:ext cx="405111" cy="259045"/>
    <xdr:sp macro="" textlink="">
      <xdr:nvSpPr>
        <xdr:cNvPr id="451" name="【学校施設】&#10;有形固定資産減価償却率該当値テキスト"/>
        <xdr:cNvSpPr txBox="1"/>
      </xdr:nvSpPr>
      <xdr:spPr>
        <a:xfrm>
          <a:off x="16357600"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9616</xdr:rowOff>
    </xdr:from>
    <xdr:to>
      <xdr:col>81</xdr:col>
      <xdr:colOff>101600</xdr:colOff>
      <xdr:row>62</xdr:row>
      <xdr:rowOff>111216</xdr:rowOff>
    </xdr:to>
    <xdr:sp macro="" textlink="">
      <xdr:nvSpPr>
        <xdr:cNvPr id="452" name="楕円 451"/>
        <xdr:cNvSpPr/>
      </xdr:nvSpPr>
      <xdr:spPr>
        <a:xfrm>
          <a:off x="154305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60416</xdr:rowOff>
    </xdr:from>
    <xdr:to>
      <xdr:col>85</xdr:col>
      <xdr:colOff>127000</xdr:colOff>
      <xdr:row>62</xdr:row>
      <xdr:rowOff>163285</xdr:rowOff>
    </xdr:to>
    <xdr:cxnSp macro="">
      <xdr:nvCxnSpPr>
        <xdr:cNvPr id="453" name="直線コネクタ 452"/>
        <xdr:cNvCxnSpPr/>
      </xdr:nvCxnSpPr>
      <xdr:spPr>
        <a:xfrm>
          <a:off x="15481300" y="10690316"/>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158206</xdr:rowOff>
    </xdr:from>
    <xdr:to>
      <xdr:col>76</xdr:col>
      <xdr:colOff>165100</xdr:colOff>
      <xdr:row>62</xdr:row>
      <xdr:rowOff>88356</xdr:rowOff>
    </xdr:to>
    <xdr:sp macro="" textlink="">
      <xdr:nvSpPr>
        <xdr:cNvPr id="454" name="楕円 453"/>
        <xdr:cNvSpPr/>
      </xdr:nvSpPr>
      <xdr:spPr>
        <a:xfrm>
          <a:off x="145415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37556</xdr:rowOff>
    </xdr:from>
    <xdr:to>
      <xdr:col>81</xdr:col>
      <xdr:colOff>50800</xdr:colOff>
      <xdr:row>62</xdr:row>
      <xdr:rowOff>60416</xdr:rowOff>
    </xdr:to>
    <xdr:cxnSp macro="">
      <xdr:nvCxnSpPr>
        <xdr:cNvPr id="455" name="直線コネクタ 454"/>
        <xdr:cNvCxnSpPr/>
      </xdr:nvCxnSpPr>
      <xdr:spPr>
        <a:xfrm>
          <a:off x="14592300" y="106674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166370</xdr:rowOff>
    </xdr:from>
    <xdr:to>
      <xdr:col>72</xdr:col>
      <xdr:colOff>38100</xdr:colOff>
      <xdr:row>62</xdr:row>
      <xdr:rowOff>96520</xdr:rowOff>
    </xdr:to>
    <xdr:sp macro="" textlink="">
      <xdr:nvSpPr>
        <xdr:cNvPr id="456" name="楕円 455"/>
        <xdr:cNvSpPr/>
      </xdr:nvSpPr>
      <xdr:spPr>
        <a:xfrm>
          <a:off x="1365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37556</xdr:rowOff>
    </xdr:from>
    <xdr:to>
      <xdr:col>76</xdr:col>
      <xdr:colOff>114300</xdr:colOff>
      <xdr:row>62</xdr:row>
      <xdr:rowOff>45720</xdr:rowOff>
    </xdr:to>
    <xdr:cxnSp macro="">
      <xdr:nvCxnSpPr>
        <xdr:cNvPr id="457" name="直線コネクタ 456"/>
        <xdr:cNvCxnSpPr/>
      </xdr:nvCxnSpPr>
      <xdr:spPr>
        <a:xfrm flipV="1">
          <a:off x="13703300" y="1066745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29210</xdr:rowOff>
    </xdr:from>
    <xdr:to>
      <xdr:col>67</xdr:col>
      <xdr:colOff>101600</xdr:colOff>
      <xdr:row>62</xdr:row>
      <xdr:rowOff>130810</xdr:rowOff>
    </xdr:to>
    <xdr:sp macro="" textlink="">
      <xdr:nvSpPr>
        <xdr:cNvPr id="458" name="楕円 457"/>
        <xdr:cNvSpPr/>
      </xdr:nvSpPr>
      <xdr:spPr>
        <a:xfrm>
          <a:off x="12763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45720</xdr:rowOff>
    </xdr:from>
    <xdr:to>
      <xdr:col>71</xdr:col>
      <xdr:colOff>177800</xdr:colOff>
      <xdr:row>62</xdr:row>
      <xdr:rowOff>80010</xdr:rowOff>
    </xdr:to>
    <xdr:cxnSp macro="">
      <xdr:nvCxnSpPr>
        <xdr:cNvPr id="459" name="直線コネクタ 458"/>
        <xdr:cNvCxnSpPr/>
      </xdr:nvCxnSpPr>
      <xdr:spPr>
        <a:xfrm flipV="1">
          <a:off x="12814300" y="106756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68960</xdr:rowOff>
    </xdr:from>
    <xdr:ext cx="405111" cy="259045"/>
    <xdr:sp macro="" textlink="">
      <xdr:nvSpPr>
        <xdr:cNvPr id="460" name="n_1aveValue【学校施設】&#10;有形固定資産減価償却率"/>
        <xdr:cNvSpPr txBox="1"/>
      </xdr:nvSpPr>
      <xdr:spPr>
        <a:xfrm>
          <a:off x="152660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59162</xdr:rowOff>
    </xdr:from>
    <xdr:ext cx="405111" cy="259045"/>
    <xdr:sp macro="" textlink="">
      <xdr:nvSpPr>
        <xdr:cNvPr id="461" name="n_2aveValue【学校施設】&#10;有形固定資産減価償却率"/>
        <xdr:cNvSpPr txBox="1"/>
      </xdr:nvSpPr>
      <xdr:spPr>
        <a:xfrm>
          <a:off x="143897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72226</xdr:rowOff>
    </xdr:from>
    <xdr:ext cx="405111" cy="259045"/>
    <xdr:sp macro="" textlink="">
      <xdr:nvSpPr>
        <xdr:cNvPr id="462" name="n_3aveValue【学校施設】&#10;有形固定資産減価償却率"/>
        <xdr:cNvSpPr txBox="1"/>
      </xdr:nvSpPr>
      <xdr:spPr>
        <a:xfrm>
          <a:off x="13500744" y="1018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157134</xdr:rowOff>
    </xdr:from>
    <xdr:ext cx="405111" cy="259045"/>
    <xdr:sp macro="" textlink="">
      <xdr:nvSpPr>
        <xdr:cNvPr id="463" name="n_4aveValue【学校施設】&#10;有形固定資産減価償却率"/>
        <xdr:cNvSpPr txBox="1"/>
      </xdr:nvSpPr>
      <xdr:spPr>
        <a:xfrm>
          <a:off x="12611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102343</xdr:rowOff>
    </xdr:from>
    <xdr:ext cx="405111" cy="259045"/>
    <xdr:sp macro="" textlink="">
      <xdr:nvSpPr>
        <xdr:cNvPr id="464" name="n_1mainValue【学校施設】&#10;有形固定資産減価償却率"/>
        <xdr:cNvSpPr txBox="1"/>
      </xdr:nvSpPr>
      <xdr:spPr>
        <a:xfrm>
          <a:off x="15266044"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79483</xdr:rowOff>
    </xdr:from>
    <xdr:ext cx="405111" cy="259045"/>
    <xdr:sp macro="" textlink="">
      <xdr:nvSpPr>
        <xdr:cNvPr id="465" name="n_2mainValue【学校施設】&#10;有形固定資産減価償却率"/>
        <xdr:cNvSpPr txBox="1"/>
      </xdr:nvSpPr>
      <xdr:spPr>
        <a:xfrm>
          <a:off x="14389744" y="1070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87647</xdr:rowOff>
    </xdr:from>
    <xdr:ext cx="405111" cy="259045"/>
    <xdr:sp macro="" textlink="">
      <xdr:nvSpPr>
        <xdr:cNvPr id="466" name="n_3mainValue【学校施設】&#10;有形固定資産減価償却率"/>
        <xdr:cNvSpPr txBox="1"/>
      </xdr:nvSpPr>
      <xdr:spPr>
        <a:xfrm>
          <a:off x="13500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121937</xdr:rowOff>
    </xdr:from>
    <xdr:ext cx="405111" cy="259045"/>
    <xdr:sp macro="" textlink="">
      <xdr:nvSpPr>
        <xdr:cNvPr id="467" name="n_4mainValue【学校施設】&#10;有形固定資産減価償却率"/>
        <xdr:cNvSpPr txBox="1"/>
      </xdr:nvSpPr>
      <xdr:spPr>
        <a:xfrm>
          <a:off x="12611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8" name="テキスト ボックス 4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9" name="直線コネクタ 4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0" name="テキスト ボックス 4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1" name="直線コネクタ 4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2" name="テキスト ボックス 4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4" name="テキスト ボックス 4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5" name="直線コネクタ 4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6" name="テキスト ボックス 4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7" name="直線コネクタ 4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8" name="テキスト ボックス 4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65151</xdr:rowOff>
    </xdr:from>
    <xdr:to>
      <xdr:col>116</xdr:col>
      <xdr:colOff>62864</xdr:colOff>
      <xdr:row>64</xdr:row>
      <xdr:rowOff>46863</xdr:rowOff>
    </xdr:to>
    <xdr:cxnSp macro="">
      <xdr:nvCxnSpPr>
        <xdr:cNvPr id="492" name="直線コネクタ 491"/>
        <xdr:cNvCxnSpPr/>
      </xdr:nvCxnSpPr>
      <xdr:spPr>
        <a:xfrm flipV="1">
          <a:off x="22160864" y="9666351"/>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50690</xdr:rowOff>
    </xdr:from>
    <xdr:ext cx="469744" cy="259045"/>
    <xdr:sp macro="" textlink="">
      <xdr:nvSpPr>
        <xdr:cNvPr id="493" name="【学校施設】&#10;一人当たり面積最小値テキスト"/>
        <xdr:cNvSpPr txBox="1"/>
      </xdr:nvSpPr>
      <xdr:spPr>
        <a:xfrm>
          <a:off x="22199600" y="110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46863</xdr:rowOff>
    </xdr:from>
    <xdr:to>
      <xdr:col>116</xdr:col>
      <xdr:colOff>152400</xdr:colOff>
      <xdr:row>64</xdr:row>
      <xdr:rowOff>46863</xdr:rowOff>
    </xdr:to>
    <xdr:cxnSp macro="">
      <xdr:nvCxnSpPr>
        <xdr:cNvPr id="494" name="直線コネクタ 493"/>
        <xdr:cNvCxnSpPr/>
      </xdr:nvCxnSpPr>
      <xdr:spPr>
        <a:xfrm>
          <a:off x="22072600" y="11019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11828</xdr:rowOff>
    </xdr:from>
    <xdr:ext cx="469744" cy="259045"/>
    <xdr:sp macro="" textlink="">
      <xdr:nvSpPr>
        <xdr:cNvPr id="495" name="【学校施設】&#10;一人当たり面積最大値テキスト"/>
        <xdr:cNvSpPr txBox="1"/>
      </xdr:nvSpPr>
      <xdr:spPr>
        <a:xfrm>
          <a:off x="22199600" y="944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65151</xdr:rowOff>
    </xdr:from>
    <xdr:to>
      <xdr:col>116</xdr:col>
      <xdr:colOff>152400</xdr:colOff>
      <xdr:row>56</xdr:row>
      <xdr:rowOff>65151</xdr:rowOff>
    </xdr:to>
    <xdr:cxnSp macro="">
      <xdr:nvCxnSpPr>
        <xdr:cNvPr id="496" name="直線コネクタ 495"/>
        <xdr:cNvCxnSpPr/>
      </xdr:nvCxnSpPr>
      <xdr:spPr>
        <a:xfrm>
          <a:off x="22072600" y="9666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4843</xdr:rowOff>
    </xdr:from>
    <xdr:ext cx="469744" cy="259045"/>
    <xdr:sp macro="" textlink="">
      <xdr:nvSpPr>
        <xdr:cNvPr id="497" name="【学校施設】&#10;一人当たり面積平均値テキスト"/>
        <xdr:cNvSpPr txBox="1"/>
      </xdr:nvSpPr>
      <xdr:spPr>
        <a:xfrm>
          <a:off x="22199600" y="10463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153416</xdr:rowOff>
    </xdr:from>
    <xdr:to>
      <xdr:col>116</xdr:col>
      <xdr:colOff>114300</xdr:colOff>
      <xdr:row>62</xdr:row>
      <xdr:rowOff>83566</xdr:rowOff>
    </xdr:to>
    <xdr:sp macro="" textlink="">
      <xdr:nvSpPr>
        <xdr:cNvPr id="498" name="フローチャート: 判断 497"/>
        <xdr:cNvSpPr/>
      </xdr:nvSpPr>
      <xdr:spPr>
        <a:xfrm>
          <a:off x="22110700" y="1061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26543</xdr:rowOff>
    </xdr:from>
    <xdr:to>
      <xdr:col>112</xdr:col>
      <xdr:colOff>38100</xdr:colOff>
      <xdr:row>62</xdr:row>
      <xdr:rowOff>128143</xdr:rowOff>
    </xdr:to>
    <xdr:sp macro="" textlink="">
      <xdr:nvSpPr>
        <xdr:cNvPr id="499" name="フローチャート: 判断 498"/>
        <xdr:cNvSpPr/>
      </xdr:nvSpPr>
      <xdr:spPr>
        <a:xfrm>
          <a:off x="21272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34163</xdr:rowOff>
    </xdr:from>
    <xdr:to>
      <xdr:col>107</xdr:col>
      <xdr:colOff>101600</xdr:colOff>
      <xdr:row>62</xdr:row>
      <xdr:rowOff>135763</xdr:rowOff>
    </xdr:to>
    <xdr:sp macro="" textlink="">
      <xdr:nvSpPr>
        <xdr:cNvPr id="500" name="フローチャート: 判断 499"/>
        <xdr:cNvSpPr/>
      </xdr:nvSpPr>
      <xdr:spPr>
        <a:xfrm>
          <a:off x="20383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37973</xdr:rowOff>
    </xdr:from>
    <xdr:to>
      <xdr:col>102</xdr:col>
      <xdr:colOff>165100</xdr:colOff>
      <xdr:row>62</xdr:row>
      <xdr:rowOff>139573</xdr:rowOff>
    </xdr:to>
    <xdr:sp macro="" textlink="">
      <xdr:nvSpPr>
        <xdr:cNvPr id="501" name="フローチャート: 判断 500"/>
        <xdr:cNvSpPr/>
      </xdr:nvSpPr>
      <xdr:spPr>
        <a:xfrm>
          <a:off x="19494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149606</xdr:rowOff>
    </xdr:from>
    <xdr:to>
      <xdr:col>98</xdr:col>
      <xdr:colOff>38100</xdr:colOff>
      <xdr:row>62</xdr:row>
      <xdr:rowOff>79756</xdr:rowOff>
    </xdr:to>
    <xdr:sp macro="" textlink="">
      <xdr:nvSpPr>
        <xdr:cNvPr id="502" name="フローチャート: 判断 501"/>
        <xdr:cNvSpPr/>
      </xdr:nvSpPr>
      <xdr:spPr>
        <a:xfrm>
          <a:off x="18605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140081</xdr:rowOff>
    </xdr:from>
    <xdr:to>
      <xdr:col>116</xdr:col>
      <xdr:colOff>114300</xdr:colOff>
      <xdr:row>63</xdr:row>
      <xdr:rowOff>70231</xdr:rowOff>
    </xdr:to>
    <xdr:sp macro="" textlink="">
      <xdr:nvSpPr>
        <xdr:cNvPr id="508" name="楕円 507"/>
        <xdr:cNvSpPr/>
      </xdr:nvSpPr>
      <xdr:spPr>
        <a:xfrm>
          <a:off x="22110700" y="1076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118508</xdr:rowOff>
    </xdr:from>
    <xdr:ext cx="469744" cy="259045"/>
    <xdr:sp macro="" textlink="">
      <xdr:nvSpPr>
        <xdr:cNvPr id="509" name="【学校施設】&#10;一人当たり面積該当値テキスト"/>
        <xdr:cNvSpPr txBox="1"/>
      </xdr:nvSpPr>
      <xdr:spPr>
        <a:xfrm>
          <a:off x="22199600" y="1074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141986</xdr:rowOff>
    </xdr:from>
    <xdr:to>
      <xdr:col>112</xdr:col>
      <xdr:colOff>38100</xdr:colOff>
      <xdr:row>63</xdr:row>
      <xdr:rowOff>72136</xdr:rowOff>
    </xdr:to>
    <xdr:sp macro="" textlink="">
      <xdr:nvSpPr>
        <xdr:cNvPr id="510" name="楕円 509"/>
        <xdr:cNvSpPr/>
      </xdr:nvSpPr>
      <xdr:spPr>
        <a:xfrm>
          <a:off x="21272500" y="107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19431</xdr:rowOff>
    </xdr:from>
    <xdr:to>
      <xdr:col>116</xdr:col>
      <xdr:colOff>63500</xdr:colOff>
      <xdr:row>63</xdr:row>
      <xdr:rowOff>21336</xdr:rowOff>
    </xdr:to>
    <xdr:cxnSp macro="">
      <xdr:nvCxnSpPr>
        <xdr:cNvPr id="511" name="直線コネクタ 510"/>
        <xdr:cNvCxnSpPr/>
      </xdr:nvCxnSpPr>
      <xdr:spPr>
        <a:xfrm flipV="1">
          <a:off x="21323300" y="10820781"/>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145415</xdr:rowOff>
    </xdr:from>
    <xdr:to>
      <xdr:col>107</xdr:col>
      <xdr:colOff>101600</xdr:colOff>
      <xdr:row>63</xdr:row>
      <xdr:rowOff>75565</xdr:rowOff>
    </xdr:to>
    <xdr:sp macro="" textlink="">
      <xdr:nvSpPr>
        <xdr:cNvPr id="512" name="楕円 511"/>
        <xdr:cNvSpPr/>
      </xdr:nvSpPr>
      <xdr:spPr>
        <a:xfrm>
          <a:off x="203835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21336</xdr:rowOff>
    </xdr:from>
    <xdr:to>
      <xdr:col>111</xdr:col>
      <xdr:colOff>177800</xdr:colOff>
      <xdr:row>63</xdr:row>
      <xdr:rowOff>24765</xdr:rowOff>
    </xdr:to>
    <xdr:cxnSp macro="">
      <xdr:nvCxnSpPr>
        <xdr:cNvPr id="513" name="直線コネクタ 512"/>
        <xdr:cNvCxnSpPr/>
      </xdr:nvCxnSpPr>
      <xdr:spPr>
        <a:xfrm flipV="1">
          <a:off x="20434300" y="1082268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145415</xdr:rowOff>
    </xdr:from>
    <xdr:to>
      <xdr:col>102</xdr:col>
      <xdr:colOff>165100</xdr:colOff>
      <xdr:row>63</xdr:row>
      <xdr:rowOff>75565</xdr:rowOff>
    </xdr:to>
    <xdr:sp macro="" textlink="">
      <xdr:nvSpPr>
        <xdr:cNvPr id="514" name="楕円 513"/>
        <xdr:cNvSpPr/>
      </xdr:nvSpPr>
      <xdr:spPr>
        <a:xfrm>
          <a:off x="194945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24765</xdr:rowOff>
    </xdr:from>
    <xdr:to>
      <xdr:col>107</xdr:col>
      <xdr:colOff>50800</xdr:colOff>
      <xdr:row>63</xdr:row>
      <xdr:rowOff>24765</xdr:rowOff>
    </xdr:to>
    <xdr:cxnSp macro="">
      <xdr:nvCxnSpPr>
        <xdr:cNvPr id="515" name="直線コネクタ 514"/>
        <xdr:cNvCxnSpPr/>
      </xdr:nvCxnSpPr>
      <xdr:spPr>
        <a:xfrm>
          <a:off x="19545300" y="10826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149606</xdr:rowOff>
    </xdr:from>
    <xdr:to>
      <xdr:col>98</xdr:col>
      <xdr:colOff>38100</xdr:colOff>
      <xdr:row>63</xdr:row>
      <xdr:rowOff>79756</xdr:rowOff>
    </xdr:to>
    <xdr:sp macro="" textlink="">
      <xdr:nvSpPr>
        <xdr:cNvPr id="516" name="楕円 515"/>
        <xdr:cNvSpPr/>
      </xdr:nvSpPr>
      <xdr:spPr>
        <a:xfrm>
          <a:off x="18605500" y="107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24765</xdr:rowOff>
    </xdr:from>
    <xdr:to>
      <xdr:col>102</xdr:col>
      <xdr:colOff>114300</xdr:colOff>
      <xdr:row>63</xdr:row>
      <xdr:rowOff>28956</xdr:rowOff>
    </xdr:to>
    <xdr:cxnSp macro="">
      <xdr:nvCxnSpPr>
        <xdr:cNvPr id="517" name="直線コネクタ 516"/>
        <xdr:cNvCxnSpPr/>
      </xdr:nvCxnSpPr>
      <xdr:spPr>
        <a:xfrm flipV="1">
          <a:off x="18656300" y="10826115"/>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144670</xdr:rowOff>
    </xdr:from>
    <xdr:ext cx="469744" cy="259045"/>
    <xdr:sp macro="" textlink="">
      <xdr:nvSpPr>
        <xdr:cNvPr id="518" name="n_1aveValue【学校施設】&#10;一人当たり面積"/>
        <xdr:cNvSpPr txBox="1"/>
      </xdr:nvSpPr>
      <xdr:spPr>
        <a:xfrm>
          <a:off x="210757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152290</xdr:rowOff>
    </xdr:from>
    <xdr:ext cx="469744" cy="259045"/>
    <xdr:sp macro="" textlink="">
      <xdr:nvSpPr>
        <xdr:cNvPr id="519" name="n_2aveValue【学校施設】&#10;一人当たり面積"/>
        <xdr:cNvSpPr txBox="1"/>
      </xdr:nvSpPr>
      <xdr:spPr>
        <a:xfrm>
          <a:off x="20199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156100</xdr:rowOff>
    </xdr:from>
    <xdr:ext cx="469744" cy="259045"/>
    <xdr:sp macro="" textlink="">
      <xdr:nvSpPr>
        <xdr:cNvPr id="520" name="n_3aveValue【学校施設】&#10;一人当たり面積"/>
        <xdr:cNvSpPr txBox="1"/>
      </xdr:nvSpPr>
      <xdr:spPr>
        <a:xfrm>
          <a:off x="19310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96283</xdr:rowOff>
    </xdr:from>
    <xdr:ext cx="469744" cy="259045"/>
    <xdr:sp macro="" textlink="">
      <xdr:nvSpPr>
        <xdr:cNvPr id="521" name="n_4aveValue【学校施設】&#10;一人当たり面積"/>
        <xdr:cNvSpPr txBox="1"/>
      </xdr:nvSpPr>
      <xdr:spPr>
        <a:xfrm>
          <a:off x="18421427" y="1038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63263</xdr:rowOff>
    </xdr:from>
    <xdr:ext cx="469744" cy="259045"/>
    <xdr:sp macro="" textlink="">
      <xdr:nvSpPr>
        <xdr:cNvPr id="522" name="n_1mainValue【学校施設】&#10;一人当たり面積"/>
        <xdr:cNvSpPr txBox="1"/>
      </xdr:nvSpPr>
      <xdr:spPr>
        <a:xfrm>
          <a:off x="21075727" y="1086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66692</xdr:rowOff>
    </xdr:from>
    <xdr:ext cx="469744" cy="259045"/>
    <xdr:sp macro="" textlink="">
      <xdr:nvSpPr>
        <xdr:cNvPr id="523" name="n_2mainValue【学校施設】&#10;一人当たり面積"/>
        <xdr:cNvSpPr txBox="1"/>
      </xdr:nvSpPr>
      <xdr:spPr>
        <a:xfrm>
          <a:off x="20199427" y="1086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66692</xdr:rowOff>
    </xdr:from>
    <xdr:ext cx="469744" cy="259045"/>
    <xdr:sp macro="" textlink="">
      <xdr:nvSpPr>
        <xdr:cNvPr id="524" name="n_3mainValue【学校施設】&#10;一人当たり面積"/>
        <xdr:cNvSpPr txBox="1"/>
      </xdr:nvSpPr>
      <xdr:spPr>
        <a:xfrm>
          <a:off x="19310427" y="1086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70883</xdr:rowOff>
    </xdr:from>
    <xdr:ext cx="469744" cy="259045"/>
    <xdr:sp macro="" textlink="">
      <xdr:nvSpPr>
        <xdr:cNvPr id="525" name="n_4mainValue【学校施設】&#10;一人当たり面積"/>
        <xdr:cNvSpPr txBox="1"/>
      </xdr:nvSpPr>
      <xdr:spPr>
        <a:xfrm>
          <a:off x="18421427" y="1087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3" name="直線コネクタ 5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4" name="テキスト ボックス 5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5" name="直線コネクタ 5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6" name="テキスト ボックス 5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7" name="直線コネクタ 5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8" name="テキスト ボックス 5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9" name="直線コネクタ 5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0" name="テキスト ボックス 5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1" name="直線コネクタ 5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2" name="テキスト ボックス 5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3" name="直線コネクタ 5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4" name="テキスト ボックス 5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38644</xdr:rowOff>
    </xdr:from>
    <xdr:to>
      <xdr:col>85</xdr:col>
      <xdr:colOff>126364</xdr:colOff>
      <xdr:row>109</xdr:row>
      <xdr:rowOff>35379</xdr:rowOff>
    </xdr:to>
    <xdr:cxnSp macro="">
      <xdr:nvCxnSpPr>
        <xdr:cNvPr id="567" name="直線コネクタ 566"/>
        <xdr:cNvCxnSpPr/>
      </xdr:nvCxnSpPr>
      <xdr:spPr>
        <a:xfrm flipV="1">
          <a:off x="16318864" y="17355094"/>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8"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9" name="直線コネクタ 56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156771</xdr:rowOff>
    </xdr:from>
    <xdr:ext cx="405111" cy="259045"/>
    <xdr:sp macro="" textlink="">
      <xdr:nvSpPr>
        <xdr:cNvPr id="570" name="【公民館】&#10;有形固定資産減価償却率最大値テキスト"/>
        <xdr:cNvSpPr txBox="1"/>
      </xdr:nvSpPr>
      <xdr:spPr>
        <a:xfrm>
          <a:off x="16357600" y="17130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38644</xdr:rowOff>
    </xdr:from>
    <xdr:to>
      <xdr:col>86</xdr:col>
      <xdr:colOff>25400</xdr:colOff>
      <xdr:row>101</xdr:row>
      <xdr:rowOff>38644</xdr:rowOff>
    </xdr:to>
    <xdr:cxnSp macro="">
      <xdr:nvCxnSpPr>
        <xdr:cNvPr id="571" name="直線コネクタ 570"/>
        <xdr:cNvCxnSpPr/>
      </xdr:nvCxnSpPr>
      <xdr:spPr>
        <a:xfrm>
          <a:off x="16230600" y="17355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154050</xdr:rowOff>
    </xdr:from>
    <xdr:ext cx="405111" cy="259045"/>
    <xdr:sp macro="" textlink="">
      <xdr:nvSpPr>
        <xdr:cNvPr id="572" name="【公民館】&#10;有形固定資産減価償却率平均値テキスト"/>
        <xdr:cNvSpPr txBox="1"/>
      </xdr:nvSpPr>
      <xdr:spPr>
        <a:xfrm>
          <a:off x="16357600" y="1798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4173</xdr:rowOff>
    </xdr:from>
    <xdr:to>
      <xdr:col>85</xdr:col>
      <xdr:colOff>177800</xdr:colOff>
      <xdr:row>105</xdr:row>
      <xdr:rowOff>105773</xdr:rowOff>
    </xdr:to>
    <xdr:sp macro="" textlink="">
      <xdr:nvSpPr>
        <xdr:cNvPr id="573" name="フローチャート: 判断 572"/>
        <xdr:cNvSpPr/>
      </xdr:nvSpPr>
      <xdr:spPr>
        <a:xfrm>
          <a:off x="162687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25400</xdr:rowOff>
    </xdr:from>
    <xdr:to>
      <xdr:col>81</xdr:col>
      <xdr:colOff>101600</xdr:colOff>
      <xdr:row>105</xdr:row>
      <xdr:rowOff>127000</xdr:rowOff>
    </xdr:to>
    <xdr:sp macro="" textlink="">
      <xdr:nvSpPr>
        <xdr:cNvPr id="574" name="フローチャート: 判断 573"/>
        <xdr:cNvSpPr/>
      </xdr:nvSpPr>
      <xdr:spPr>
        <a:xfrm>
          <a:off x="15430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13970</xdr:rowOff>
    </xdr:from>
    <xdr:to>
      <xdr:col>76</xdr:col>
      <xdr:colOff>165100</xdr:colOff>
      <xdr:row>105</xdr:row>
      <xdr:rowOff>115570</xdr:rowOff>
    </xdr:to>
    <xdr:sp macro="" textlink="">
      <xdr:nvSpPr>
        <xdr:cNvPr id="575" name="フローチャート: 判断 574"/>
        <xdr:cNvSpPr/>
      </xdr:nvSpPr>
      <xdr:spPr>
        <a:xfrm>
          <a:off x="14541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12337</xdr:rowOff>
    </xdr:from>
    <xdr:to>
      <xdr:col>72</xdr:col>
      <xdr:colOff>38100</xdr:colOff>
      <xdr:row>105</xdr:row>
      <xdr:rowOff>113937</xdr:rowOff>
    </xdr:to>
    <xdr:sp macro="" textlink="">
      <xdr:nvSpPr>
        <xdr:cNvPr id="576" name="フローチャート: 判断 575"/>
        <xdr:cNvSpPr/>
      </xdr:nvSpPr>
      <xdr:spPr>
        <a:xfrm>
          <a:off x="13652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61323</xdr:rowOff>
    </xdr:from>
    <xdr:to>
      <xdr:col>67</xdr:col>
      <xdr:colOff>101600</xdr:colOff>
      <xdr:row>105</xdr:row>
      <xdr:rowOff>162923</xdr:rowOff>
    </xdr:to>
    <xdr:sp macro="" textlink="">
      <xdr:nvSpPr>
        <xdr:cNvPr id="577" name="フローチャート: 判断 576"/>
        <xdr:cNvSpPr/>
      </xdr:nvSpPr>
      <xdr:spPr>
        <a:xfrm>
          <a:off x="12763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49893</xdr:rowOff>
    </xdr:from>
    <xdr:to>
      <xdr:col>85</xdr:col>
      <xdr:colOff>177800</xdr:colOff>
      <xdr:row>101</xdr:row>
      <xdr:rowOff>151493</xdr:rowOff>
    </xdr:to>
    <xdr:sp macro="" textlink="">
      <xdr:nvSpPr>
        <xdr:cNvPr id="583" name="楕円 582"/>
        <xdr:cNvSpPr/>
      </xdr:nvSpPr>
      <xdr:spPr>
        <a:xfrm>
          <a:off x="162687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136270</xdr:rowOff>
    </xdr:from>
    <xdr:ext cx="405111" cy="259045"/>
    <xdr:sp macro="" textlink="">
      <xdr:nvSpPr>
        <xdr:cNvPr id="584" name="【公民館】&#10;有形固定資産減価償却率該当値テキスト"/>
        <xdr:cNvSpPr txBox="1"/>
      </xdr:nvSpPr>
      <xdr:spPr>
        <a:xfrm>
          <a:off x="16357600" y="17281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17236</xdr:rowOff>
    </xdr:from>
    <xdr:to>
      <xdr:col>81</xdr:col>
      <xdr:colOff>101600</xdr:colOff>
      <xdr:row>101</xdr:row>
      <xdr:rowOff>118836</xdr:rowOff>
    </xdr:to>
    <xdr:sp macro="" textlink="">
      <xdr:nvSpPr>
        <xdr:cNvPr id="585" name="楕円 584"/>
        <xdr:cNvSpPr/>
      </xdr:nvSpPr>
      <xdr:spPr>
        <a:xfrm>
          <a:off x="15430500" y="173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68036</xdr:rowOff>
    </xdr:from>
    <xdr:to>
      <xdr:col>85</xdr:col>
      <xdr:colOff>127000</xdr:colOff>
      <xdr:row>101</xdr:row>
      <xdr:rowOff>100693</xdr:rowOff>
    </xdr:to>
    <xdr:cxnSp macro="">
      <xdr:nvCxnSpPr>
        <xdr:cNvPr id="586" name="直線コネクタ 585"/>
        <xdr:cNvCxnSpPr/>
      </xdr:nvCxnSpPr>
      <xdr:spPr>
        <a:xfrm>
          <a:off x="15481300" y="173844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156029</xdr:rowOff>
    </xdr:from>
    <xdr:to>
      <xdr:col>76</xdr:col>
      <xdr:colOff>165100</xdr:colOff>
      <xdr:row>101</xdr:row>
      <xdr:rowOff>86179</xdr:rowOff>
    </xdr:to>
    <xdr:sp macro="" textlink="">
      <xdr:nvSpPr>
        <xdr:cNvPr id="587" name="楕円 586"/>
        <xdr:cNvSpPr/>
      </xdr:nvSpPr>
      <xdr:spPr>
        <a:xfrm>
          <a:off x="145415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35379</xdr:rowOff>
    </xdr:from>
    <xdr:to>
      <xdr:col>81</xdr:col>
      <xdr:colOff>50800</xdr:colOff>
      <xdr:row>101</xdr:row>
      <xdr:rowOff>68036</xdr:rowOff>
    </xdr:to>
    <xdr:cxnSp macro="">
      <xdr:nvCxnSpPr>
        <xdr:cNvPr id="588" name="直線コネクタ 587"/>
        <xdr:cNvCxnSpPr/>
      </xdr:nvCxnSpPr>
      <xdr:spPr>
        <a:xfrm>
          <a:off x="14592300" y="173518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123371</xdr:rowOff>
    </xdr:from>
    <xdr:to>
      <xdr:col>72</xdr:col>
      <xdr:colOff>38100</xdr:colOff>
      <xdr:row>101</xdr:row>
      <xdr:rowOff>53521</xdr:rowOff>
    </xdr:to>
    <xdr:sp macro="" textlink="">
      <xdr:nvSpPr>
        <xdr:cNvPr id="589" name="楕円 588"/>
        <xdr:cNvSpPr/>
      </xdr:nvSpPr>
      <xdr:spPr>
        <a:xfrm>
          <a:off x="136525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2721</xdr:rowOff>
    </xdr:from>
    <xdr:to>
      <xdr:col>76</xdr:col>
      <xdr:colOff>114300</xdr:colOff>
      <xdr:row>101</xdr:row>
      <xdr:rowOff>35379</xdr:rowOff>
    </xdr:to>
    <xdr:cxnSp macro="">
      <xdr:nvCxnSpPr>
        <xdr:cNvPr id="590" name="直線コネクタ 589"/>
        <xdr:cNvCxnSpPr/>
      </xdr:nvCxnSpPr>
      <xdr:spPr>
        <a:xfrm>
          <a:off x="13703300" y="173191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103777</xdr:rowOff>
    </xdr:from>
    <xdr:to>
      <xdr:col>67</xdr:col>
      <xdr:colOff>101600</xdr:colOff>
      <xdr:row>101</xdr:row>
      <xdr:rowOff>33927</xdr:rowOff>
    </xdr:to>
    <xdr:sp macro="" textlink="">
      <xdr:nvSpPr>
        <xdr:cNvPr id="591" name="楕円 590"/>
        <xdr:cNvSpPr/>
      </xdr:nvSpPr>
      <xdr:spPr>
        <a:xfrm>
          <a:off x="12763500" y="1724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154577</xdr:rowOff>
    </xdr:from>
    <xdr:to>
      <xdr:col>71</xdr:col>
      <xdr:colOff>177800</xdr:colOff>
      <xdr:row>101</xdr:row>
      <xdr:rowOff>2721</xdr:rowOff>
    </xdr:to>
    <xdr:cxnSp macro="">
      <xdr:nvCxnSpPr>
        <xdr:cNvPr id="592" name="直線コネクタ 591"/>
        <xdr:cNvCxnSpPr/>
      </xdr:nvCxnSpPr>
      <xdr:spPr>
        <a:xfrm>
          <a:off x="12814300" y="1729957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118127</xdr:rowOff>
    </xdr:from>
    <xdr:ext cx="405111" cy="259045"/>
    <xdr:sp macro="" textlink="">
      <xdr:nvSpPr>
        <xdr:cNvPr id="593" name="n_1aveValue【公民館】&#10;有形固定資産減価償却率"/>
        <xdr:cNvSpPr txBox="1"/>
      </xdr:nvSpPr>
      <xdr:spPr>
        <a:xfrm>
          <a:off x="152660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106697</xdr:rowOff>
    </xdr:from>
    <xdr:ext cx="405111" cy="259045"/>
    <xdr:sp macro="" textlink="">
      <xdr:nvSpPr>
        <xdr:cNvPr id="594" name="n_2aveValue【公民館】&#10;有形固定資産減価償却率"/>
        <xdr:cNvSpPr txBox="1"/>
      </xdr:nvSpPr>
      <xdr:spPr>
        <a:xfrm>
          <a:off x="14389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105064</xdr:rowOff>
    </xdr:from>
    <xdr:ext cx="405111" cy="259045"/>
    <xdr:sp macro="" textlink="">
      <xdr:nvSpPr>
        <xdr:cNvPr id="595" name="n_3aveValue【公民館】&#10;有形固定資産減価償却率"/>
        <xdr:cNvSpPr txBox="1"/>
      </xdr:nvSpPr>
      <xdr:spPr>
        <a:xfrm>
          <a:off x="13500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154050</xdr:rowOff>
    </xdr:from>
    <xdr:ext cx="405111" cy="259045"/>
    <xdr:sp macro="" textlink="">
      <xdr:nvSpPr>
        <xdr:cNvPr id="596" name="n_4aveValue【公民館】&#10;有形固定資産減価償却率"/>
        <xdr:cNvSpPr txBox="1"/>
      </xdr:nvSpPr>
      <xdr:spPr>
        <a:xfrm>
          <a:off x="12611744" y="1815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135363</xdr:rowOff>
    </xdr:from>
    <xdr:ext cx="405111" cy="259045"/>
    <xdr:sp macro="" textlink="">
      <xdr:nvSpPr>
        <xdr:cNvPr id="597" name="n_1mainValue【公民館】&#10;有形固定資産減価償却率"/>
        <xdr:cNvSpPr txBox="1"/>
      </xdr:nvSpPr>
      <xdr:spPr>
        <a:xfrm>
          <a:off x="15266044" y="1710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102706</xdr:rowOff>
    </xdr:from>
    <xdr:ext cx="405111" cy="259045"/>
    <xdr:sp macro="" textlink="">
      <xdr:nvSpPr>
        <xdr:cNvPr id="598" name="n_2mainValue【公民館】&#10;有形固定資産減価償却率"/>
        <xdr:cNvSpPr txBox="1"/>
      </xdr:nvSpPr>
      <xdr:spPr>
        <a:xfrm>
          <a:off x="14389744" y="1707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70048</xdr:rowOff>
    </xdr:from>
    <xdr:ext cx="405111" cy="259045"/>
    <xdr:sp macro="" textlink="">
      <xdr:nvSpPr>
        <xdr:cNvPr id="599" name="n_3mainValue【公民館】&#10;有形固定資産減価償却率"/>
        <xdr:cNvSpPr txBox="1"/>
      </xdr:nvSpPr>
      <xdr:spPr>
        <a:xfrm>
          <a:off x="13500744" y="1704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50454</xdr:rowOff>
    </xdr:from>
    <xdr:ext cx="405111" cy="259045"/>
    <xdr:sp macro="" textlink="">
      <xdr:nvSpPr>
        <xdr:cNvPr id="600" name="n_4mainValue【公民館】&#10;有形固定資産減価償却率"/>
        <xdr:cNvSpPr txBox="1"/>
      </xdr:nvSpPr>
      <xdr:spPr>
        <a:xfrm>
          <a:off x="12611744" y="1702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1" name="直線コネクタ 6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2" name="テキスト ボックス 6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3" name="直線コネクタ 6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4" name="テキスト ボックス 6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5" name="直線コネクタ 6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6" name="テキスト ボックス 6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7" name="直線コネクタ 6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8" name="テキスト ボックス 6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9" name="直線コネクタ 6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0" name="テキスト ボックス 6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1" name="直線コネクタ 6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2" name="テキスト ボックス 6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624" name="直線コネクタ 623"/>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25"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26" name="直線コネクタ 625"/>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627" name="【公民館】&#10;一人当たり面積最大値テキスト"/>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628" name="直線コネクタ 627"/>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118127</xdr:rowOff>
    </xdr:from>
    <xdr:ext cx="469744" cy="259045"/>
    <xdr:sp macro="" textlink="">
      <xdr:nvSpPr>
        <xdr:cNvPr id="629" name="【公民館】&#10;一人当たり面積平均値テキスト"/>
        <xdr:cNvSpPr txBox="1"/>
      </xdr:nvSpPr>
      <xdr:spPr>
        <a:xfrm>
          <a:off x="22199600" y="1812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95250</xdr:rowOff>
    </xdr:from>
    <xdr:to>
      <xdr:col>116</xdr:col>
      <xdr:colOff>114300</xdr:colOff>
      <xdr:row>107</xdr:row>
      <xdr:rowOff>25400</xdr:rowOff>
    </xdr:to>
    <xdr:sp macro="" textlink="">
      <xdr:nvSpPr>
        <xdr:cNvPr id="630" name="フローチャート: 判断 629"/>
        <xdr:cNvSpPr/>
      </xdr:nvSpPr>
      <xdr:spPr>
        <a:xfrm>
          <a:off x="22110700" y="1826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106680</xdr:rowOff>
    </xdr:from>
    <xdr:to>
      <xdr:col>112</xdr:col>
      <xdr:colOff>38100</xdr:colOff>
      <xdr:row>107</xdr:row>
      <xdr:rowOff>36830</xdr:rowOff>
    </xdr:to>
    <xdr:sp macro="" textlink="">
      <xdr:nvSpPr>
        <xdr:cNvPr id="631" name="フローチャート: 判断 630"/>
        <xdr:cNvSpPr/>
      </xdr:nvSpPr>
      <xdr:spPr>
        <a:xfrm>
          <a:off x="21272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143511</xdr:rowOff>
    </xdr:from>
    <xdr:to>
      <xdr:col>107</xdr:col>
      <xdr:colOff>101600</xdr:colOff>
      <xdr:row>107</xdr:row>
      <xdr:rowOff>73661</xdr:rowOff>
    </xdr:to>
    <xdr:sp macro="" textlink="">
      <xdr:nvSpPr>
        <xdr:cNvPr id="632" name="フローチャート: 判断 631"/>
        <xdr:cNvSpPr/>
      </xdr:nvSpPr>
      <xdr:spPr>
        <a:xfrm>
          <a:off x="20383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119380</xdr:rowOff>
    </xdr:from>
    <xdr:to>
      <xdr:col>102</xdr:col>
      <xdr:colOff>165100</xdr:colOff>
      <xdr:row>107</xdr:row>
      <xdr:rowOff>49530</xdr:rowOff>
    </xdr:to>
    <xdr:sp macro="" textlink="">
      <xdr:nvSpPr>
        <xdr:cNvPr id="633" name="フローチャート: 判断 632"/>
        <xdr:cNvSpPr/>
      </xdr:nvSpPr>
      <xdr:spPr>
        <a:xfrm>
          <a:off x="19494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99061</xdr:rowOff>
    </xdr:from>
    <xdr:to>
      <xdr:col>98</xdr:col>
      <xdr:colOff>38100</xdr:colOff>
      <xdr:row>107</xdr:row>
      <xdr:rowOff>29211</xdr:rowOff>
    </xdr:to>
    <xdr:sp macro="" textlink="">
      <xdr:nvSpPr>
        <xdr:cNvPr id="634" name="フローチャート: 判断 633"/>
        <xdr:cNvSpPr/>
      </xdr:nvSpPr>
      <xdr:spPr>
        <a:xfrm>
          <a:off x="18605500" y="1827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5" name="テキスト ボックス 6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6" name="テキスト ボックス 6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7" name="テキスト ボックス 6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8" name="テキスト ボックス 6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9" name="テキスト ボックス 6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91439</xdr:rowOff>
    </xdr:from>
    <xdr:to>
      <xdr:col>116</xdr:col>
      <xdr:colOff>114300</xdr:colOff>
      <xdr:row>109</xdr:row>
      <xdr:rowOff>21589</xdr:rowOff>
    </xdr:to>
    <xdr:sp macro="" textlink="">
      <xdr:nvSpPr>
        <xdr:cNvPr id="640" name="楕円 639"/>
        <xdr:cNvSpPr/>
      </xdr:nvSpPr>
      <xdr:spPr>
        <a:xfrm>
          <a:off x="22110700" y="186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6366</xdr:rowOff>
    </xdr:from>
    <xdr:ext cx="469744" cy="259045"/>
    <xdr:sp macro="" textlink="">
      <xdr:nvSpPr>
        <xdr:cNvPr id="641" name="【公民館】&#10;一人当たり面積該当値テキスト"/>
        <xdr:cNvSpPr txBox="1"/>
      </xdr:nvSpPr>
      <xdr:spPr>
        <a:xfrm>
          <a:off x="22199600" y="185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91439</xdr:rowOff>
    </xdr:from>
    <xdr:to>
      <xdr:col>112</xdr:col>
      <xdr:colOff>38100</xdr:colOff>
      <xdr:row>109</xdr:row>
      <xdr:rowOff>21589</xdr:rowOff>
    </xdr:to>
    <xdr:sp macro="" textlink="">
      <xdr:nvSpPr>
        <xdr:cNvPr id="642" name="楕円 641"/>
        <xdr:cNvSpPr/>
      </xdr:nvSpPr>
      <xdr:spPr>
        <a:xfrm>
          <a:off x="21272500" y="186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142239</xdr:rowOff>
    </xdr:from>
    <xdr:to>
      <xdr:col>116</xdr:col>
      <xdr:colOff>63500</xdr:colOff>
      <xdr:row>108</xdr:row>
      <xdr:rowOff>142239</xdr:rowOff>
    </xdr:to>
    <xdr:cxnSp macro="">
      <xdr:nvCxnSpPr>
        <xdr:cNvPr id="643" name="直線コネクタ 642"/>
        <xdr:cNvCxnSpPr/>
      </xdr:nvCxnSpPr>
      <xdr:spPr>
        <a:xfrm>
          <a:off x="21323300" y="18658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91439</xdr:rowOff>
    </xdr:from>
    <xdr:to>
      <xdr:col>107</xdr:col>
      <xdr:colOff>101600</xdr:colOff>
      <xdr:row>109</xdr:row>
      <xdr:rowOff>21589</xdr:rowOff>
    </xdr:to>
    <xdr:sp macro="" textlink="">
      <xdr:nvSpPr>
        <xdr:cNvPr id="644" name="楕円 643"/>
        <xdr:cNvSpPr/>
      </xdr:nvSpPr>
      <xdr:spPr>
        <a:xfrm>
          <a:off x="20383500" y="186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142239</xdr:rowOff>
    </xdr:from>
    <xdr:to>
      <xdr:col>111</xdr:col>
      <xdr:colOff>177800</xdr:colOff>
      <xdr:row>108</xdr:row>
      <xdr:rowOff>142239</xdr:rowOff>
    </xdr:to>
    <xdr:cxnSp macro="">
      <xdr:nvCxnSpPr>
        <xdr:cNvPr id="645" name="直線コネクタ 644"/>
        <xdr:cNvCxnSpPr/>
      </xdr:nvCxnSpPr>
      <xdr:spPr>
        <a:xfrm>
          <a:off x="20434300" y="1865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91439</xdr:rowOff>
    </xdr:from>
    <xdr:to>
      <xdr:col>102</xdr:col>
      <xdr:colOff>165100</xdr:colOff>
      <xdr:row>109</xdr:row>
      <xdr:rowOff>21589</xdr:rowOff>
    </xdr:to>
    <xdr:sp macro="" textlink="">
      <xdr:nvSpPr>
        <xdr:cNvPr id="646" name="楕円 645"/>
        <xdr:cNvSpPr/>
      </xdr:nvSpPr>
      <xdr:spPr>
        <a:xfrm>
          <a:off x="19494500" y="186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142239</xdr:rowOff>
    </xdr:from>
    <xdr:to>
      <xdr:col>107</xdr:col>
      <xdr:colOff>50800</xdr:colOff>
      <xdr:row>108</xdr:row>
      <xdr:rowOff>142239</xdr:rowOff>
    </xdr:to>
    <xdr:cxnSp macro="">
      <xdr:nvCxnSpPr>
        <xdr:cNvPr id="647" name="直線コネクタ 646"/>
        <xdr:cNvCxnSpPr/>
      </xdr:nvCxnSpPr>
      <xdr:spPr>
        <a:xfrm>
          <a:off x="19545300" y="1865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92711</xdr:rowOff>
    </xdr:from>
    <xdr:to>
      <xdr:col>98</xdr:col>
      <xdr:colOff>38100</xdr:colOff>
      <xdr:row>109</xdr:row>
      <xdr:rowOff>22861</xdr:rowOff>
    </xdr:to>
    <xdr:sp macro="" textlink="">
      <xdr:nvSpPr>
        <xdr:cNvPr id="648" name="楕円 647"/>
        <xdr:cNvSpPr/>
      </xdr:nvSpPr>
      <xdr:spPr>
        <a:xfrm>
          <a:off x="18605500" y="1860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142239</xdr:rowOff>
    </xdr:from>
    <xdr:to>
      <xdr:col>102</xdr:col>
      <xdr:colOff>114300</xdr:colOff>
      <xdr:row>108</xdr:row>
      <xdr:rowOff>143511</xdr:rowOff>
    </xdr:to>
    <xdr:cxnSp macro="">
      <xdr:nvCxnSpPr>
        <xdr:cNvPr id="649" name="直線コネクタ 648"/>
        <xdr:cNvCxnSpPr/>
      </xdr:nvCxnSpPr>
      <xdr:spPr>
        <a:xfrm flipV="1">
          <a:off x="18656300" y="186588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53357</xdr:rowOff>
    </xdr:from>
    <xdr:ext cx="469744" cy="259045"/>
    <xdr:sp macro="" textlink="">
      <xdr:nvSpPr>
        <xdr:cNvPr id="650" name="n_1aveValue【公民館】&#10;一人当たり面積"/>
        <xdr:cNvSpPr txBox="1"/>
      </xdr:nvSpPr>
      <xdr:spPr>
        <a:xfrm>
          <a:off x="210757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90188</xdr:rowOff>
    </xdr:from>
    <xdr:ext cx="469744" cy="259045"/>
    <xdr:sp macro="" textlink="">
      <xdr:nvSpPr>
        <xdr:cNvPr id="651" name="n_2aveValue【公民館】&#10;一人当たり面積"/>
        <xdr:cNvSpPr txBox="1"/>
      </xdr:nvSpPr>
      <xdr:spPr>
        <a:xfrm>
          <a:off x="20199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66057</xdr:rowOff>
    </xdr:from>
    <xdr:ext cx="469744" cy="259045"/>
    <xdr:sp macro="" textlink="">
      <xdr:nvSpPr>
        <xdr:cNvPr id="652" name="n_3aveValue【公民館】&#10;一人当たり面積"/>
        <xdr:cNvSpPr txBox="1"/>
      </xdr:nvSpPr>
      <xdr:spPr>
        <a:xfrm>
          <a:off x="19310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45738</xdr:rowOff>
    </xdr:from>
    <xdr:ext cx="469744" cy="259045"/>
    <xdr:sp macro="" textlink="">
      <xdr:nvSpPr>
        <xdr:cNvPr id="653" name="n_4aveValue【公民館】&#10;一人当たり面積"/>
        <xdr:cNvSpPr txBox="1"/>
      </xdr:nvSpPr>
      <xdr:spPr>
        <a:xfrm>
          <a:off x="18421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12716</xdr:rowOff>
    </xdr:from>
    <xdr:ext cx="469744" cy="259045"/>
    <xdr:sp macro="" textlink="">
      <xdr:nvSpPr>
        <xdr:cNvPr id="654" name="n_1mainValue【公民館】&#10;一人当たり面積"/>
        <xdr:cNvSpPr txBox="1"/>
      </xdr:nvSpPr>
      <xdr:spPr>
        <a:xfrm>
          <a:off x="21075727" y="1870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12716</xdr:rowOff>
    </xdr:from>
    <xdr:ext cx="469744" cy="259045"/>
    <xdr:sp macro="" textlink="">
      <xdr:nvSpPr>
        <xdr:cNvPr id="655" name="n_2mainValue【公民館】&#10;一人当たり面積"/>
        <xdr:cNvSpPr txBox="1"/>
      </xdr:nvSpPr>
      <xdr:spPr>
        <a:xfrm>
          <a:off x="20199427" y="1870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12716</xdr:rowOff>
    </xdr:from>
    <xdr:ext cx="469744" cy="259045"/>
    <xdr:sp macro="" textlink="">
      <xdr:nvSpPr>
        <xdr:cNvPr id="656" name="n_3mainValue【公民館】&#10;一人当たり面積"/>
        <xdr:cNvSpPr txBox="1"/>
      </xdr:nvSpPr>
      <xdr:spPr>
        <a:xfrm>
          <a:off x="19310427" y="1870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13988</xdr:rowOff>
    </xdr:from>
    <xdr:ext cx="469744" cy="259045"/>
    <xdr:sp macro="" textlink="">
      <xdr:nvSpPr>
        <xdr:cNvPr id="657" name="n_4mainValue【公民館】&#10;一人当たり面積"/>
        <xdr:cNvSpPr txBox="1"/>
      </xdr:nvSpPr>
      <xdr:spPr>
        <a:xfrm>
          <a:off x="18421427" y="1870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学校施設及び保育所である。耐震改修は完了しており、使用する上での問題は無いが、大規模改修を行うなど、老朽化対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14,209
14,067
18.44
6,229,056
5,809,999
254,659
3,244,516
4,873,434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117022</xdr:rowOff>
    </xdr:from>
    <xdr:to>
      <xdr:col>24</xdr:col>
      <xdr:colOff>62865</xdr:colOff>
      <xdr:row>41</xdr:row>
      <xdr:rowOff>77833</xdr:rowOff>
    </xdr:to>
    <xdr:cxnSp macro="">
      <xdr:nvCxnSpPr>
        <xdr:cNvPr id="58" name="直線コネクタ 57"/>
        <xdr:cNvCxnSpPr/>
      </xdr:nvCxnSpPr>
      <xdr:spPr>
        <a:xfrm flipV="1">
          <a:off x="4634865" y="5774872"/>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81660</xdr:rowOff>
    </xdr:from>
    <xdr:ext cx="405111" cy="259045"/>
    <xdr:sp macro="" textlink="">
      <xdr:nvSpPr>
        <xdr:cNvPr id="59" name="【図書館】&#10;有形固定資産減価償却率最小値テキスト"/>
        <xdr:cNvSpPr txBox="1"/>
      </xdr:nvSpPr>
      <xdr:spPr>
        <a:xfrm>
          <a:off x="4673600" y="711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77833</xdr:rowOff>
    </xdr:from>
    <xdr:to>
      <xdr:col>24</xdr:col>
      <xdr:colOff>152400</xdr:colOff>
      <xdr:row>41</xdr:row>
      <xdr:rowOff>77833</xdr:rowOff>
    </xdr:to>
    <xdr:cxnSp macro="">
      <xdr:nvCxnSpPr>
        <xdr:cNvPr id="60" name="直線コネクタ 59"/>
        <xdr:cNvCxnSpPr/>
      </xdr:nvCxnSpPr>
      <xdr:spPr>
        <a:xfrm>
          <a:off x="4546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63699</xdr:rowOff>
    </xdr:from>
    <xdr:ext cx="340478" cy="259045"/>
    <xdr:sp macro="" textlink="">
      <xdr:nvSpPr>
        <xdr:cNvPr id="61" name="【図書館】&#10;有形固定資産減価償却率最大値テキスト"/>
        <xdr:cNvSpPr txBox="1"/>
      </xdr:nvSpPr>
      <xdr:spPr>
        <a:xfrm>
          <a:off x="4673600" y="555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117022</xdr:rowOff>
    </xdr:from>
    <xdr:to>
      <xdr:col>24</xdr:col>
      <xdr:colOff>152400</xdr:colOff>
      <xdr:row>33</xdr:row>
      <xdr:rowOff>117022</xdr:rowOff>
    </xdr:to>
    <xdr:cxnSp macro="">
      <xdr:nvCxnSpPr>
        <xdr:cNvPr id="62" name="直線コネクタ 61"/>
        <xdr:cNvCxnSpPr/>
      </xdr:nvCxnSpPr>
      <xdr:spPr>
        <a:xfrm>
          <a:off x="4546600" y="57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165480</xdr:rowOff>
    </xdr:from>
    <xdr:ext cx="405111" cy="259045"/>
    <xdr:sp macro="" textlink="">
      <xdr:nvSpPr>
        <xdr:cNvPr id="63" name="【図書館】&#10;有形固定資産減価償却率平均値テキスト"/>
        <xdr:cNvSpPr txBox="1"/>
      </xdr:nvSpPr>
      <xdr:spPr>
        <a:xfrm>
          <a:off x="4673600" y="633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xdr:rowOff>
    </xdr:from>
    <xdr:to>
      <xdr:col>20</xdr:col>
      <xdr:colOff>38100</xdr:colOff>
      <xdr:row>37</xdr:row>
      <xdr:rowOff>104140</xdr:rowOff>
    </xdr:to>
    <xdr:sp macro="" textlink="">
      <xdr:nvSpPr>
        <xdr:cNvPr id="65" name="フローチャート: 判断 64"/>
        <xdr:cNvSpPr/>
      </xdr:nvSpPr>
      <xdr:spPr>
        <a:xfrm>
          <a:off x="3746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142966</xdr:rowOff>
    </xdr:from>
    <xdr:to>
      <xdr:col>15</xdr:col>
      <xdr:colOff>101600</xdr:colOff>
      <xdr:row>37</xdr:row>
      <xdr:rowOff>73116</xdr:rowOff>
    </xdr:to>
    <xdr:sp macro="" textlink="">
      <xdr:nvSpPr>
        <xdr:cNvPr id="66" name="フローチャート: 判断 65"/>
        <xdr:cNvSpPr/>
      </xdr:nvSpPr>
      <xdr:spPr>
        <a:xfrm>
          <a:off x="2857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156028</xdr:rowOff>
    </xdr:from>
    <xdr:to>
      <xdr:col>10</xdr:col>
      <xdr:colOff>165100</xdr:colOff>
      <xdr:row>37</xdr:row>
      <xdr:rowOff>86178</xdr:rowOff>
    </xdr:to>
    <xdr:sp macro="" textlink="">
      <xdr:nvSpPr>
        <xdr:cNvPr id="67" name="フローチャート: 判断 66"/>
        <xdr:cNvSpPr/>
      </xdr:nvSpPr>
      <xdr:spPr>
        <a:xfrm>
          <a:off x="1968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162560</xdr:rowOff>
    </xdr:from>
    <xdr:to>
      <xdr:col>6</xdr:col>
      <xdr:colOff>38100</xdr:colOff>
      <xdr:row>36</xdr:row>
      <xdr:rowOff>92710</xdr:rowOff>
    </xdr:to>
    <xdr:sp macro="" textlink="">
      <xdr:nvSpPr>
        <xdr:cNvPr id="68" name="フローチャート: 判断 67"/>
        <xdr:cNvSpPr/>
      </xdr:nvSpPr>
      <xdr:spPr>
        <a:xfrm>
          <a:off x="10795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107043</xdr:rowOff>
    </xdr:from>
    <xdr:to>
      <xdr:col>24</xdr:col>
      <xdr:colOff>114300</xdr:colOff>
      <xdr:row>35</xdr:row>
      <xdr:rowOff>37193</xdr:rowOff>
    </xdr:to>
    <xdr:sp macro="" textlink="">
      <xdr:nvSpPr>
        <xdr:cNvPr id="74" name="楕円 73"/>
        <xdr:cNvSpPr/>
      </xdr:nvSpPr>
      <xdr:spPr>
        <a:xfrm>
          <a:off x="45847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129920</xdr:rowOff>
    </xdr:from>
    <xdr:ext cx="405111" cy="259045"/>
    <xdr:sp macro="" textlink="">
      <xdr:nvSpPr>
        <xdr:cNvPr id="75" name="【図書館】&#10;有形固定資産減価償却率該当値テキスト"/>
        <xdr:cNvSpPr txBox="1"/>
      </xdr:nvSpPr>
      <xdr:spPr>
        <a:xfrm>
          <a:off x="4673600" y="57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74386</xdr:rowOff>
    </xdr:from>
    <xdr:to>
      <xdr:col>20</xdr:col>
      <xdr:colOff>38100</xdr:colOff>
      <xdr:row>35</xdr:row>
      <xdr:rowOff>4536</xdr:rowOff>
    </xdr:to>
    <xdr:sp macro="" textlink="">
      <xdr:nvSpPr>
        <xdr:cNvPr id="76" name="楕円 75"/>
        <xdr:cNvSpPr/>
      </xdr:nvSpPr>
      <xdr:spPr>
        <a:xfrm>
          <a:off x="3746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125186</xdr:rowOff>
    </xdr:from>
    <xdr:to>
      <xdr:col>24</xdr:col>
      <xdr:colOff>63500</xdr:colOff>
      <xdr:row>34</xdr:row>
      <xdr:rowOff>157843</xdr:rowOff>
    </xdr:to>
    <xdr:cxnSp macro="">
      <xdr:nvCxnSpPr>
        <xdr:cNvPr id="77" name="直線コネクタ 76"/>
        <xdr:cNvCxnSpPr/>
      </xdr:nvCxnSpPr>
      <xdr:spPr>
        <a:xfrm>
          <a:off x="3797300" y="59544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41728</xdr:rowOff>
    </xdr:from>
    <xdr:to>
      <xdr:col>15</xdr:col>
      <xdr:colOff>101600</xdr:colOff>
      <xdr:row>34</xdr:row>
      <xdr:rowOff>143328</xdr:rowOff>
    </xdr:to>
    <xdr:sp macro="" textlink="">
      <xdr:nvSpPr>
        <xdr:cNvPr id="78" name="楕円 77"/>
        <xdr:cNvSpPr/>
      </xdr:nvSpPr>
      <xdr:spPr>
        <a:xfrm>
          <a:off x="28575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92528</xdr:rowOff>
    </xdr:from>
    <xdr:to>
      <xdr:col>19</xdr:col>
      <xdr:colOff>177800</xdr:colOff>
      <xdr:row>34</xdr:row>
      <xdr:rowOff>125186</xdr:rowOff>
    </xdr:to>
    <xdr:cxnSp macro="">
      <xdr:nvCxnSpPr>
        <xdr:cNvPr id="79" name="直線コネクタ 78"/>
        <xdr:cNvCxnSpPr/>
      </xdr:nvCxnSpPr>
      <xdr:spPr>
        <a:xfrm>
          <a:off x="2908300" y="59218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9072</xdr:rowOff>
    </xdr:from>
    <xdr:to>
      <xdr:col>10</xdr:col>
      <xdr:colOff>165100</xdr:colOff>
      <xdr:row>34</xdr:row>
      <xdr:rowOff>110672</xdr:rowOff>
    </xdr:to>
    <xdr:sp macro="" textlink="">
      <xdr:nvSpPr>
        <xdr:cNvPr id="80" name="楕円 79"/>
        <xdr:cNvSpPr/>
      </xdr:nvSpPr>
      <xdr:spPr>
        <a:xfrm>
          <a:off x="1968500" y="58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59872</xdr:rowOff>
    </xdr:from>
    <xdr:to>
      <xdr:col>15</xdr:col>
      <xdr:colOff>50800</xdr:colOff>
      <xdr:row>34</xdr:row>
      <xdr:rowOff>92528</xdr:rowOff>
    </xdr:to>
    <xdr:cxnSp macro="">
      <xdr:nvCxnSpPr>
        <xdr:cNvPr id="81" name="直線コネクタ 80"/>
        <xdr:cNvCxnSpPr/>
      </xdr:nvCxnSpPr>
      <xdr:spPr>
        <a:xfrm>
          <a:off x="2019300" y="58891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160927</xdr:rowOff>
    </xdr:from>
    <xdr:to>
      <xdr:col>6</xdr:col>
      <xdr:colOff>38100</xdr:colOff>
      <xdr:row>34</xdr:row>
      <xdr:rowOff>91077</xdr:rowOff>
    </xdr:to>
    <xdr:sp macro="" textlink="">
      <xdr:nvSpPr>
        <xdr:cNvPr id="82" name="楕円 81"/>
        <xdr:cNvSpPr/>
      </xdr:nvSpPr>
      <xdr:spPr>
        <a:xfrm>
          <a:off x="1079500" y="58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40277</xdr:rowOff>
    </xdr:from>
    <xdr:to>
      <xdr:col>10</xdr:col>
      <xdr:colOff>114300</xdr:colOff>
      <xdr:row>34</xdr:row>
      <xdr:rowOff>59872</xdr:rowOff>
    </xdr:to>
    <xdr:cxnSp macro="">
      <xdr:nvCxnSpPr>
        <xdr:cNvPr id="83" name="直線コネクタ 82"/>
        <xdr:cNvCxnSpPr/>
      </xdr:nvCxnSpPr>
      <xdr:spPr>
        <a:xfrm>
          <a:off x="1130300" y="586957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95267</xdr:rowOff>
    </xdr:from>
    <xdr:ext cx="405111" cy="259045"/>
    <xdr:sp macro="" textlink="">
      <xdr:nvSpPr>
        <xdr:cNvPr id="84" name="n_1aveValue【図書館】&#10;有形固定資産減価償却率"/>
        <xdr:cNvSpPr txBox="1"/>
      </xdr:nvSpPr>
      <xdr:spPr>
        <a:xfrm>
          <a:off x="35820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64243</xdr:rowOff>
    </xdr:from>
    <xdr:ext cx="405111" cy="259045"/>
    <xdr:sp macro="" textlink="">
      <xdr:nvSpPr>
        <xdr:cNvPr id="85" name="n_2aveValue【図書館】&#10;有形固定資産減価償却率"/>
        <xdr:cNvSpPr txBox="1"/>
      </xdr:nvSpPr>
      <xdr:spPr>
        <a:xfrm>
          <a:off x="27057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77305</xdr:rowOff>
    </xdr:from>
    <xdr:ext cx="405111" cy="259045"/>
    <xdr:sp macro="" textlink="">
      <xdr:nvSpPr>
        <xdr:cNvPr id="86" name="n_3aveValue【図書館】&#10;有形固定資産減価償却率"/>
        <xdr:cNvSpPr txBox="1"/>
      </xdr:nvSpPr>
      <xdr:spPr>
        <a:xfrm>
          <a:off x="1816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83837</xdr:rowOff>
    </xdr:from>
    <xdr:ext cx="405111" cy="259045"/>
    <xdr:sp macro="" textlink="">
      <xdr:nvSpPr>
        <xdr:cNvPr id="87" name="n_4aveValue【図書館】&#10;有形固定資産減価償却率"/>
        <xdr:cNvSpPr txBox="1"/>
      </xdr:nvSpPr>
      <xdr:spPr>
        <a:xfrm>
          <a:off x="927744" y="625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21063</xdr:rowOff>
    </xdr:from>
    <xdr:ext cx="405111" cy="259045"/>
    <xdr:sp macro="" textlink="">
      <xdr:nvSpPr>
        <xdr:cNvPr id="88" name="n_1mainValue【図書館】&#10;有形固定資産減価償却率"/>
        <xdr:cNvSpPr txBox="1"/>
      </xdr:nvSpPr>
      <xdr:spPr>
        <a:xfrm>
          <a:off x="3582044" y="56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159855</xdr:rowOff>
    </xdr:from>
    <xdr:ext cx="405111" cy="259045"/>
    <xdr:sp macro="" textlink="">
      <xdr:nvSpPr>
        <xdr:cNvPr id="89" name="n_2mainValue【図書館】&#10;有形固定資産減価償却率"/>
        <xdr:cNvSpPr txBox="1"/>
      </xdr:nvSpPr>
      <xdr:spPr>
        <a:xfrm>
          <a:off x="2705744" y="564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127199</xdr:rowOff>
    </xdr:from>
    <xdr:ext cx="405111" cy="259045"/>
    <xdr:sp macro="" textlink="">
      <xdr:nvSpPr>
        <xdr:cNvPr id="90" name="n_3mainValue【図書館】&#10;有形固定資産減価償却率"/>
        <xdr:cNvSpPr txBox="1"/>
      </xdr:nvSpPr>
      <xdr:spPr>
        <a:xfrm>
          <a:off x="1816744" y="561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107604</xdr:rowOff>
    </xdr:from>
    <xdr:ext cx="405111" cy="259045"/>
    <xdr:sp macro="" textlink="">
      <xdr:nvSpPr>
        <xdr:cNvPr id="91" name="n_4mainValue【図書館】&#10;有形固定資産減価償却率"/>
        <xdr:cNvSpPr txBox="1"/>
      </xdr:nvSpPr>
      <xdr:spPr>
        <a:xfrm>
          <a:off x="927744" y="559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38100</xdr:rowOff>
    </xdr:from>
    <xdr:to>
      <xdr:col>54</xdr:col>
      <xdr:colOff>189865</xdr:colOff>
      <xdr:row>41</xdr:row>
      <xdr:rowOff>160020</xdr:rowOff>
    </xdr:to>
    <xdr:cxnSp macro="">
      <xdr:nvCxnSpPr>
        <xdr:cNvPr id="115" name="直線コネクタ 114"/>
        <xdr:cNvCxnSpPr/>
      </xdr:nvCxnSpPr>
      <xdr:spPr>
        <a:xfrm flipV="1">
          <a:off x="10476865" y="569595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156227</xdr:rowOff>
    </xdr:from>
    <xdr:ext cx="469744" cy="259045"/>
    <xdr:sp macro="" textlink="">
      <xdr:nvSpPr>
        <xdr:cNvPr id="118" name="【図書館】&#10;一人当たり面積最大値テキスト"/>
        <xdr:cNvSpPr txBox="1"/>
      </xdr:nvSpPr>
      <xdr:spPr>
        <a:xfrm>
          <a:off x="10515600" y="547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38100</xdr:rowOff>
    </xdr:from>
    <xdr:to>
      <xdr:col>55</xdr:col>
      <xdr:colOff>88900</xdr:colOff>
      <xdr:row>33</xdr:row>
      <xdr:rowOff>38100</xdr:rowOff>
    </xdr:to>
    <xdr:cxnSp macro="">
      <xdr:nvCxnSpPr>
        <xdr:cNvPr id="119" name="直線コネクタ 118"/>
        <xdr:cNvCxnSpPr/>
      </xdr:nvCxnSpPr>
      <xdr:spPr>
        <a:xfrm>
          <a:off x="10388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158767</xdr:rowOff>
    </xdr:from>
    <xdr:ext cx="469744" cy="259045"/>
    <xdr:sp macro="" textlink="">
      <xdr:nvSpPr>
        <xdr:cNvPr id="120" name="【図書館】&#10;一人当たり面積平均値テキスト"/>
        <xdr:cNvSpPr txBox="1"/>
      </xdr:nvSpPr>
      <xdr:spPr>
        <a:xfrm>
          <a:off x="10515600" y="667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21" name="フローチャート: 判断 120"/>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22" name="フローチャート: 判断 121"/>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23" name="フローチャート: 判断 122"/>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116840</xdr:rowOff>
    </xdr:from>
    <xdr:to>
      <xdr:col>41</xdr:col>
      <xdr:colOff>101600</xdr:colOff>
      <xdr:row>40</xdr:row>
      <xdr:rowOff>46990</xdr:rowOff>
    </xdr:to>
    <xdr:sp macro="" textlink="">
      <xdr:nvSpPr>
        <xdr:cNvPr id="124" name="フローチャート: 判断 123"/>
        <xdr:cNvSpPr/>
      </xdr:nvSpPr>
      <xdr:spPr>
        <a:xfrm>
          <a:off x="7810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25" name="フローチャート: 判断 124"/>
        <xdr:cNvSpPr/>
      </xdr:nvSpPr>
      <xdr:spPr>
        <a:xfrm>
          <a:off x="6921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29210</xdr:rowOff>
    </xdr:from>
    <xdr:to>
      <xdr:col>55</xdr:col>
      <xdr:colOff>50800</xdr:colOff>
      <xdr:row>40</xdr:row>
      <xdr:rowOff>130810</xdr:rowOff>
    </xdr:to>
    <xdr:sp macro="" textlink="">
      <xdr:nvSpPr>
        <xdr:cNvPr id="131" name="楕円 130"/>
        <xdr:cNvSpPr/>
      </xdr:nvSpPr>
      <xdr:spPr>
        <a:xfrm>
          <a:off x="104267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7637</xdr:rowOff>
    </xdr:from>
    <xdr:ext cx="469744" cy="259045"/>
    <xdr:sp macro="" textlink="">
      <xdr:nvSpPr>
        <xdr:cNvPr id="132" name="【図書館】&#10;一人当たり面積該当値テキスト"/>
        <xdr:cNvSpPr txBox="1"/>
      </xdr:nvSpPr>
      <xdr:spPr>
        <a:xfrm>
          <a:off x="10515600" y="68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33020</xdr:rowOff>
    </xdr:from>
    <xdr:to>
      <xdr:col>50</xdr:col>
      <xdr:colOff>165100</xdr:colOff>
      <xdr:row>40</xdr:row>
      <xdr:rowOff>134620</xdr:rowOff>
    </xdr:to>
    <xdr:sp macro="" textlink="">
      <xdr:nvSpPr>
        <xdr:cNvPr id="133" name="楕円 132"/>
        <xdr:cNvSpPr/>
      </xdr:nvSpPr>
      <xdr:spPr>
        <a:xfrm>
          <a:off x="9588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80010</xdr:rowOff>
    </xdr:from>
    <xdr:to>
      <xdr:col>55</xdr:col>
      <xdr:colOff>0</xdr:colOff>
      <xdr:row>40</xdr:row>
      <xdr:rowOff>83820</xdr:rowOff>
    </xdr:to>
    <xdr:cxnSp macro="">
      <xdr:nvCxnSpPr>
        <xdr:cNvPr id="134" name="直線コネクタ 133"/>
        <xdr:cNvCxnSpPr/>
      </xdr:nvCxnSpPr>
      <xdr:spPr>
        <a:xfrm flipV="1">
          <a:off x="9639300" y="69380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33020</xdr:rowOff>
    </xdr:from>
    <xdr:to>
      <xdr:col>46</xdr:col>
      <xdr:colOff>38100</xdr:colOff>
      <xdr:row>40</xdr:row>
      <xdr:rowOff>134620</xdr:rowOff>
    </xdr:to>
    <xdr:sp macro="" textlink="">
      <xdr:nvSpPr>
        <xdr:cNvPr id="135" name="楕円 134"/>
        <xdr:cNvSpPr/>
      </xdr:nvSpPr>
      <xdr:spPr>
        <a:xfrm>
          <a:off x="8699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83820</xdr:rowOff>
    </xdr:from>
    <xdr:to>
      <xdr:col>50</xdr:col>
      <xdr:colOff>114300</xdr:colOff>
      <xdr:row>40</xdr:row>
      <xdr:rowOff>83820</xdr:rowOff>
    </xdr:to>
    <xdr:cxnSp macro="">
      <xdr:nvCxnSpPr>
        <xdr:cNvPr id="136" name="直線コネクタ 135"/>
        <xdr:cNvCxnSpPr/>
      </xdr:nvCxnSpPr>
      <xdr:spPr>
        <a:xfrm>
          <a:off x="8750300" y="694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33020</xdr:rowOff>
    </xdr:from>
    <xdr:to>
      <xdr:col>41</xdr:col>
      <xdr:colOff>101600</xdr:colOff>
      <xdr:row>40</xdr:row>
      <xdr:rowOff>134620</xdr:rowOff>
    </xdr:to>
    <xdr:sp macro="" textlink="">
      <xdr:nvSpPr>
        <xdr:cNvPr id="137" name="楕円 136"/>
        <xdr:cNvSpPr/>
      </xdr:nvSpPr>
      <xdr:spPr>
        <a:xfrm>
          <a:off x="7810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83820</xdr:rowOff>
    </xdr:from>
    <xdr:to>
      <xdr:col>45</xdr:col>
      <xdr:colOff>177800</xdr:colOff>
      <xdr:row>40</xdr:row>
      <xdr:rowOff>83820</xdr:rowOff>
    </xdr:to>
    <xdr:cxnSp macro="">
      <xdr:nvCxnSpPr>
        <xdr:cNvPr id="138" name="直線コネクタ 137"/>
        <xdr:cNvCxnSpPr/>
      </xdr:nvCxnSpPr>
      <xdr:spPr>
        <a:xfrm>
          <a:off x="7861300" y="694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33020</xdr:rowOff>
    </xdr:from>
    <xdr:to>
      <xdr:col>36</xdr:col>
      <xdr:colOff>165100</xdr:colOff>
      <xdr:row>40</xdr:row>
      <xdr:rowOff>134620</xdr:rowOff>
    </xdr:to>
    <xdr:sp macro="" textlink="">
      <xdr:nvSpPr>
        <xdr:cNvPr id="139" name="楕円 138"/>
        <xdr:cNvSpPr/>
      </xdr:nvSpPr>
      <xdr:spPr>
        <a:xfrm>
          <a:off x="6921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83820</xdr:rowOff>
    </xdr:from>
    <xdr:to>
      <xdr:col>41</xdr:col>
      <xdr:colOff>50800</xdr:colOff>
      <xdr:row>40</xdr:row>
      <xdr:rowOff>83820</xdr:rowOff>
    </xdr:to>
    <xdr:cxnSp macro="">
      <xdr:nvCxnSpPr>
        <xdr:cNvPr id="140" name="直線コネクタ 139"/>
        <xdr:cNvCxnSpPr/>
      </xdr:nvCxnSpPr>
      <xdr:spPr>
        <a:xfrm>
          <a:off x="6972300" y="694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86377</xdr:rowOff>
    </xdr:from>
    <xdr:ext cx="469744" cy="259045"/>
    <xdr:sp macro="" textlink="">
      <xdr:nvSpPr>
        <xdr:cNvPr id="141" name="n_1aveValue【図書館】&#10;一人当たり面積"/>
        <xdr:cNvSpPr txBox="1"/>
      </xdr:nvSpPr>
      <xdr:spPr>
        <a:xfrm>
          <a:off x="9391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97807</xdr:rowOff>
    </xdr:from>
    <xdr:ext cx="469744" cy="259045"/>
    <xdr:sp macro="" textlink="">
      <xdr:nvSpPr>
        <xdr:cNvPr id="142" name="n_2aveValue【図書館】&#10;一人当たり面積"/>
        <xdr:cNvSpPr txBox="1"/>
      </xdr:nvSpPr>
      <xdr:spPr>
        <a:xfrm>
          <a:off x="8515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63517</xdr:rowOff>
    </xdr:from>
    <xdr:ext cx="469744" cy="259045"/>
    <xdr:sp macro="" textlink="">
      <xdr:nvSpPr>
        <xdr:cNvPr id="143" name="n_3aveValue【図書館】&#10;一人当たり面積"/>
        <xdr:cNvSpPr txBox="1"/>
      </xdr:nvSpPr>
      <xdr:spPr>
        <a:xfrm>
          <a:off x="7626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97807</xdr:rowOff>
    </xdr:from>
    <xdr:ext cx="469744" cy="259045"/>
    <xdr:sp macro="" textlink="">
      <xdr:nvSpPr>
        <xdr:cNvPr id="144" name="n_4aveValue【図書館】&#10;一人当たり面積"/>
        <xdr:cNvSpPr txBox="1"/>
      </xdr:nvSpPr>
      <xdr:spPr>
        <a:xfrm>
          <a:off x="6737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125747</xdr:rowOff>
    </xdr:from>
    <xdr:ext cx="469744" cy="259045"/>
    <xdr:sp macro="" textlink="">
      <xdr:nvSpPr>
        <xdr:cNvPr id="145" name="n_1mainValue【図書館】&#10;一人当たり面積"/>
        <xdr:cNvSpPr txBox="1"/>
      </xdr:nvSpPr>
      <xdr:spPr>
        <a:xfrm>
          <a:off x="93917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125747</xdr:rowOff>
    </xdr:from>
    <xdr:ext cx="469744" cy="259045"/>
    <xdr:sp macro="" textlink="">
      <xdr:nvSpPr>
        <xdr:cNvPr id="146" name="n_2mainValue【図書館】&#10;一人当たり面積"/>
        <xdr:cNvSpPr txBox="1"/>
      </xdr:nvSpPr>
      <xdr:spPr>
        <a:xfrm>
          <a:off x="85154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125747</xdr:rowOff>
    </xdr:from>
    <xdr:ext cx="469744" cy="259045"/>
    <xdr:sp macro="" textlink="">
      <xdr:nvSpPr>
        <xdr:cNvPr id="147" name="n_3mainValue【図書館】&#10;一人当たり面積"/>
        <xdr:cNvSpPr txBox="1"/>
      </xdr:nvSpPr>
      <xdr:spPr>
        <a:xfrm>
          <a:off x="76264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125747</xdr:rowOff>
    </xdr:from>
    <xdr:ext cx="469744" cy="259045"/>
    <xdr:sp macro="" textlink="">
      <xdr:nvSpPr>
        <xdr:cNvPr id="148" name="n_4mainValue【図書館】&#10;一人当たり面積"/>
        <xdr:cNvSpPr txBox="1"/>
      </xdr:nvSpPr>
      <xdr:spPr>
        <a:xfrm>
          <a:off x="67374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64</xdr:row>
      <xdr:rowOff>76200</xdr:rowOff>
    </xdr:to>
    <xdr:cxnSp macro="">
      <xdr:nvCxnSpPr>
        <xdr:cNvPr id="173" name="直線コネクタ 172"/>
        <xdr:cNvCxnSpPr/>
      </xdr:nvCxnSpPr>
      <xdr:spPr>
        <a:xfrm flipV="1">
          <a:off x="4634865" y="959929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405111" cy="259045"/>
    <xdr:sp macro="" textlink="">
      <xdr:nvSpPr>
        <xdr:cNvPr id="176" name="【体育館・プール】&#10;有形固定資産減価償却率最大値テキスト"/>
        <xdr:cNvSpPr txBox="1"/>
      </xdr:nvSpPr>
      <xdr:spPr>
        <a:xfrm>
          <a:off x="4673600" y="937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177" name="直線コネクタ 176"/>
        <xdr:cNvCxnSpPr/>
      </xdr:nvCxnSpPr>
      <xdr:spPr>
        <a:xfrm>
          <a:off x="4546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178" name="【体育館・プール】&#10;有形固定資産減価償却率平均値テキスト"/>
        <xdr:cNvSpPr txBox="1"/>
      </xdr:nvSpPr>
      <xdr:spPr>
        <a:xfrm>
          <a:off x="4673600" y="1014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79" name="フローチャート: 判断 178"/>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153035</xdr:rowOff>
    </xdr:from>
    <xdr:to>
      <xdr:col>20</xdr:col>
      <xdr:colOff>38100</xdr:colOff>
      <xdr:row>60</xdr:row>
      <xdr:rowOff>83185</xdr:rowOff>
    </xdr:to>
    <xdr:sp macro="" textlink="">
      <xdr:nvSpPr>
        <xdr:cNvPr id="180" name="フローチャート: 判断 179"/>
        <xdr:cNvSpPr/>
      </xdr:nvSpPr>
      <xdr:spPr>
        <a:xfrm>
          <a:off x="3746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81" name="フローチャート: 判断 180"/>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133985</xdr:rowOff>
    </xdr:from>
    <xdr:to>
      <xdr:col>10</xdr:col>
      <xdr:colOff>165100</xdr:colOff>
      <xdr:row>60</xdr:row>
      <xdr:rowOff>64135</xdr:rowOff>
    </xdr:to>
    <xdr:sp macro="" textlink="">
      <xdr:nvSpPr>
        <xdr:cNvPr id="182" name="フローチャート: 判断 181"/>
        <xdr:cNvSpPr/>
      </xdr:nvSpPr>
      <xdr:spPr>
        <a:xfrm>
          <a:off x="1968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83" name="フローチャート: 判断 182"/>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101600</xdr:rowOff>
    </xdr:from>
    <xdr:to>
      <xdr:col>24</xdr:col>
      <xdr:colOff>114300</xdr:colOff>
      <xdr:row>61</xdr:row>
      <xdr:rowOff>31750</xdr:rowOff>
    </xdr:to>
    <xdr:sp macro="" textlink="">
      <xdr:nvSpPr>
        <xdr:cNvPr id="189" name="楕円 188"/>
        <xdr:cNvSpPr/>
      </xdr:nvSpPr>
      <xdr:spPr>
        <a:xfrm>
          <a:off x="45847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80027</xdr:rowOff>
    </xdr:from>
    <xdr:ext cx="405111" cy="259045"/>
    <xdr:sp macro="" textlink="">
      <xdr:nvSpPr>
        <xdr:cNvPr id="190" name="【体育館・プール】&#10;有形固定資産減価償却率該当値テキスト"/>
        <xdr:cNvSpPr txBox="1"/>
      </xdr:nvSpPr>
      <xdr:spPr>
        <a:xfrm>
          <a:off x="4673600"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59690</xdr:rowOff>
    </xdr:from>
    <xdr:to>
      <xdr:col>20</xdr:col>
      <xdr:colOff>38100</xdr:colOff>
      <xdr:row>60</xdr:row>
      <xdr:rowOff>161290</xdr:rowOff>
    </xdr:to>
    <xdr:sp macro="" textlink="">
      <xdr:nvSpPr>
        <xdr:cNvPr id="191" name="楕円 190"/>
        <xdr:cNvSpPr/>
      </xdr:nvSpPr>
      <xdr:spPr>
        <a:xfrm>
          <a:off x="3746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110490</xdr:rowOff>
    </xdr:from>
    <xdr:to>
      <xdr:col>24</xdr:col>
      <xdr:colOff>63500</xdr:colOff>
      <xdr:row>60</xdr:row>
      <xdr:rowOff>152400</xdr:rowOff>
    </xdr:to>
    <xdr:cxnSp macro="">
      <xdr:nvCxnSpPr>
        <xdr:cNvPr id="192" name="直線コネクタ 191"/>
        <xdr:cNvCxnSpPr/>
      </xdr:nvCxnSpPr>
      <xdr:spPr>
        <a:xfrm>
          <a:off x="3797300" y="103974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15875</xdr:rowOff>
    </xdr:from>
    <xdr:to>
      <xdr:col>15</xdr:col>
      <xdr:colOff>101600</xdr:colOff>
      <xdr:row>60</xdr:row>
      <xdr:rowOff>117475</xdr:rowOff>
    </xdr:to>
    <xdr:sp macro="" textlink="">
      <xdr:nvSpPr>
        <xdr:cNvPr id="193" name="楕円 192"/>
        <xdr:cNvSpPr/>
      </xdr:nvSpPr>
      <xdr:spPr>
        <a:xfrm>
          <a:off x="2857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66675</xdr:rowOff>
    </xdr:from>
    <xdr:to>
      <xdr:col>19</xdr:col>
      <xdr:colOff>177800</xdr:colOff>
      <xdr:row>60</xdr:row>
      <xdr:rowOff>110490</xdr:rowOff>
    </xdr:to>
    <xdr:cxnSp macro="">
      <xdr:nvCxnSpPr>
        <xdr:cNvPr id="194" name="直線コネクタ 193"/>
        <xdr:cNvCxnSpPr/>
      </xdr:nvCxnSpPr>
      <xdr:spPr>
        <a:xfrm>
          <a:off x="2908300" y="103536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147320</xdr:rowOff>
    </xdr:from>
    <xdr:to>
      <xdr:col>10</xdr:col>
      <xdr:colOff>165100</xdr:colOff>
      <xdr:row>60</xdr:row>
      <xdr:rowOff>77470</xdr:rowOff>
    </xdr:to>
    <xdr:sp macro="" textlink="">
      <xdr:nvSpPr>
        <xdr:cNvPr id="195" name="楕円 194"/>
        <xdr:cNvSpPr/>
      </xdr:nvSpPr>
      <xdr:spPr>
        <a:xfrm>
          <a:off x="1968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26670</xdr:rowOff>
    </xdr:from>
    <xdr:to>
      <xdr:col>15</xdr:col>
      <xdr:colOff>50800</xdr:colOff>
      <xdr:row>60</xdr:row>
      <xdr:rowOff>66675</xdr:rowOff>
    </xdr:to>
    <xdr:cxnSp macro="">
      <xdr:nvCxnSpPr>
        <xdr:cNvPr id="196" name="直線コネクタ 195"/>
        <xdr:cNvCxnSpPr/>
      </xdr:nvCxnSpPr>
      <xdr:spPr>
        <a:xfrm>
          <a:off x="2019300" y="103136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103505</xdr:rowOff>
    </xdr:from>
    <xdr:to>
      <xdr:col>6</xdr:col>
      <xdr:colOff>38100</xdr:colOff>
      <xdr:row>60</xdr:row>
      <xdr:rowOff>33655</xdr:rowOff>
    </xdr:to>
    <xdr:sp macro="" textlink="">
      <xdr:nvSpPr>
        <xdr:cNvPr id="197" name="楕円 196"/>
        <xdr:cNvSpPr/>
      </xdr:nvSpPr>
      <xdr:spPr>
        <a:xfrm>
          <a:off x="1079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154305</xdr:rowOff>
    </xdr:from>
    <xdr:to>
      <xdr:col>10</xdr:col>
      <xdr:colOff>114300</xdr:colOff>
      <xdr:row>60</xdr:row>
      <xdr:rowOff>26670</xdr:rowOff>
    </xdr:to>
    <xdr:cxnSp macro="">
      <xdr:nvCxnSpPr>
        <xdr:cNvPr id="198" name="直線コネクタ 197"/>
        <xdr:cNvCxnSpPr/>
      </xdr:nvCxnSpPr>
      <xdr:spPr>
        <a:xfrm>
          <a:off x="1130300" y="102698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99712</xdr:rowOff>
    </xdr:from>
    <xdr:ext cx="405111" cy="259045"/>
    <xdr:sp macro="" textlink="">
      <xdr:nvSpPr>
        <xdr:cNvPr id="199" name="n_1aveValue【体育館・プール】&#10;有形固定資産減価償却率"/>
        <xdr:cNvSpPr txBox="1"/>
      </xdr:nvSpPr>
      <xdr:spPr>
        <a:xfrm>
          <a:off x="35820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200"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80662</xdr:rowOff>
    </xdr:from>
    <xdr:ext cx="405111" cy="259045"/>
    <xdr:sp macro="" textlink="">
      <xdr:nvSpPr>
        <xdr:cNvPr id="201" name="n_3aveValue【体育館・プール】&#10;有形固定資産減価償却率"/>
        <xdr:cNvSpPr txBox="1"/>
      </xdr:nvSpPr>
      <xdr:spPr>
        <a:xfrm>
          <a:off x="1816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123842</xdr:rowOff>
    </xdr:from>
    <xdr:ext cx="405111" cy="259045"/>
    <xdr:sp macro="" textlink="">
      <xdr:nvSpPr>
        <xdr:cNvPr id="202" name="n_4aveValue【体育館・プール】&#10;有形固定資産減価償却率"/>
        <xdr:cNvSpPr txBox="1"/>
      </xdr:nvSpPr>
      <xdr:spPr>
        <a:xfrm>
          <a:off x="927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152417</xdr:rowOff>
    </xdr:from>
    <xdr:ext cx="405111" cy="259045"/>
    <xdr:sp macro="" textlink="">
      <xdr:nvSpPr>
        <xdr:cNvPr id="203" name="n_1mainValue【体育館・プール】&#10;有形固定資産減価償却率"/>
        <xdr:cNvSpPr txBox="1"/>
      </xdr:nvSpPr>
      <xdr:spPr>
        <a:xfrm>
          <a:off x="35820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108602</xdr:rowOff>
    </xdr:from>
    <xdr:ext cx="405111" cy="259045"/>
    <xdr:sp macro="" textlink="">
      <xdr:nvSpPr>
        <xdr:cNvPr id="204" name="n_2mainValue【体育館・プール】&#10;有形固定資産減価償却率"/>
        <xdr:cNvSpPr txBox="1"/>
      </xdr:nvSpPr>
      <xdr:spPr>
        <a:xfrm>
          <a:off x="27057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68597</xdr:rowOff>
    </xdr:from>
    <xdr:ext cx="405111" cy="259045"/>
    <xdr:sp macro="" textlink="">
      <xdr:nvSpPr>
        <xdr:cNvPr id="205" name="n_3mainValue【体育館・プール】&#10;有形固定資産減価償却率"/>
        <xdr:cNvSpPr txBox="1"/>
      </xdr:nvSpPr>
      <xdr:spPr>
        <a:xfrm>
          <a:off x="1816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50182</xdr:rowOff>
    </xdr:from>
    <xdr:ext cx="405111" cy="259045"/>
    <xdr:sp macro="" textlink="">
      <xdr:nvSpPr>
        <xdr:cNvPr id="206" name="n_4mainValue【体育館・プール】&#10;有形固定資産減価償却率"/>
        <xdr:cNvSpPr txBox="1"/>
      </xdr:nvSpPr>
      <xdr:spPr>
        <a:xfrm>
          <a:off x="927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66947</xdr:rowOff>
    </xdr:from>
    <xdr:to>
      <xdr:col>54</xdr:col>
      <xdr:colOff>189865</xdr:colOff>
      <xdr:row>64</xdr:row>
      <xdr:rowOff>114300</xdr:rowOff>
    </xdr:to>
    <xdr:cxnSp macro="">
      <xdr:nvCxnSpPr>
        <xdr:cNvPr id="232" name="直線コネクタ 231"/>
        <xdr:cNvCxnSpPr/>
      </xdr:nvCxnSpPr>
      <xdr:spPr>
        <a:xfrm flipV="1">
          <a:off x="10476865" y="9496697"/>
          <a:ext cx="0" cy="159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233" name="【体育館・プール】&#10;一人当たり面積最小値テキスト"/>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234" name="直線コネクタ 233"/>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13624</xdr:rowOff>
    </xdr:from>
    <xdr:ext cx="469744" cy="259045"/>
    <xdr:sp macro="" textlink="">
      <xdr:nvSpPr>
        <xdr:cNvPr id="235" name="【体育館・プール】&#10;一人当たり面積最大値テキスト"/>
        <xdr:cNvSpPr txBox="1"/>
      </xdr:nvSpPr>
      <xdr:spPr>
        <a:xfrm>
          <a:off x="10515600" y="9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66947</xdr:rowOff>
    </xdr:from>
    <xdr:to>
      <xdr:col>55</xdr:col>
      <xdr:colOff>88900</xdr:colOff>
      <xdr:row>55</xdr:row>
      <xdr:rowOff>66947</xdr:rowOff>
    </xdr:to>
    <xdr:cxnSp macro="">
      <xdr:nvCxnSpPr>
        <xdr:cNvPr id="236" name="直線コネクタ 235"/>
        <xdr:cNvCxnSpPr/>
      </xdr:nvCxnSpPr>
      <xdr:spPr>
        <a:xfrm>
          <a:off x="10388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130464</xdr:rowOff>
    </xdr:from>
    <xdr:ext cx="469744" cy="259045"/>
    <xdr:sp macro="" textlink="">
      <xdr:nvSpPr>
        <xdr:cNvPr id="237" name="【体育館・プール】&#10;一人当たり面積平均値テキスト"/>
        <xdr:cNvSpPr txBox="1"/>
      </xdr:nvSpPr>
      <xdr:spPr>
        <a:xfrm>
          <a:off x="10515600" y="1024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107587</xdr:rowOff>
    </xdr:from>
    <xdr:to>
      <xdr:col>55</xdr:col>
      <xdr:colOff>50800</xdr:colOff>
      <xdr:row>61</xdr:row>
      <xdr:rowOff>37737</xdr:rowOff>
    </xdr:to>
    <xdr:sp macro="" textlink="">
      <xdr:nvSpPr>
        <xdr:cNvPr id="238" name="フローチャート: 判断 237"/>
        <xdr:cNvSpPr/>
      </xdr:nvSpPr>
      <xdr:spPr>
        <a:xfrm>
          <a:off x="104267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150041</xdr:rowOff>
    </xdr:from>
    <xdr:to>
      <xdr:col>50</xdr:col>
      <xdr:colOff>165100</xdr:colOff>
      <xdr:row>61</xdr:row>
      <xdr:rowOff>80191</xdr:rowOff>
    </xdr:to>
    <xdr:sp macro="" textlink="">
      <xdr:nvSpPr>
        <xdr:cNvPr id="239" name="フローチャート: 判断 238"/>
        <xdr:cNvSpPr/>
      </xdr:nvSpPr>
      <xdr:spPr>
        <a:xfrm>
          <a:off x="958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9616</xdr:rowOff>
    </xdr:from>
    <xdr:to>
      <xdr:col>46</xdr:col>
      <xdr:colOff>38100</xdr:colOff>
      <xdr:row>61</xdr:row>
      <xdr:rowOff>111216</xdr:rowOff>
    </xdr:to>
    <xdr:sp macro="" textlink="">
      <xdr:nvSpPr>
        <xdr:cNvPr id="240" name="フローチャート: 判断 239"/>
        <xdr:cNvSpPr/>
      </xdr:nvSpPr>
      <xdr:spPr>
        <a:xfrm>
          <a:off x="8699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104322</xdr:rowOff>
    </xdr:from>
    <xdr:to>
      <xdr:col>41</xdr:col>
      <xdr:colOff>101600</xdr:colOff>
      <xdr:row>61</xdr:row>
      <xdr:rowOff>34472</xdr:rowOff>
    </xdr:to>
    <xdr:sp macro="" textlink="">
      <xdr:nvSpPr>
        <xdr:cNvPr id="241" name="フローチャート: 判断 240"/>
        <xdr:cNvSpPr/>
      </xdr:nvSpPr>
      <xdr:spPr>
        <a:xfrm>
          <a:off x="7810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11249</xdr:rowOff>
    </xdr:from>
    <xdr:to>
      <xdr:col>36</xdr:col>
      <xdr:colOff>165100</xdr:colOff>
      <xdr:row>61</xdr:row>
      <xdr:rowOff>112849</xdr:rowOff>
    </xdr:to>
    <xdr:sp macro="" textlink="">
      <xdr:nvSpPr>
        <xdr:cNvPr id="242" name="フローチャート: 判断 241"/>
        <xdr:cNvSpPr/>
      </xdr:nvSpPr>
      <xdr:spPr>
        <a:xfrm>
          <a:off x="69215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140244</xdr:rowOff>
    </xdr:from>
    <xdr:to>
      <xdr:col>55</xdr:col>
      <xdr:colOff>50800</xdr:colOff>
      <xdr:row>62</xdr:row>
      <xdr:rowOff>70394</xdr:rowOff>
    </xdr:to>
    <xdr:sp macro="" textlink="">
      <xdr:nvSpPr>
        <xdr:cNvPr id="248" name="楕円 247"/>
        <xdr:cNvSpPr/>
      </xdr:nvSpPr>
      <xdr:spPr>
        <a:xfrm>
          <a:off x="104267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118671</xdr:rowOff>
    </xdr:from>
    <xdr:ext cx="469744" cy="259045"/>
    <xdr:sp macro="" textlink="">
      <xdr:nvSpPr>
        <xdr:cNvPr id="249" name="【体育館・プール】&#10;一人当たり面積該当値テキスト"/>
        <xdr:cNvSpPr txBox="1"/>
      </xdr:nvSpPr>
      <xdr:spPr>
        <a:xfrm>
          <a:off x="10515600" y="1057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141877</xdr:rowOff>
    </xdr:from>
    <xdr:to>
      <xdr:col>50</xdr:col>
      <xdr:colOff>165100</xdr:colOff>
      <xdr:row>62</xdr:row>
      <xdr:rowOff>72027</xdr:rowOff>
    </xdr:to>
    <xdr:sp macro="" textlink="">
      <xdr:nvSpPr>
        <xdr:cNvPr id="250" name="楕円 249"/>
        <xdr:cNvSpPr/>
      </xdr:nvSpPr>
      <xdr:spPr>
        <a:xfrm>
          <a:off x="9588500" y="106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19594</xdr:rowOff>
    </xdr:from>
    <xdr:to>
      <xdr:col>55</xdr:col>
      <xdr:colOff>0</xdr:colOff>
      <xdr:row>62</xdr:row>
      <xdr:rowOff>21227</xdr:rowOff>
    </xdr:to>
    <xdr:cxnSp macro="">
      <xdr:nvCxnSpPr>
        <xdr:cNvPr id="251" name="直線コネクタ 250"/>
        <xdr:cNvCxnSpPr/>
      </xdr:nvCxnSpPr>
      <xdr:spPr>
        <a:xfrm flipV="1">
          <a:off x="9639300" y="1064949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143510</xdr:rowOff>
    </xdr:from>
    <xdr:to>
      <xdr:col>46</xdr:col>
      <xdr:colOff>38100</xdr:colOff>
      <xdr:row>62</xdr:row>
      <xdr:rowOff>73660</xdr:rowOff>
    </xdr:to>
    <xdr:sp macro="" textlink="">
      <xdr:nvSpPr>
        <xdr:cNvPr id="252" name="楕円 251"/>
        <xdr:cNvSpPr/>
      </xdr:nvSpPr>
      <xdr:spPr>
        <a:xfrm>
          <a:off x="8699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21227</xdr:rowOff>
    </xdr:from>
    <xdr:to>
      <xdr:col>50</xdr:col>
      <xdr:colOff>114300</xdr:colOff>
      <xdr:row>62</xdr:row>
      <xdr:rowOff>22860</xdr:rowOff>
    </xdr:to>
    <xdr:cxnSp macro="">
      <xdr:nvCxnSpPr>
        <xdr:cNvPr id="253" name="直線コネクタ 252"/>
        <xdr:cNvCxnSpPr/>
      </xdr:nvCxnSpPr>
      <xdr:spPr>
        <a:xfrm flipV="1">
          <a:off x="8750300" y="1065112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143510</xdr:rowOff>
    </xdr:from>
    <xdr:to>
      <xdr:col>41</xdr:col>
      <xdr:colOff>101600</xdr:colOff>
      <xdr:row>62</xdr:row>
      <xdr:rowOff>73660</xdr:rowOff>
    </xdr:to>
    <xdr:sp macro="" textlink="">
      <xdr:nvSpPr>
        <xdr:cNvPr id="254" name="楕円 253"/>
        <xdr:cNvSpPr/>
      </xdr:nvSpPr>
      <xdr:spPr>
        <a:xfrm>
          <a:off x="7810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22860</xdr:rowOff>
    </xdr:from>
    <xdr:to>
      <xdr:col>45</xdr:col>
      <xdr:colOff>177800</xdr:colOff>
      <xdr:row>62</xdr:row>
      <xdr:rowOff>22860</xdr:rowOff>
    </xdr:to>
    <xdr:cxnSp macro="">
      <xdr:nvCxnSpPr>
        <xdr:cNvPr id="255" name="直線コネクタ 254"/>
        <xdr:cNvCxnSpPr/>
      </xdr:nvCxnSpPr>
      <xdr:spPr>
        <a:xfrm>
          <a:off x="7861300" y="1065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146776</xdr:rowOff>
    </xdr:from>
    <xdr:to>
      <xdr:col>36</xdr:col>
      <xdr:colOff>165100</xdr:colOff>
      <xdr:row>62</xdr:row>
      <xdr:rowOff>76926</xdr:rowOff>
    </xdr:to>
    <xdr:sp macro="" textlink="">
      <xdr:nvSpPr>
        <xdr:cNvPr id="256" name="楕円 255"/>
        <xdr:cNvSpPr/>
      </xdr:nvSpPr>
      <xdr:spPr>
        <a:xfrm>
          <a:off x="6921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22860</xdr:rowOff>
    </xdr:from>
    <xdr:to>
      <xdr:col>41</xdr:col>
      <xdr:colOff>50800</xdr:colOff>
      <xdr:row>62</xdr:row>
      <xdr:rowOff>26126</xdr:rowOff>
    </xdr:to>
    <xdr:cxnSp macro="">
      <xdr:nvCxnSpPr>
        <xdr:cNvPr id="257" name="直線コネクタ 256"/>
        <xdr:cNvCxnSpPr/>
      </xdr:nvCxnSpPr>
      <xdr:spPr>
        <a:xfrm flipV="1">
          <a:off x="6972300" y="1065276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96718</xdr:rowOff>
    </xdr:from>
    <xdr:ext cx="469744" cy="259045"/>
    <xdr:sp macro="" textlink="">
      <xdr:nvSpPr>
        <xdr:cNvPr id="258" name="n_1aveValue【体育館・プール】&#10;一人当たり面積"/>
        <xdr:cNvSpPr txBox="1"/>
      </xdr:nvSpPr>
      <xdr:spPr>
        <a:xfrm>
          <a:off x="9391727"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127743</xdr:rowOff>
    </xdr:from>
    <xdr:ext cx="469744" cy="259045"/>
    <xdr:sp macro="" textlink="">
      <xdr:nvSpPr>
        <xdr:cNvPr id="259" name="n_2aveValue【体育館・プール】&#10;一人当たり面積"/>
        <xdr:cNvSpPr txBox="1"/>
      </xdr:nvSpPr>
      <xdr:spPr>
        <a:xfrm>
          <a:off x="85154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50999</xdr:rowOff>
    </xdr:from>
    <xdr:ext cx="469744" cy="259045"/>
    <xdr:sp macro="" textlink="">
      <xdr:nvSpPr>
        <xdr:cNvPr id="260" name="n_3aveValue【体育館・プール】&#10;一人当たり面積"/>
        <xdr:cNvSpPr txBox="1"/>
      </xdr:nvSpPr>
      <xdr:spPr>
        <a:xfrm>
          <a:off x="7626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129376</xdr:rowOff>
    </xdr:from>
    <xdr:ext cx="469744" cy="259045"/>
    <xdr:sp macro="" textlink="">
      <xdr:nvSpPr>
        <xdr:cNvPr id="261" name="n_4aveValue【体育館・プール】&#10;一人当たり面積"/>
        <xdr:cNvSpPr txBox="1"/>
      </xdr:nvSpPr>
      <xdr:spPr>
        <a:xfrm>
          <a:off x="6737427" y="1024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63154</xdr:rowOff>
    </xdr:from>
    <xdr:ext cx="469744" cy="259045"/>
    <xdr:sp macro="" textlink="">
      <xdr:nvSpPr>
        <xdr:cNvPr id="262" name="n_1mainValue【体育館・プール】&#10;一人当たり面積"/>
        <xdr:cNvSpPr txBox="1"/>
      </xdr:nvSpPr>
      <xdr:spPr>
        <a:xfrm>
          <a:off x="9391727" y="1069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64787</xdr:rowOff>
    </xdr:from>
    <xdr:ext cx="469744" cy="259045"/>
    <xdr:sp macro="" textlink="">
      <xdr:nvSpPr>
        <xdr:cNvPr id="263" name="n_2mainValue【体育館・プール】&#10;一人当たり面積"/>
        <xdr:cNvSpPr txBox="1"/>
      </xdr:nvSpPr>
      <xdr:spPr>
        <a:xfrm>
          <a:off x="8515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64787</xdr:rowOff>
    </xdr:from>
    <xdr:ext cx="469744" cy="259045"/>
    <xdr:sp macro="" textlink="">
      <xdr:nvSpPr>
        <xdr:cNvPr id="264" name="n_3mainValue【体育館・プール】&#10;一人当たり面積"/>
        <xdr:cNvSpPr txBox="1"/>
      </xdr:nvSpPr>
      <xdr:spPr>
        <a:xfrm>
          <a:off x="7626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68053</xdr:rowOff>
    </xdr:from>
    <xdr:ext cx="469744" cy="259045"/>
    <xdr:sp macro="" textlink="">
      <xdr:nvSpPr>
        <xdr:cNvPr id="265" name="n_4mainValue【体育館・プール】&#10;一人当たり面積"/>
        <xdr:cNvSpPr txBox="1"/>
      </xdr:nvSpPr>
      <xdr:spPr>
        <a:xfrm>
          <a:off x="6737427" y="1069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9" name="直線コネクタ 3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10" name="テキスト ボックス 30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1" name="直線コネクタ 3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2" name="テキスト ボックス 3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3" name="直線コネクタ 3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4" name="テキスト ボックス 3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5" name="直線コネクタ 3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6" name="テキスト ボックス 3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7" name="直線コネクタ 3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8" name="テキスト ボックス 31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20" name="テキスト ボックス 31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322" name="直線コネクタ 321"/>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3"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4" name="直線コネクタ 32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325" name="【一般廃棄物処理施設】&#10;有形固定資産減価償却率最大値テキスト"/>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326" name="直線コネクタ 325"/>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114317</xdr:rowOff>
    </xdr:from>
    <xdr:ext cx="405111" cy="259045"/>
    <xdr:sp macro="" textlink="">
      <xdr:nvSpPr>
        <xdr:cNvPr id="327" name="【一般廃棄物処理施設】&#10;有形固定資産減価償却率平均値テキスト"/>
        <xdr:cNvSpPr txBox="1"/>
      </xdr:nvSpPr>
      <xdr:spPr>
        <a:xfrm>
          <a:off x="16357600" y="645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328" name="フローチャート: 判断 327"/>
        <xdr:cNvSpPr/>
      </xdr:nvSpPr>
      <xdr:spPr>
        <a:xfrm>
          <a:off x="16268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329" name="フローチャート: 判断 328"/>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330" name="フローチャート: 判断 329"/>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xdr:rowOff>
    </xdr:from>
    <xdr:to>
      <xdr:col>72</xdr:col>
      <xdr:colOff>38100</xdr:colOff>
      <xdr:row>38</xdr:row>
      <xdr:rowOff>115570</xdr:rowOff>
    </xdr:to>
    <xdr:sp macro="" textlink="">
      <xdr:nvSpPr>
        <xdr:cNvPr id="331" name="フローチャート: 判断 330"/>
        <xdr:cNvSpPr/>
      </xdr:nvSpPr>
      <xdr:spPr>
        <a:xfrm>
          <a:off x="1365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107315</xdr:rowOff>
    </xdr:from>
    <xdr:to>
      <xdr:col>67</xdr:col>
      <xdr:colOff>101600</xdr:colOff>
      <xdr:row>38</xdr:row>
      <xdr:rowOff>37465</xdr:rowOff>
    </xdr:to>
    <xdr:sp macro="" textlink="">
      <xdr:nvSpPr>
        <xdr:cNvPr id="332" name="フローチャート: 判断 331"/>
        <xdr:cNvSpPr/>
      </xdr:nvSpPr>
      <xdr:spPr>
        <a:xfrm>
          <a:off x="12763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166370</xdr:rowOff>
    </xdr:from>
    <xdr:to>
      <xdr:col>85</xdr:col>
      <xdr:colOff>177800</xdr:colOff>
      <xdr:row>37</xdr:row>
      <xdr:rowOff>96520</xdr:rowOff>
    </xdr:to>
    <xdr:sp macro="" textlink="">
      <xdr:nvSpPr>
        <xdr:cNvPr id="338" name="楕円 337"/>
        <xdr:cNvSpPr/>
      </xdr:nvSpPr>
      <xdr:spPr>
        <a:xfrm>
          <a:off x="162687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17797</xdr:rowOff>
    </xdr:from>
    <xdr:ext cx="405111" cy="259045"/>
    <xdr:sp macro="" textlink="">
      <xdr:nvSpPr>
        <xdr:cNvPr id="339" name="【一般廃棄物処理施設】&#10;有形固定資産減価償却率該当値テキスト"/>
        <xdr:cNvSpPr txBox="1"/>
      </xdr:nvSpPr>
      <xdr:spPr>
        <a:xfrm>
          <a:off x="16357600"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99695</xdr:rowOff>
    </xdr:from>
    <xdr:to>
      <xdr:col>81</xdr:col>
      <xdr:colOff>101600</xdr:colOff>
      <xdr:row>37</xdr:row>
      <xdr:rowOff>29845</xdr:rowOff>
    </xdr:to>
    <xdr:sp macro="" textlink="">
      <xdr:nvSpPr>
        <xdr:cNvPr id="340" name="楕円 339"/>
        <xdr:cNvSpPr/>
      </xdr:nvSpPr>
      <xdr:spPr>
        <a:xfrm>
          <a:off x="15430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150495</xdr:rowOff>
    </xdr:from>
    <xdr:to>
      <xdr:col>85</xdr:col>
      <xdr:colOff>127000</xdr:colOff>
      <xdr:row>37</xdr:row>
      <xdr:rowOff>45720</xdr:rowOff>
    </xdr:to>
    <xdr:cxnSp macro="">
      <xdr:nvCxnSpPr>
        <xdr:cNvPr id="341" name="直線コネクタ 340"/>
        <xdr:cNvCxnSpPr/>
      </xdr:nvCxnSpPr>
      <xdr:spPr>
        <a:xfrm>
          <a:off x="15481300" y="632269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8255</xdr:rowOff>
    </xdr:from>
    <xdr:to>
      <xdr:col>76</xdr:col>
      <xdr:colOff>165100</xdr:colOff>
      <xdr:row>36</xdr:row>
      <xdr:rowOff>109855</xdr:rowOff>
    </xdr:to>
    <xdr:sp macro="" textlink="">
      <xdr:nvSpPr>
        <xdr:cNvPr id="342" name="楕円 341"/>
        <xdr:cNvSpPr/>
      </xdr:nvSpPr>
      <xdr:spPr>
        <a:xfrm>
          <a:off x="14541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59055</xdr:rowOff>
    </xdr:from>
    <xdr:to>
      <xdr:col>81</xdr:col>
      <xdr:colOff>50800</xdr:colOff>
      <xdr:row>36</xdr:row>
      <xdr:rowOff>150495</xdr:rowOff>
    </xdr:to>
    <xdr:cxnSp macro="">
      <xdr:nvCxnSpPr>
        <xdr:cNvPr id="343" name="直線コネクタ 342"/>
        <xdr:cNvCxnSpPr/>
      </xdr:nvCxnSpPr>
      <xdr:spPr>
        <a:xfrm>
          <a:off x="14592300" y="623125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105410</xdr:rowOff>
    </xdr:from>
    <xdr:to>
      <xdr:col>72</xdr:col>
      <xdr:colOff>38100</xdr:colOff>
      <xdr:row>36</xdr:row>
      <xdr:rowOff>35560</xdr:rowOff>
    </xdr:to>
    <xdr:sp macro="" textlink="">
      <xdr:nvSpPr>
        <xdr:cNvPr id="344" name="楕円 343"/>
        <xdr:cNvSpPr/>
      </xdr:nvSpPr>
      <xdr:spPr>
        <a:xfrm>
          <a:off x="13652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156210</xdr:rowOff>
    </xdr:from>
    <xdr:to>
      <xdr:col>76</xdr:col>
      <xdr:colOff>114300</xdr:colOff>
      <xdr:row>36</xdr:row>
      <xdr:rowOff>59055</xdr:rowOff>
    </xdr:to>
    <xdr:cxnSp macro="">
      <xdr:nvCxnSpPr>
        <xdr:cNvPr id="345" name="直線コネクタ 344"/>
        <xdr:cNvCxnSpPr/>
      </xdr:nvCxnSpPr>
      <xdr:spPr>
        <a:xfrm>
          <a:off x="13703300" y="615696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63500</xdr:rowOff>
    </xdr:from>
    <xdr:to>
      <xdr:col>67</xdr:col>
      <xdr:colOff>101600</xdr:colOff>
      <xdr:row>35</xdr:row>
      <xdr:rowOff>165100</xdr:rowOff>
    </xdr:to>
    <xdr:sp macro="" textlink="">
      <xdr:nvSpPr>
        <xdr:cNvPr id="346" name="楕円 345"/>
        <xdr:cNvSpPr/>
      </xdr:nvSpPr>
      <xdr:spPr>
        <a:xfrm>
          <a:off x="12763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114300</xdr:rowOff>
    </xdr:from>
    <xdr:to>
      <xdr:col>71</xdr:col>
      <xdr:colOff>177800</xdr:colOff>
      <xdr:row>35</xdr:row>
      <xdr:rowOff>156210</xdr:rowOff>
    </xdr:to>
    <xdr:cxnSp macro="">
      <xdr:nvCxnSpPr>
        <xdr:cNvPr id="347" name="直線コネクタ 346"/>
        <xdr:cNvCxnSpPr/>
      </xdr:nvCxnSpPr>
      <xdr:spPr>
        <a:xfrm>
          <a:off x="12814300" y="61150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114317</xdr:rowOff>
    </xdr:from>
    <xdr:ext cx="405111" cy="259045"/>
    <xdr:sp macro="" textlink="">
      <xdr:nvSpPr>
        <xdr:cNvPr id="348" name="n_1aveValue【一般廃棄物処理施設】&#10;有形固定資産減価償却率"/>
        <xdr:cNvSpPr txBox="1"/>
      </xdr:nvSpPr>
      <xdr:spPr>
        <a:xfrm>
          <a:off x="15266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66692</xdr:rowOff>
    </xdr:from>
    <xdr:ext cx="405111" cy="259045"/>
    <xdr:sp macro="" textlink="">
      <xdr:nvSpPr>
        <xdr:cNvPr id="349" name="n_2aveValue【一般廃棄物処理施設】&#10;有形固定資産減価償却率"/>
        <xdr:cNvSpPr txBox="1"/>
      </xdr:nvSpPr>
      <xdr:spPr>
        <a:xfrm>
          <a:off x="14389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106697</xdr:rowOff>
    </xdr:from>
    <xdr:ext cx="405111" cy="259045"/>
    <xdr:sp macro="" textlink="">
      <xdr:nvSpPr>
        <xdr:cNvPr id="350" name="n_3aveValue【一般廃棄物処理施設】&#10;有形固定資産減価償却率"/>
        <xdr:cNvSpPr txBox="1"/>
      </xdr:nvSpPr>
      <xdr:spPr>
        <a:xfrm>
          <a:off x="13500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28592</xdr:rowOff>
    </xdr:from>
    <xdr:ext cx="405111" cy="259045"/>
    <xdr:sp macro="" textlink="">
      <xdr:nvSpPr>
        <xdr:cNvPr id="351" name="n_4aveValue【一般廃棄物処理施設】&#10;有形固定資産減価償却率"/>
        <xdr:cNvSpPr txBox="1"/>
      </xdr:nvSpPr>
      <xdr:spPr>
        <a:xfrm>
          <a:off x="12611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46372</xdr:rowOff>
    </xdr:from>
    <xdr:ext cx="405111" cy="259045"/>
    <xdr:sp macro="" textlink="">
      <xdr:nvSpPr>
        <xdr:cNvPr id="352" name="n_1mainValue【一般廃棄物処理施設】&#10;有形固定資産減価償却率"/>
        <xdr:cNvSpPr txBox="1"/>
      </xdr:nvSpPr>
      <xdr:spPr>
        <a:xfrm>
          <a:off x="152660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126382</xdr:rowOff>
    </xdr:from>
    <xdr:ext cx="405111" cy="259045"/>
    <xdr:sp macro="" textlink="">
      <xdr:nvSpPr>
        <xdr:cNvPr id="353" name="n_2mainValue【一般廃棄物処理施設】&#10;有形固定資産減価償却率"/>
        <xdr:cNvSpPr txBox="1"/>
      </xdr:nvSpPr>
      <xdr:spPr>
        <a:xfrm>
          <a:off x="143897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52087</xdr:rowOff>
    </xdr:from>
    <xdr:ext cx="405111" cy="259045"/>
    <xdr:sp macro="" textlink="">
      <xdr:nvSpPr>
        <xdr:cNvPr id="354" name="n_3mainValue【一般廃棄物処理施設】&#10;有形固定資産減価償却率"/>
        <xdr:cNvSpPr txBox="1"/>
      </xdr:nvSpPr>
      <xdr:spPr>
        <a:xfrm>
          <a:off x="13500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10177</xdr:rowOff>
    </xdr:from>
    <xdr:ext cx="405111" cy="259045"/>
    <xdr:sp macro="" textlink="">
      <xdr:nvSpPr>
        <xdr:cNvPr id="355" name="n_4mainValue【一般廃棄物処理施設】&#10;有形固定資産減価償却率"/>
        <xdr:cNvSpPr txBox="1"/>
      </xdr:nvSpPr>
      <xdr:spPr>
        <a:xfrm>
          <a:off x="12611744"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6" name="直線コネクタ 3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7" name="テキスト ボックス 36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8" name="直線コネクタ 3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9" name="テキスト ボックス 36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0" name="直線コネクタ 3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1" name="テキスト ボックス 37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2" name="直線コネクタ 3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3" name="テキスト ボックス 37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5" name="テキスト ボックス 3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24250</xdr:rowOff>
    </xdr:from>
    <xdr:to>
      <xdr:col>116</xdr:col>
      <xdr:colOff>62864</xdr:colOff>
      <xdr:row>41</xdr:row>
      <xdr:rowOff>127381</xdr:rowOff>
    </xdr:to>
    <xdr:cxnSp macro="">
      <xdr:nvCxnSpPr>
        <xdr:cNvPr id="377" name="直線コネクタ 376"/>
        <xdr:cNvCxnSpPr/>
      </xdr:nvCxnSpPr>
      <xdr:spPr>
        <a:xfrm flipV="1">
          <a:off x="22160864" y="5853550"/>
          <a:ext cx="0" cy="1303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131208</xdr:rowOff>
    </xdr:from>
    <xdr:ext cx="469744" cy="259045"/>
    <xdr:sp macro="" textlink="">
      <xdr:nvSpPr>
        <xdr:cNvPr id="378" name="【一般廃棄物処理施設】&#10;一人当たり有形固定資産（償却資産）額最小値テキスト"/>
        <xdr:cNvSpPr txBox="1"/>
      </xdr:nvSpPr>
      <xdr:spPr>
        <a:xfrm>
          <a:off x="22199600" y="716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127381</xdr:rowOff>
    </xdr:from>
    <xdr:to>
      <xdr:col>116</xdr:col>
      <xdr:colOff>152400</xdr:colOff>
      <xdr:row>41</xdr:row>
      <xdr:rowOff>127381</xdr:rowOff>
    </xdr:to>
    <xdr:cxnSp macro="">
      <xdr:nvCxnSpPr>
        <xdr:cNvPr id="379" name="直線コネクタ 378"/>
        <xdr:cNvCxnSpPr/>
      </xdr:nvCxnSpPr>
      <xdr:spPr>
        <a:xfrm>
          <a:off x="22072600" y="715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142377</xdr:rowOff>
    </xdr:from>
    <xdr:ext cx="599010" cy="259045"/>
    <xdr:sp macro="" textlink="">
      <xdr:nvSpPr>
        <xdr:cNvPr id="380" name="【一般廃棄物処理施設】&#10;一人当たり有形固定資産（償却資産）額最大値テキスト"/>
        <xdr:cNvSpPr txBox="1"/>
      </xdr:nvSpPr>
      <xdr:spPr>
        <a:xfrm>
          <a:off x="22199600" y="562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24250</xdr:rowOff>
    </xdr:from>
    <xdr:to>
      <xdr:col>116</xdr:col>
      <xdr:colOff>152400</xdr:colOff>
      <xdr:row>34</xdr:row>
      <xdr:rowOff>24250</xdr:rowOff>
    </xdr:to>
    <xdr:cxnSp macro="">
      <xdr:nvCxnSpPr>
        <xdr:cNvPr id="381" name="直線コネクタ 380"/>
        <xdr:cNvCxnSpPr/>
      </xdr:nvCxnSpPr>
      <xdr:spPr>
        <a:xfrm>
          <a:off x="22072600" y="585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117344</xdr:rowOff>
    </xdr:from>
    <xdr:ext cx="599010" cy="259045"/>
    <xdr:sp macro="" textlink="">
      <xdr:nvSpPr>
        <xdr:cNvPr id="382" name="【一般廃棄物処理施設】&#10;一人当たり有形固定資産（償却資産）額平均値テキスト"/>
        <xdr:cNvSpPr txBox="1"/>
      </xdr:nvSpPr>
      <xdr:spPr>
        <a:xfrm>
          <a:off x="22199600" y="6632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94467</xdr:rowOff>
    </xdr:from>
    <xdr:to>
      <xdr:col>116</xdr:col>
      <xdr:colOff>114300</xdr:colOff>
      <xdr:row>40</xdr:row>
      <xdr:rowOff>24617</xdr:rowOff>
    </xdr:to>
    <xdr:sp macro="" textlink="">
      <xdr:nvSpPr>
        <xdr:cNvPr id="383" name="フローチャート: 判断 382"/>
        <xdr:cNvSpPr/>
      </xdr:nvSpPr>
      <xdr:spPr>
        <a:xfrm>
          <a:off x="22110700" y="678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105645</xdr:rowOff>
    </xdr:from>
    <xdr:to>
      <xdr:col>112</xdr:col>
      <xdr:colOff>38100</xdr:colOff>
      <xdr:row>40</xdr:row>
      <xdr:rowOff>35795</xdr:rowOff>
    </xdr:to>
    <xdr:sp macro="" textlink="">
      <xdr:nvSpPr>
        <xdr:cNvPr id="384" name="フローチャート: 判断 383"/>
        <xdr:cNvSpPr/>
      </xdr:nvSpPr>
      <xdr:spPr>
        <a:xfrm>
          <a:off x="21272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101165</xdr:rowOff>
    </xdr:from>
    <xdr:to>
      <xdr:col>107</xdr:col>
      <xdr:colOff>101600</xdr:colOff>
      <xdr:row>40</xdr:row>
      <xdr:rowOff>31315</xdr:rowOff>
    </xdr:to>
    <xdr:sp macro="" textlink="">
      <xdr:nvSpPr>
        <xdr:cNvPr id="385" name="フローチャート: 判断 384"/>
        <xdr:cNvSpPr/>
      </xdr:nvSpPr>
      <xdr:spPr>
        <a:xfrm>
          <a:off x="20383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66116</xdr:rowOff>
    </xdr:from>
    <xdr:to>
      <xdr:col>102</xdr:col>
      <xdr:colOff>165100</xdr:colOff>
      <xdr:row>39</xdr:row>
      <xdr:rowOff>167716</xdr:rowOff>
    </xdr:to>
    <xdr:sp macro="" textlink="">
      <xdr:nvSpPr>
        <xdr:cNvPr id="386" name="フローチャート: 判断 385"/>
        <xdr:cNvSpPr/>
      </xdr:nvSpPr>
      <xdr:spPr>
        <a:xfrm>
          <a:off x="19494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22462</xdr:rowOff>
    </xdr:from>
    <xdr:to>
      <xdr:col>98</xdr:col>
      <xdr:colOff>38100</xdr:colOff>
      <xdr:row>40</xdr:row>
      <xdr:rowOff>124062</xdr:rowOff>
    </xdr:to>
    <xdr:sp macro="" textlink="">
      <xdr:nvSpPr>
        <xdr:cNvPr id="387" name="フローチャート: 判断 386"/>
        <xdr:cNvSpPr/>
      </xdr:nvSpPr>
      <xdr:spPr>
        <a:xfrm>
          <a:off x="18605500" y="688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12871</xdr:rowOff>
    </xdr:from>
    <xdr:to>
      <xdr:col>116</xdr:col>
      <xdr:colOff>114300</xdr:colOff>
      <xdr:row>40</xdr:row>
      <xdr:rowOff>114471</xdr:rowOff>
    </xdr:to>
    <xdr:sp macro="" textlink="">
      <xdr:nvSpPr>
        <xdr:cNvPr id="393" name="楕円 392"/>
        <xdr:cNvSpPr/>
      </xdr:nvSpPr>
      <xdr:spPr>
        <a:xfrm>
          <a:off x="22110700" y="687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162748</xdr:rowOff>
    </xdr:from>
    <xdr:ext cx="599010" cy="259045"/>
    <xdr:sp macro="" textlink="">
      <xdr:nvSpPr>
        <xdr:cNvPr id="394" name="【一般廃棄物処理施設】&#10;一人当たり有形固定資産（償却資産）額該当値テキスト"/>
        <xdr:cNvSpPr txBox="1"/>
      </xdr:nvSpPr>
      <xdr:spPr>
        <a:xfrm>
          <a:off x="22199600" y="6849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16832</xdr:rowOff>
    </xdr:from>
    <xdr:to>
      <xdr:col>112</xdr:col>
      <xdr:colOff>38100</xdr:colOff>
      <xdr:row>40</xdr:row>
      <xdr:rowOff>118432</xdr:rowOff>
    </xdr:to>
    <xdr:sp macro="" textlink="">
      <xdr:nvSpPr>
        <xdr:cNvPr id="395" name="楕円 394"/>
        <xdr:cNvSpPr/>
      </xdr:nvSpPr>
      <xdr:spPr>
        <a:xfrm>
          <a:off x="21272500" y="687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63671</xdr:rowOff>
    </xdr:from>
    <xdr:to>
      <xdr:col>116</xdr:col>
      <xdr:colOff>63500</xdr:colOff>
      <xdr:row>40</xdr:row>
      <xdr:rowOff>67632</xdr:rowOff>
    </xdr:to>
    <xdr:cxnSp macro="">
      <xdr:nvCxnSpPr>
        <xdr:cNvPr id="396" name="直線コネクタ 395"/>
        <xdr:cNvCxnSpPr/>
      </xdr:nvCxnSpPr>
      <xdr:spPr>
        <a:xfrm flipV="1">
          <a:off x="21323300" y="6921671"/>
          <a:ext cx="838200" cy="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20549</xdr:rowOff>
    </xdr:from>
    <xdr:to>
      <xdr:col>107</xdr:col>
      <xdr:colOff>101600</xdr:colOff>
      <xdr:row>40</xdr:row>
      <xdr:rowOff>122149</xdr:rowOff>
    </xdr:to>
    <xdr:sp macro="" textlink="">
      <xdr:nvSpPr>
        <xdr:cNvPr id="397" name="楕円 396"/>
        <xdr:cNvSpPr/>
      </xdr:nvSpPr>
      <xdr:spPr>
        <a:xfrm>
          <a:off x="20383500" y="68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67632</xdr:rowOff>
    </xdr:from>
    <xdr:to>
      <xdr:col>111</xdr:col>
      <xdr:colOff>177800</xdr:colOff>
      <xdr:row>40</xdr:row>
      <xdr:rowOff>71349</xdr:rowOff>
    </xdr:to>
    <xdr:cxnSp macro="">
      <xdr:nvCxnSpPr>
        <xdr:cNvPr id="398" name="直線コネクタ 397"/>
        <xdr:cNvCxnSpPr/>
      </xdr:nvCxnSpPr>
      <xdr:spPr>
        <a:xfrm flipV="1">
          <a:off x="20434300" y="6925632"/>
          <a:ext cx="889000" cy="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20080</xdr:rowOff>
    </xdr:from>
    <xdr:to>
      <xdr:col>102</xdr:col>
      <xdr:colOff>165100</xdr:colOff>
      <xdr:row>40</xdr:row>
      <xdr:rowOff>121680</xdr:rowOff>
    </xdr:to>
    <xdr:sp macro="" textlink="">
      <xdr:nvSpPr>
        <xdr:cNvPr id="399" name="楕円 398"/>
        <xdr:cNvSpPr/>
      </xdr:nvSpPr>
      <xdr:spPr>
        <a:xfrm>
          <a:off x="19494500" y="687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70880</xdr:rowOff>
    </xdr:from>
    <xdr:to>
      <xdr:col>107</xdr:col>
      <xdr:colOff>50800</xdr:colOff>
      <xdr:row>40</xdr:row>
      <xdr:rowOff>71349</xdr:rowOff>
    </xdr:to>
    <xdr:cxnSp macro="">
      <xdr:nvCxnSpPr>
        <xdr:cNvPr id="400" name="直線コネクタ 399"/>
        <xdr:cNvCxnSpPr/>
      </xdr:nvCxnSpPr>
      <xdr:spPr>
        <a:xfrm>
          <a:off x="19545300" y="6928880"/>
          <a:ext cx="8890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33527</xdr:rowOff>
    </xdr:from>
    <xdr:to>
      <xdr:col>98</xdr:col>
      <xdr:colOff>38100</xdr:colOff>
      <xdr:row>40</xdr:row>
      <xdr:rowOff>135127</xdr:rowOff>
    </xdr:to>
    <xdr:sp macro="" textlink="">
      <xdr:nvSpPr>
        <xdr:cNvPr id="401" name="楕円 400"/>
        <xdr:cNvSpPr/>
      </xdr:nvSpPr>
      <xdr:spPr>
        <a:xfrm>
          <a:off x="18605500" y="689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70880</xdr:rowOff>
    </xdr:from>
    <xdr:to>
      <xdr:col>102</xdr:col>
      <xdr:colOff>114300</xdr:colOff>
      <xdr:row>40</xdr:row>
      <xdr:rowOff>84327</xdr:rowOff>
    </xdr:to>
    <xdr:cxnSp macro="">
      <xdr:nvCxnSpPr>
        <xdr:cNvPr id="402" name="直線コネクタ 401"/>
        <xdr:cNvCxnSpPr/>
      </xdr:nvCxnSpPr>
      <xdr:spPr>
        <a:xfrm flipV="1">
          <a:off x="18656300" y="6928880"/>
          <a:ext cx="889000" cy="1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52322</xdr:rowOff>
    </xdr:from>
    <xdr:ext cx="599010" cy="259045"/>
    <xdr:sp macro="" textlink="">
      <xdr:nvSpPr>
        <xdr:cNvPr id="403" name="n_1aveValue【一般廃棄物処理施設】&#10;一人当たり有形固定資産（償却資産）額"/>
        <xdr:cNvSpPr txBox="1"/>
      </xdr:nvSpPr>
      <xdr:spPr>
        <a:xfrm>
          <a:off x="210110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47842</xdr:rowOff>
    </xdr:from>
    <xdr:ext cx="599010" cy="259045"/>
    <xdr:sp macro="" textlink="">
      <xdr:nvSpPr>
        <xdr:cNvPr id="404" name="n_2aveValue【一般廃棄物処理施設】&#10;一人当たり有形固定資産（償却資産）額"/>
        <xdr:cNvSpPr txBox="1"/>
      </xdr:nvSpPr>
      <xdr:spPr>
        <a:xfrm>
          <a:off x="20134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12793</xdr:rowOff>
    </xdr:from>
    <xdr:ext cx="599010" cy="259045"/>
    <xdr:sp macro="" textlink="">
      <xdr:nvSpPr>
        <xdr:cNvPr id="405" name="n_3aveValue【一般廃棄物処理施設】&#10;一人当たり有形固定資産（償却資産）額"/>
        <xdr:cNvSpPr txBox="1"/>
      </xdr:nvSpPr>
      <xdr:spPr>
        <a:xfrm>
          <a:off x="192457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140589</xdr:rowOff>
    </xdr:from>
    <xdr:ext cx="599010" cy="259045"/>
    <xdr:sp macro="" textlink="">
      <xdr:nvSpPr>
        <xdr:cNvPr id="406" name="n_4aveValue【一般廃棄物処理施設】&#10;一人当たり有形固定資産（償却資産）額"/>
        <xdr:cNvSpPr txBox="1"/>
      </xdr:nvSpPr>
      <xdr:spPr>
        <a:xfrm>
          <a:off x="18356795" y="665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109559</xdr:rowOff>
    </xdr:from>
    <xdr:ext cx="599010" cy="259045"/>
    <xdr:sp macro="" textlink="">
      <xdr:nvSpPr>
        <xdr:cNvPr id="407" name="n_1mainValue【一般廃棄物処理施設】&#10;一人当たり有形固定資産（償却資産）額"/>
        <xdr:cNvSpPr txBox="1"/>
      </xdr:nvSpPr>
      <xdr:spPr>
        <a:xfrm>
          <a:off x="21011095" y="6967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113276</xdr:rowOff>
    </xdr:from>
    <xdr:ext cx="599010" cy="259045"/>
    <xdr:sp macro="" textlink="">
      <xdr:nvSpPr>
        <xdr:cNvPr id="408" name="n_2mainValue【一般廃棄物処理施設】&#10;一人当たり有形固定資産（償却資産）額"/>
        <xdr:cNvSpPr txBox="1"/>
      </xdr:nvSpPr>
      <xdr:spPr>
        <a:xfrm>
          <a:off x="20134795" y="697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112807</xdr:rowOff>
    </xdr:from>
    <xdr:ext cx="599010" cy="259045"/>
    <xdr:sp macro="" textlink="">
      <xdr:nvSpPr>
        <xdr:cNvPr id="409" name="n_3mainValue【一般廃棄物処理施設】&#10;一人当たり有形固定資産（償却資産）額"/>
        <xdr:cNvSpPr txBox="1"/>
      </xdr:nvSpPr>
      <xdr:spPr>
        <a:xfrm>
          <a:off x="19245795" y="6970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126254</xdr:rowOff>
    </xdr:from>
    <xdr:ext cx="534377" cy="259045"/>
    <xdr:sp macro="" textlink="">
      <xdr:nvSpPr>
        <xdr:cNvPr id="410" name="n_4mainValue【一般廃棄物処理施設】&#10;一人当たり有形固定資産（償却資産）額"/>
        <xdr:cNvSpPr txBox="1"/>
      </xdr:nvSpPr>
      <xdr:spPr>
        <a:xfrm>
          <a:off x="18389111" y="698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9" name="正方形/長方形 4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0" name="正方形/長方形 4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1" name="正方形/長方形 4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2" name="正方形/長方形 4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3" name="正方形/長方形 4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4" name="正方形/長方形 4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5" name="正方形/長方形 4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6" name="正方形/長方形 42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7" name="正方形/長方形 4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8" name="正方形/長方形 4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9" name="正方形/長方形 4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0" name="正方形/長方形 4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1" name="正方形/長方形 4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2" name="正方形/長方形 4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3" name="正方形/長方形 4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4" name="正方形/長方形 4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5" name="テキスト ボックス 4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6" name="直線コネクタ 4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7" name="テキスト ボックス 4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8" name="直線コネクタ 43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9" name="テキスト ボックス 43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0" name="直線コネクタ 43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1" name="テキスト ボックス 44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2" name="直線コネクタ 44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3" name="テキスト ボックス 44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4" name="直線コネクタ 44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5" name="テキスト ボックス 44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6" name="直線コネクタ 44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47" name="テキスト ボックス 44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8" name="直線コネクタ 4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49" name="テキスト ボックス 44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78105</xdr:rowOff>
    </xdr:from>
    <xdr:to>
      <xdr:col>85</xdr:col>
      <xdr:colOff>126364</xdr:colOff>
      <xdr:row>85</xdr:row>
      <xdr:rowOff>131445</xdr:rowOff>
    </xdr:to>
    <xdr:cxnSp macro="">
      <xdr:nvCxnSpPr>
        <xdr:cNvPr id="451" name="直線コネクタ 450"/>
        <xdr:cNvCxnSpPr/>
      </xdr:nvCxnSpPr>
      <xdr:spPr>
        <a:xfrm flipV="1">
          <a:off x="16318864" y="1327975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135272</xdr:rowOff>
    </xdr:from>
    <xdr:ext cx="405111" cy="259045"/>
    <xdr:sp macro="" textlink="">
      <xdr:nvSpPr>
        <xdr:cNvPr id="452" name="【消防施設】&#10;有形固定資産減価償却率最小値テキスト"/>
        <xdr:cNvSpPr txBox="1"/>
      </xdr:nvSpPr>
      <xdr:spPr>
        <a:xfrm>
          <a:off x="16357600"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131445</xdr:rowOff>
    </xdr:from>
    <xdr:to>
      <xdr:col>86</xdr:col>
      <xdr:colOff>25400</xdr:colOff>
      <xdr:row>85</xdr:row>
      <xdr:rowOff>131445</xdr:rowOff>
    </xdr:to>
    <xdr:cxnSp macro="">
      <xdr:nvCxnSpPr>
        <xdr:cNvPr id="453" name="直線コネクタ 452"/>
        <xdr:cNvCxnSpPr/>
      </xdr:nvCxnSpPr>
      <xdr:spPr>
        <a:xfrm>
          <a:off x="16230600" y="1470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24782</xdr:rowOff>
    </xdr:from>
    <xdr:ext cx="405111" cy="259045"/>
    <xdr:sp macro="" textlink="">
      <xdr:nvSpPr>
        <xdr:cNvPr id="454" name="【消防施設】&#10;有形固定資産減価償却率最大値テキスト"/>
        <xdr:cNvSpPr txBox="1"/>
      </xdr:nvSpPr>
      <xdr:spPr>
        <a:xfrm>
          <a:off x="16357600" y="1305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455" name="直線コネクタ 454"/>
        <xdr:cNvCxnSpPr/>
      </xdr:nvCxnSpPr>
      <xdr:spPr>
        <a:xfrm>
          <a:off x="16230600" y="132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140988</xdr:rowOff>
    </xdr:from>
    <xdr:ext cx="405111" cy="259045"/>
    <xdr:sp macro="" textlink="">
      <xdr:nvSpPr>
        <xdr:cNvPr id="456" name="【消防施設】&#10;有形固定資産減価償却率平均値テキスト"/>
        <xdr:cNvSpPr txBox="1"/>
      </xdr:nvSpPr>
      <xdr:spPr>
        <a:xfrm>
          <a:off x="16357600" y="1402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162561</xdr:rowOff>
    </xdr:from>
    <xdr:to>
      <xdr:col>85</xdr:col>
      <xdr:colOff>177800</xdr:colOff>
      <xdr:row>82</xdr:row>
      <xdr:rowOff>92711</xdr:rowOff>
    </xdr:to>
    <xdr:sp macro="" textlink="">
      <xdr:nvSpPr>
        <xdr:cNvPr id="457" name="フローチャート: 判断 456"/>
        <xdr:cNvSpPr/>
      </xdr:nvSpPr>
      <xdr:spPr>
        <a:xfrm>
          <a:off x="162687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458" name="フローチャート: 判断 457"/>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459" name="フローチャート: 判断 458"/>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99695</xdr:rowOff>
    </xdr:from>
    <xdr:to>
      <xdr:col>72</xdr:col>
      <xdr:colOff>38100</xdr:colOff>
      <xdr:row>82</xdr:row>
      <xdr:rowOff>29845</xdr:rowOff>
    </xdr:to>
    <xdr:sp macro="" textlink="">
      <xdr:nvSpPr>
        <xdr:cNvPr id="460" name="フローチャート: 判断 459"/>
        <xdr:cNvSpPr/>
      </xdr:nvSpPr>
      <xdr:spPr>
        <a:xfrm>
          <a:off x="13652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2539</xdr:rowOff>
    </xdr:from>
    <xdr:to>
      <xdr:col>67</xdr:col>
      <xdr:colOff>101600</xdr:colOff>
      <xdr:row>82</xdr:row>
      <xdr:rowOff>104139</xdr:rowOff>
    </xdr:to>
    <xdr:sp macro="" textlink="">
      <xdr:nvSpPr>
        <xdr:cNvPr id="461" name="フローチャート: 判断 460"/>
        <xdr:cNvSpPr/>
      </xdr:nvSpPr>
      <xdr:spPr>
        <a:xfrm>
          <a:off x="12763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2" name="テキスト ボックス 4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3" name="テキスト ボックス 4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4" name="テキスト ボックス 4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5" name="テキスト ボックス 4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6" name="テキスト ボックス 4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71120</xdr:rowOff>
    </xdr:from>
    <xdr:to>
      <xdr:col>85</xdr:col>
      <xdr:colOff>177800</xdr:colOff>
      <xdr:row>81</xdr:row>
      <xdr:rowOff>1270</xdr:rowOff>
    </xdr:to>
    <xdr:sp macro="" textlink="">
      <xdr:nvSpPr>
        <xdr:cNvPr id="467" name="楕円 466"/>
        <xdr:cNvSpPr/>
      </xdr:nvSpPr>
      <xdr:spPr>
        <a:xfrm>
          <a:off x="162687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93997</xdr:rowOff>
    </xdr:from>
    <xdr:ext cx="405111" cy="259045"/>
    <xdr:sp macro="" textlink="">
      <xdr:nvSpPr>
        <xdr:cNvPr id="468" name="【消防施設】&#10;有形固定資産減価償却率該当値テキスト"/>
        <xdr:cNvSpPr txBox="1"/>
      </xdr:nvSpPr>
      <xdr:spPr>
        <a:xfrm>
          <a:off x="16357600"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135889</xdr:rowOff>
    </xdr:from>
    <xdr:to>
      <xdr:col>81</xdr:col>
      <xdr:colOff>101600</xdr:colOff>
      <xdr:row>79</xdr:row>
      <xdr:rowOff>66039</xdr:rowOff>
    </xdr:to>
    <xdr:sp macro="" textlink="">
      <xdr:nvSpPr>
        <xdr:cNvPr id="469" name="楕円 468"/>
        <xdr:cNvSpPr/>
      </xdr:nvSpPr>
      <xdr:spPr>
        <a:xfrm>
          <a:off x="154305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15239</xdr:rowOff>
    </xdr:from>
    <xdr:to>
      <xdr:col>85</xdr:col>
      <xdr:colOff>127000</xdr:colOff>
      <xdr:row>80</xdr:row>
      <xdr:rowOff>121920</xdr:rowOff>
    </xdr:to>
    <xdr:cxnSp macro="">
      <xdr:nvCxnSpPr>
        <xdr:cNvPr id="470" name="直線コネクタ 469"/>
        <xdr:cNvCxnSpPr/>
      </xdr:nvCxnSpPr>
      <xdr:spPr>
        <a:xfrm>
          <a:off x="15481300" y="13559789"/>
          <a:ext cx="838200" cy="27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99695</xdr:rowOff>
    </xdr:from>
    <xdr:to>
      <xdr:col>76</xdr:col>
      <xdr:colOff>165100</xdr:colOff>
      <xdr:row>79</xdr:row>
      <xdr:rowOff>29845</xdr:rowOff>
    </xdr:to>
    <xdr:sp macro="" textlink="">
      <xdr:nvSpPr>
        <xdr:cNvPr id="471" name="楕円 470"/>
        <xdr:cNvSpPr/>
      </xdr:nvSpPr>
      <xdr:spPr>
        <a:xfrm>
          <a:off x="14541500" y="134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150495</xdr:rowOff>
    </xdr:from>
    <xdr:to>
      <xdr:col>81</xdr:col>
      <xdr:colOff>50800</xdr:colOff>
      <xdr:row>79</xdr:row>
      <xdr:rowOff>15239</xdr:rowOff>
    </xdr:to>
    <xdr:cxnSp macro="">
      <xdr:nvCxnSpPr>
        <xdr:cNvPr id="472" name="直線コネクタ 471"/>
        <xdr:cNvCxnSpPr/>
      </xdr:nvCxnSpPr>
      <xdr:spPr>
        <a:xfrm>
          <a:off x="14592300" y="135235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84455</xdr:rowOff>
    </xdr:from>
    <xdr:to>
      <xdr:col>72</xdr:col>
      <xdr:colOff>38100</xdr:colOff>
      <xdr:row>79</xdr:row>
      <xdr:rowOff>14605</xdr:rowOff>
    </xdr:to>
    <xdr:sp macro="" textlink="">
      <xdr:nvSpPr>
        <xdr:cNvPr id="473" name="楕円 472"/>
        <xdr:cNvSpPr/>
      </xdr:nvSpPr>
      <xdr:spPr>
        <a:xfrm>
          <a:off x="13652500"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135255</xdr:rowOff>
    </xdr:from>
    <xdr:to>
      <xdr:col>76</xdr:col>
      <xdr:colOff>114300</xdr:colOff>
      <xdr:row>78</xdr:row>
      <xdr:rowOff>150495</xdr:rowOff>
    </xdr:to>
    <xdr:cxnSp macro="">
      <xdr:nvCxnSpPr>
        <xdr:cNvPr id="474" name="直線コネクタ 473"/>
        <xdr:cNvCxnSpPr/>
      </xdr:nvCxnSpPr>
      <xdr:spPr>
        <a:xfrm>
          <a:off x="13703300" y="135083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168275</xdr:rowOff>
    </xdr:from>
    <xdr:to>
      <xdr:col>67</xdr:col>
      <xdr:colOff>101600</xdr:colOff>
      <xdr:row>86</xdr:row>
      <xdr:rowOff>98425</xdr:rowOff>
    </xdr:to>
    <xdr:sp macro="" textlink="">
      <xdr:nvSpPr>
        <xdr:cNvPr id="475" name="楕円 474"/>
        <xdr:cNvSpPr/>
      </xdr:nvSpPr>
      <xdr:spPr>
        <a:xfrm>
          <a:off x="12763500" y="147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135255</xdr:rowOff>
    </xdr:from>
    <xdr:to>
      <xdr:col>71</xdr:col>
      <xdr:colOff>177800</xdr:colOff>
      <xdr:row>86</xdr:row>
      <xdr:rowOff>47625</xdr:rowOff>
    </xdr:to>
    <xdr:cxnSp macro="">
      <xdr:nvCxnSpPr>
        <xdr:cNvPr id="476" name="直線コネクタ 475"/>
        <xdr:cNvCxnSpPr/>
      </xdr:nvCxnSpPr>
      <xdr:spPr>
        <a:xfrm flipV="1">
          <a:off x="12814300" y="13508355"/>
          <a:ext cx="889000" cy="128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139082</xdr:rowOff>
    </xdr:from>
    <xdr:ext cx="405111" cy="259045"/>
    <xdr:sp macro="" textlink="">
      <xdr:nvSpPr>
        <xdr:cNvPr id="477" name="n_1aveValue【消防施設】&#10;有形固定資産減価償却率"/>
        <xdr:cNvSpPr txBox="1"/>
      </xdr:nvSpPr>
      <xdr:spPr>
        <a:xfrm>
          <a:off x="152660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137177</xdr:rowOff>
    </xdr:from>
    <xdr:ext cx="405111" cy="259045"/>
    <xdr:sp macro="" textlink="">
      <xdr:nvSpPr>
        <xdr:cNvPr id="478" name="n_2aveValue【消防施設】&#10;有形固定資産減価償却率"/>
        <xdr:cNvSpPr txBox="1"/>
      </xdr:nvSpPr>
      <xdr:spPr>
        <a:xfrm>
          <a:off x="14389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20972</xdr:rowOff>
    </xdr:from>
    <xdr:ext cx="405111" cy="259045"/>
    <xdr:sp macro="" textlink="">
      <xdr:nvSpPr>
        <xdr:cNvPr id="479" name="n_3aveValue【消防施設】&#10;有形固定資産減価償却率"/>
        <xdr:cNvSpPr txBox="1"/>
      </xdr:nvSpPr>
      <xdr:spPr>
        <a:xfrm>
          <a:off x="135007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120666</xdr:rowOff>
    </xdr:from>
    <xdr:ext cx="405111" cy="259045"/>
    <xdr:sp macro="" textlink="">
      <xdr:nvSpPr>
        <xdr:cNvPr id="480" name="n_4aveValue【消防施設】&#10;有形固定資産減価償却率"/>
        <xdr:cNvSpPr txBox="1"/>
      </xdr:nvSpPr>
      <xdr:spPr>
        <a:xfrm>
          <a:off x="12611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82566</xdr:rowOff>
    </xdr:from>
    <xdr:ext cx="405111" cy="259045"/>
    <xdr:sp macro="" textlink="">
      <xdr:nvSpPr>
        <xdr:cNvPr id="481" name="n_1mainValue【消防施設】&#10;有形固定資産減価償却率"/>
        <xdr:cNvSpPr txBox="1"/>
      </xdr:nvSpPr>
      <xdr:spPr>
        <a:xfrm>
          <a:off x="15266044" y="1328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46372</xdr:rowOff>
    </xdr:from>
    <xdr:ext cx="405111" cy="259045"/>
    <xdr:sp macro="" textlink="">
      <xdr:nvSpPr>
        <xdr:cNvPr id="482" name="n_2mainValue【消防施設】&#10;有形固定資産減価償却率"/>
        <xdr:cNvSpPr txBox="1"/>
      </xdr:nvSpPr>
      <xdr:spPr>
        <a:xfrm>
          <a:off x="14389744" y="1324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31132</xdr:rowOff>
    </xdr:from>
    <xdr:ext cx="405111" cy="259045"/>
    <xdr:sp macro="" textlink="">
      <xdr:nvSpPr>
        <xdr:cNvPr id="483" name="n_3mainValue【消防施設】&#10;有形固定資産減価償却率"/>
        <xdr:cNvSpPr txBox="1"/>
      </xdr:nvSpPr>
      <xdr:spPr>
        <a:xfrm>
          <a:off x="13500744" y="1323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89552</xdr:rowOff>
    </xdr:from>
    <xdr:ext cx="405111" cy="259045"/>
    <xdr:sp macro="" textlink="">
      <xdr:nvSpPr>
        <xdr:cNvPr id="484" name="n_4mainValue【消防施設】&#10;有形固定資産減価償却率"/>
        <xdr:cNvSpPr txBox="1"/>
      </xdr:nvSpPr>
      <xdr:spPr>
        <a:xfrm>
          <a:off x="12611744"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2" name="正方形/長方形 4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3" name="テキスト ボックス 4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4" name="直線コネクタ 4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5" name="直線コネクタ 4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6" name="テキスト ボックス 4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7" name="直線コネクタ 4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8" name="テキスト ボックス 4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9" name="直線コネクタ 4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0" name="テキスト ボックス 4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1" name="直線コネクタ 5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2" name="テキスト ボックス 5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3" name="直線コネクタ 5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4" name="テキスト ボックス 5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5" name="直線コネクタ 5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6" name="テキスト ボックス 5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34289</xdr:rowOff>
    </xdr:from>
    <xdr:to>
      <xdr:col>116</xdr:col>
      <xdr:colOff>62864</xdr:colOff>
      <xdr:row>86</xdr:row>
      <xdr:rowOff>26670</xdr:rowOff>
    </xdr:to>
    <xdr:cxnSp macro="">
      <xdr:nvCxnSpPr>
        <xdr:cNvPr id="508" name="直線コネクタ 507"/>
        <xdr:cNvCxnSpPr/>
      </xdr:nvCxnSpPr>
      <xdr:spPr>
        <a:xfrm flipV="1">
          <a:off x="22160864" y="13407389"/>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509"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510" name="直線コネクタ 509"/>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152416</xdr:rowOff>
    </xdr:from>
    <xdr:ext cx="469744" cy="259045"/>
    <xdr:sp macro="" textlink="">
      <xdr:nvSpPr>
        <xdr:cNvPr id="511" name="【消防施設】&#10;一人当たり面積最大値テキスト"/>
        <xdr:cNvSpPr txBox="1"/>
      </xdr:nvSpPr>
      <xdr:spPr>
        <a:xfrm>
          <a:off x="22199600" y="131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34289</xdr:rowOff>
    </xdr:from>
    <xdr:to>
      <xdr:col>116</xdr:col>
      <xdr:colOff>152400</xdr:colOff>
      <xdr:row>78</xdr:row>
      <xdr:rowOff>34289</xdr:rowOff>
    </xdr:to>
    <xdr:cxnSp macro="">
      <xdr:nvCxnSpPr>
        <xdr:cNvPr id="512" name="直線コネクタ 511"/>
        <xdr:cNvCxnSpPr/>
      </xdr:nvCxnSpPr>
      <xdr:spPr>
        <a:xfrm>
          <a:off x="22072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513" name="【消防施設】&#10;一人当たり面積平均値テキスト"/>
        <xdr:cNvSpPr txBox="1"/>
      </xdr:nvSpPr>
      <xdr:spPr>
        <a:xfrm>
          <a:off x="22199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514" name="フローチャート: 判断 513"/>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116839</xdr:rowOff>
    </xdr:from>
    <xdr:to>
      <xdr:col>112</xdr:col>
      <xdr:colOff>38100</xdr:colOff>
      <xdr:row>84</xdr:row>
      <xdr:rowOff>46989</xdr:rowOff>
    </xdr:to>
    <xdr:sp macro="" textlink="">
      <xdr:nvSpPr>
        <xdr:cNvPr id="515" name="フローチャート: 判断 514"/>
        <xdr:cNvSpPr/>
      </xdr:nvSpPr>
      <xdr:spPr>
        <a:xfrm>
          <a:off x="21272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128270</xdr:rowOff>
    </xdr:from>
    <xdr:to>
      <xdr:col>107</xdr:col>
      <xdr:colOff>101600</xdr:colOff>
      <xdr:row>84</xdr:row>
      <xdr:rowOff>58420</xdr:rowOff>
    </xdr:to>
    <xdr:sp macro="" textlink="">
      <xdr:nvSpPr>
        <xdr:cNvPr id="516" name="フローチャート: 判断 515"/>
        <xdr:cNvSpPr/>
      </xdr:nvSpPr>
      <xdr:spPr>
        <a:xfrm>
          <a:off x="20383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517" name="フローチャート: 判断 516"/>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33020</xdr:rowOff>
    </xdr:from>
    <xdr:to>
      <xdr:col>98</xdr:col>
      <xdr:colOff>38100</xdr:colOff>
      <xdr:row>84</xdr:row>
      <xdr:rowOff>134620</xdr:rowOff>
    </xdr:to>
    <xdr:sp macro="" textlink="">
      <xdr:nvSpPr>
        <xdr:cNvPr id="518" name="フローチャート: 判断 517"/>
        <xdr:cNvSpPr/>
      </xdr:nvSpPr>
      <xdr:spPr>
        <a:xfrm>
          <a:off x="18605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9" name="テキスト ボックス 5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0" name="テキスト ボックス 5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1" name="テキスト ボックス 5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2" name="テキスト ボックス 5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3" name="テキスト ボックス 5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44450</xdr:rowOff>
    </xdr:from>
    <xdr:to>
      <xdr:col>116</xdr:col>
      <xdr:colOff>114300</xdr:colOff>
      <xdr:row>84</xdr:row>
      <xdr:rowOff>146050</xdr:rowOff>
    </xdr:to>
    <xdr:sp macro="" textlink="">
      <xdr:nvSpPr>
        <xdr:cNvPr id="524" name="楕円 523"/>
        <xdr:cNvSpPr/>
      </xdr:nvSpPr>
      <xdr:spPr>
        <a:xfrm>
          <a:off x="221107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22877</xdr:rowOff>
    </xdr:from>
    <xdr:ext cx="469744" cy="259045"/>
    <xdr:sp macro="" textlink="">
      <xdr:nvSpPr>
        <xdr:cNvPr id="525" name="【消防施設】&#10;一人当たり面積該当値テキスト"/>
        <xdr:cNvSpPr txBox="1"/>
      </xdr:nvSpPr>
      <xdr:spPr>
        <a:xfrm>
          <a:off x="22199600"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33020</xdr:rowOff>
    </xdr:from>
    <xdr:to>
      <xdr:col>112</xdr:col>
      <xdr:colOff>38100</xdr:colOff>
      <xdr:row>84</xdr:row>
      <xdr:rowOff>134620</xdr:rowOff>
    </xdr:to>
    <xdr:sp macro="" textlink="">
      <xdr:nvSpPr>
        <xdr:cNvPr id="526" name="楕円 525"/>
        <xdr:cNvSpPr/>
      </xdr:nvSpPr>
      <xdr:spPr>
        <a:xfrm>
          <a:off x="21272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83820</xdr:rowOff>
    </xdr:from>
    <xdr:to>
      <xdr:col>116</xdr:col>
      <xdr:colOff>63500</xdr:colOff>
      <xdr:row>84</xdr:row>
      <xdr:rowOff>95250</xdr:rowOff>
    </xdr:to>
    <xdr:cxnSp macro="">
      <xdr:nvCxnSpPr>
        <xdr:cNvPr id="527" name="直線コネクタ 526"/>
        <xdr:cNvCxnSpPr/>
      </xdr:nvCxnSpPr>
      <xdr:spPr>
        <a:xfrm>
          <a:off x="21323300" y="144856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25400</xdr:rowOff>
    </xdr:from>
    <xdr:to>
      <xdr:col>107</xdr:col>
      <xdr:colOff>101600</xdr:colOff>
      <xdr:row>84</xdr:row>
      <xdr:rowOff>127000</xdr:rowOff>
    </xdr:to>
    <xdr:sp macro="" textlink="">
      <xdr:nvSpPr>
        <xdr:cNvPr id="528" name="楕円 527"/>
        <xdr:cNvSpPr/>
      </xdr:nvSpPr>
      <xdr:spPr>
        <a:xfrm>
          <a:off x="20383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83820</xdr:rowOff>
    </xdr:to>
    <xdr:cxnSp macro="">
      <xdr:nvCxnSpPr>
        <xdr:cNvPr id="529" name="直線コネクタ 528"/>
        <xdr:cNvCxnSpPr/>
      </xdr:nvCxnSpPr>
      <xdr:spPr>
        <a:xfrm>
          <a:off x="20434300" y="14478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xdr:rowOff>
    </xdr:from>
    <xdr:to>
      <xdr:col>102</xdr:col>
      <xdr:colOff>165100</xdr:colOff>
      <xdr:row>84</xdr:row>
      <xdr:rowOff>115570</xdr:rowOff>
    </xdr:to>
    <xdr:sp macro="" textlink="">
      <xdr:nvSpPr>
        <xdr:cNvPr id="530" name="楕円 529"/>
        <xdr:cNvSpPr/>
      </xdr:nvSpPr>
      <xdr:spPr>
        <a:xfrm>
          <a:off x="19494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64770</xdr:rowOff>
    </xdr:from>
    <xdr:to>
      <xdr:col>107</xdr:col>
      <xdr:colOff>50800</xdr:colOff>
      <xdr:row>84</xdr:row>
      <xdr:rowOff>76200</xdr:rowOff>
    </xdr:to>
    <xdr:cxnSp macro="">
      <xdr:nvCxnSpPr>
        <xdr:cNvPr id="531" name="直線コネクタ 530"/>
        <xdr:cNvCxnSpPr/>
      </xdr:nvCxnSpPr>
      <xdr:spPr>
        <a:xfrm>
          <a:off x="19545300" y="144665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10161</xdr:rowOff>
    </xdr:from>
    <xdr:to>
      <xdr:col>98</xdr:col>
      <xdr:colOff>38100</xdr:colOff>
      <xdr:row>85</xdr:row>
      <xdr:rowOff>111761</xdr:rowOff>
    </xdr:to>
    <xdr:sp macro="" textlink="">
      <xdr:nvSpPr>
        <xdr:cNvPr id="532" name="楕円 531"/>
        <xdr:cNvSpPr/>
      </xdr:nvSpPr>
      <xdr:spPr>
        <a:xfrm>
          <a:off x="18605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64770</xdr:rowOff>
    </xdr:from>
    <xdr:to>
      <xdr:col>102</xdr:col>
      <xdr:colOff>114300</xdr:colOff>
      <xdr:row>85</xdr:row>
      <xdr:rowOff>60961</xdr:rowOff>
    </xdr:to>
    <xdr:cxnSp macro="">
      <xdr:nvCxnSpPr>
        <xdr:cNvPr id="533" name="直線コネクタ 532"/>
        <xdr:cNvCxnSpPr/>
      </xdr:nvCxnSpPr>
      <xdr:spPr>
        <a:xfrm flipV="1">
          <a:off x="18656300" y="14466570"/>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63516</xdr:rowOff>
    </xdr:from>
    <xdr:ext cx="469744" cy="259045"/>
    <xdr:sp macro="" textlink="">
      <xdr:nvSpPr>
        <xdr:cNvPr id="534" name="n_1aveValue【消防施設】&#10;一人当たり面積"/>
        <xdr:cNvSpPr txBox="1"/>
      </xdr:nvSpPr>
      <xdr:spPr>
        <a:xfrm>
          <a:off x="210757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74947</xdr:rowOff>
    </xdr:from>
    <xdr:ext cx="469744" cy="259045"/>
    <xdr:sp macro="" textlink="">
      <xdr:nvSpPr>
        <xdr:cNvPr id="535" name="n_2aveValue【消防施設】&#10;一人当たり面積"/>
        <xdr:cNvSpPr txBox="1"/>
      </xdr:nvSpPr>
      <xdr:spPr>
        <a:xfrm>
          <a:off x="20199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536" name="n_3aveValue【消防施設】&#10;一人当たり面積"/>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151147</xdr:rowOff>
    </xdr:from>
    <xdr:ext cx="469744" cy="259045"/>
    <xdr:sp macro="" textlink="">
      <xdr:nvSpPr>
        <xdr:cNvPr id="537" name="n_4aveValue【消防施設】&#10;一人当たり面積"/>
        <xdr:cNvSpPr txBox="1"/>
      </xdr:nvSpPr>
      <xdr:spPr>
        <a:xfrm>
          <a:off x="18421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125747</xdr:rowOff>
    </xdr:from>
    <xdr:ext cx="469744" cy="259045"/>
    <xdr:sp macro="" textlink="">
      <xdr:nvSpPr>
        <xdr:cNvPr id="538" name="n_1mainValue【消防施設】&#10;一人当たり面積"/>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539" name="n_2mainValue【消防施設】&#10;一人当たり面積"/>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106697</xdr:rowOff>
    </xdr:from>
    <xdr:ext cx="469744" cy="259045"/>
    <xdr:sp macro="" textlink="">
      <xdr:nvSpPr>
        <xdr:cNvPr id="540" name="n_3mainValue【消防施設】&#10;一人当たり面積"/>
        <xdr:cNvSpPr txBox="1"/>
      </xdr:nvSpPr>
      <xdr:spPr>
        <a:xfrm>
          <a:off x="19310427" y="1450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102888</xdr:rowOff>
    </xdr:from>
    <xdr:ext cx="469744" cy="259045"/>
    <xdr:sp macro="" textlink="">
      <xdr:nvSpPr>
        <xdr:cNvPr id="541" name="n_4mainValue【消防施設】&#10;一人当たり面積"/>
        <xdr:cNvSpPr txBox="1"/>
      </xdr:nvSpPr>
      <xdr:spPr>
        <a:xfrm>
          <a:off x="18421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3" name="直線コネクタ 5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4" name="テキスト ボックス 5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5" name="直線コネクタ 5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6" name="テキスト ボックス 5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7" name="直線コネクタ 5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8" name="テキスト ボックス 5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9" name="直線コネクタ 5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0" name="テキスト ボックス 5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1" name="直線コネクタ 5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2" name="テキスト ボックス 5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3" name="直線コネクタ 5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4" name="テキスト ボックス 5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112123</xdr:rowOff>
    </xdr:from>
    <xdr:to>
      <xdr:col>85</xdr:col>
      <xdr:colOff>126364</xdr:colOff>
      <xdr:row>108</xdr:row>
      <xdr:rowOff>161108</xdr:rowOff>
    </xdr:to>
    <xdr:cxnSp macro="">
      <xdr:nvCxnSpPr>
        <xdr:cNvPr id="567" name="直線コネクタ 566"/>
        <xdr:cNvCxnSpPr/>
      </xdr:nvCxnSpPr>
      <xdr:spPr>
        <a:xfrm flipV="1">
          <a:off x="16318864" y="1725712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568" name="【庁舎】&#10;有形固定資産減価償却率最小値テキスト"/>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569" name="直線コネクタ 568"/>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58800</xdr:rowOff>
    </xdr:from>
    <xdr:ext cx="405111" cy="259045"/>
    <xdr:sp macro="" textlink="">
      <xdr:nvSpPr>
        <xdr:cNvPr id="570" name="【庁舎】&#10;有形固定資産減価償却率最大値テキスト"/>
        <xdr:cNvSpPr txBox="1"/>
      </xdr:nvSpPr>
      <xdr:spPr>
        <a:xfrm>
          <a:off x="16357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112123</xdr:rowOff>
    </xdr:from>
    <xdr:to>
      <xdr:col>86</xdr:col>
      <xdr:colOff>25400</xdr:colOff>
      <xdr:row>100</xdr:row>
      <xdr:rowOff>112123</xdr:rowOff>
    </xdr:to>
    <xdr:cxnSp macro="">
      <xdr:nvCxnSpPr>
        <xdr:cNvPr id="571" name="直線コネクタ 570"/>
        <xdr:cNvCxnSpPr/>
      </xdr:nvCxnSpPr>
      <xdr:spPr>
        <a:xfrm>
          <a:off x="16230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128288</xdr:rowOff>
    </xdr:from>
    <xdr:ext cx="405111" cy="259045"/>
    <xdr:sp macro="" textlink="">
      <xdr:nvSpPr>
        <xdr:cNvPr id="572" name="【庁舎】&#10;有形固定資産減価償却率平均値テキスト"/>
        <xdr:cNvSpPr txBox="1"/>
      </xdr:nvSpPr>
      <xdr:spPr>
        <a:xfrm>
          <a:off x="16357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573" name="フローチャート: 判断 572"/>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574" name="フローチャート: 判断 573"/>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575" name="フローチャート: 判断 574"/>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576" name="フローチャート: 判断 575"/>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95613</xdr:rowOff>
    </xdr:from>
    <xdr:to>
      <xdr:col>67</xdr:col>
      <xdr:colOff>101600</xdr:colOff>
      <xdr:row>105</xdr:row>
      <xdr:rowOff>25763</xdr:rowOff>
    </xdr:to>
    <xdr:sp macro="" textlink="">
      <xdr:nvSpPr>
        <xdr:cNvPr id="577" name="フローチャート: 判断 576"/>
        <xdr:cNvSpPr/>
      </xdr:nvSpPr>
      <xdr:spPr>
        <a:xfrm>
          <a:off x="12763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79284</xdr:rowOff>
    </xdr:from>
    <xdr:to>
      <xdr:col>85</xdr:col>
      <xdr:colOff>177800</xdr:colOff>
      <xdr:row>107</xdr:row>
      <xdr:rowOff>9434</xdr:rowOff>
    </xdr:to>
    <xdr:sp macro="" textlink="">
      <xdr:nvSpPr>
        <xdr:cNvPr id="583" name="楕円 582"/>
        <xdr:cNvSpPr/>
      </xdr:nvSpPr>
      <xdr:spPr>
        <a:xfrm>
          <a:off x="162687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57711</xdr:rowOff>
    </xdr:from>
    <xdr:ext cx="405111" cy="259045"/>
    <xdr:sp macro="" textlink="">
      <xdr:nvSpPr>
        <xdr:cNvPr id="584" name="【庁舎】&#10;有形固定資産減価償却率該当値テキスト"/>
        <xdr:cNvSpPr txBox="1"/>
      </xdr:nvSpPr>
      <xdr:spPr>
        <a:xfrm>
          <a:off x="16357600"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46627</xdr:rowOff>
    </xdr:from>
    <xdr:to>
      <xdr:col>81</xdr:col>
      <xdr:colOff>101600</xdr:colOff>
      <xdr:row>106</xdr:row>
      <xdr:rowOff>148227</xdr:rowOff>
    </xdr:to>
    <xdr:sp macro="" textlink="">
      <xdr:nvSpPr>
        <xdr:cNvPr id="585" name="楕円 584"/>
        <xdr:cNvSpPr/>
      </xdr:nvSpPr>
      <xdr:spPr>
        <a:xfrm>
          <a:off x="15430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97427</xdr:rowOff>
    </xdr:from>
    <xdr:to>
      <xdr:col>85</xdr:col>
      <xdr:colOff>127000</xdr:colOff>
      <xdr:row>106</xdr:row>
      <xdr:rowOff>130084</xdr:rowOff>
    </xdr:to>
    <xdr:cxnSp macro="">
      <xdr:nvCxnSpPr>
        <xdr:cNvPr id="586" name="直線コネクタ 585"/>
        <xdr:cNvCxnSpPr/>
      </xdr:nvCxnSpPr>
      <xdr:spPr>
        <a:xfrm>
          <a:off x="15481300" y="1827112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13970</xdr:rowOff>
    </xdr:from>
    <xdr:to>
      <xdr:col>76</xdr:col>
      <xdr:colOff>165100</xdr:colOff>
      <xdr:row>106</xdr:row>
      <xdr:rowOff>115570</xdr:rowOff>
    </xdr:to>
    <xdr:sp macro="" textlink="">
      <xdr:nvSpPr>
        <xdr:cNvPr id="587" name="楕円 586"/>
        <xdr:cNvSpPr/>
      </xdr:nvSpPr>
      <xdr:spPr>
        <a:xfrm>
          <a:off x="14541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64770</xdr:rowOff>
    </xdr:from>
    <xdr:to>
      <xdr:col>81</xdr:col>
      <xdr:colOff>50800</xdr:colOff>
      <xdr:row>106</xdr:row>
      <xdr:rowOff>97427</xdr:rowOff>
    </xdr:to>
    <xdr:cxnSp macro="">
      <xdr:nvCxnSpPr>
        <xdr:cNvPr id="588" name="直線コネクタ 587"/>
        <xdr:cNvCxnSpPr/>
      </xdr:nvCxnSpPr>
      <xdr:spPr>
        <a:xfrm>
          <a:off x="14592300" y="182384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159294</xdr:rowOff>
    </xdr:from>
    <xdr:to>
      <xdr:col>72</xdr:col>
      <xdr:colOff>38100</xdr:colOff>
      <xdr:row>106</xdr:row>
      <xdr:rowOff>89444</xdr:rowOff>
    </xdr:to>
    <xdr:sp macro="" textlink="">
      <xdr:nvSpPr>
        <xdr:cNvPr id="589" name="楕円 588"/>
        <xdr:cNvSpPr/>
      </xdr:nvSpPr>
      <xdr:spPr>
        <a:xfrm>
          <a:off x="13652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38644</xdr:rowOff>
    </xdr:from>
    <xdr:to>
      <xdr:col>76</xdr:col>
      <xdr:colOff>114300</xdr:colOff>
      <xdr:row>106</xdr:row>
      <xdr:rowOff>64770</xdr:rowOff>
    </xdr:to>
    <xdr:cxnSp macro="">
      <xdr:nvCxnSpPr>
        <xdr:cNvPr id="590" name="直線コネクタ 589"/>
        <xdr:cNvCxnSpPr/>
      </xdr:nvCxnSpPr>
      <xdr:spPr>
        <a:xfrm>
          <a:off x="13703300" y="1821234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170724</xdr:rowOff>
    </xdr:from>
    <xdr:to>
      <xdr:col>67</xdr:col>
      <xdr:colOff>101600</xdr:colOff>
      <xdr:row>106</xdr:row>
      <xdr:rowOff>100874</xdr:rowOff>
    </xdr:to>
    <xdr:sp macro="" textlink="">
      <xdr:nvSpPr>
        <xdr:cNvPr id="591" name="楕円 590"/>
        <xdr:cNvSpPr/>
      </xdr:nvSpPr>
      <xdr:spPr>
        <a:xfrm>
          <a:off x="12763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38644</xdr:rowOff>
    </xdr:from>
    <xdr:to>
      <xdr:col>71</xdr:col>
      <xdr:colOff>177800</xdr:colOff>
      <xdr:row>106</xdr:row>
      <xdr:rowOff>50074</xdr:rowOff>
    </xdr:to>
    <xdr:cxnSp macro="">
      <xdr:nvCxnSpPr>
        <xdr:cNvPr id="592" name="直線コネクタ 591"/>
        <xdr:cNvCxnSpPr/>
      </xdr:nvCxnSpPr>
      <xdr:spPr>
        <a:xfrm flipV="1">
          <a:off x="12814300" y="1821234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593" name="n_1aveValue【庁舎】&#10;有形固定資産減価償却率"/>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594" name="n_2aveValue【庁舎】&#10;有形固定資産減価償却率"/>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595" name="n_3aveValue【庁舎】&#10;有形固定資産減価償却率"/>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42290</xdr:rowOff>
    </xdr:from>
    <xdr:ext cx="405111" cy="259045"/>
    <xdr:sp macro="" textlink="">
      <xdr:nvSpPr>
        <xdr:cNvPr id="596" name="n_4aveValue【庁舎】&#10;有形固定資産減価償却率"/>
        <xdr:cNvSpPr txBox="1"/>
      </xdr:nvSpPr>
      <xdr:spPr>
        <a:xfrm>
          <a:off x="12611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139354</xdr:rowOff>
    </xdr:from>
    <xdr:ext cx="405111" cy="259045"/>
    <xdr:sp macro="" textlink="">
      <xdr:nvSpPr>
        <xdr:cNvPr id="597" name="n_1mainValue【庁舎】&#10;有形固定資産減価償却率"/>
        <xdr:cNvSpPr txBox="1"/>
      </xdr:nvSpPr>
      <xdr:spPr>
        <a:xfrm>
          <a:off x="152660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106697</xdr:rowOff>
    </xdr:from>
    <xdr:ext cx="405111" cy="259045"/>
    <xdr:sp macro="" textlink="">
      <xdr:nvSpPr>
        <xdr:cNvPr id="598" name="n_2mainValue【庁舎】&#10;有形固定資産減価償却率"/>
        <xdr:cNvSpPr txBox="1"/>
      </xdr:nvSpPr>
      <xdr:spPr>
        <a:xfrm>
          <a:off x="14389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80571</xdr:rowOff>
    </xdr:from>
    <xdr:ext cx="405111" cy="259045"/>
    <xdr:sp macro="" textlink="">
      <xdr:nvSpPr>
        <xdr:cNvPr id="599" name="n_3mainValue【庁舎】&#10;有形固定資産減価償却率"/>
        <xdr:cNvSpPr txBox="1"/>
      </xdr:nvSpPr>
      <xdr:spPr>
        <a:xfrm>
          <a:off x="135007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92001</xdr:rowOff>
    </xdr:from>
    <xdr:ext cx="405111" cy="259045"/>
    <xdr:sp macro="" textlink="">
      <xdr:nvSpPr>
        <xdr:cNvPr id="600" name="n_4mainValue【庁舎】&#10;有形固定資産減価償却率"/>
        <xdr:cNvSpPr txBox="1"/>
      </xdr:nvSpPr>
      <xdr:spPr>
        <a:xfrm>
          <a:off x="12611744"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1" name="直線コネクタ 6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2" name="テキスト ボックス 6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3" name="直線コネクタ 6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4" name="テキスト ボックス 6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5" name="直線コネクタ 6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6" name="テキスト ボックス 6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7" name="直線コネクタ 6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8" name="テキスト ボックス 6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9" name="直線コネクタ 6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0" name="テキスト ボックス 6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1" name="直線コネクタ 6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2" name="テキスト ボックス 6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161925</xdr:rowOff>
    </xdr:from>
    <xdr:to>
      <xdr:col>116</xdr:col>
      <xdr:colOff>62864</xdr:colOff>
      <xdr:row>107</xdr:row>
      <xdr:rowOff>51436</xdr:rowOff>
    </xdr:to>
    <xdr:cxnSp macro="">
      <xdr:nvCxnSpPr>
        <xdr:cNvPr id="624" name="直線コネクタ 623"/>
        <xdr:cNvCxnSpPr/>
      </xdr:nvCxnSpPr>
      <xdr:spPr>
        <a:xfrm flipV="1">
          <a:off x="22160864" y="17135475"/>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55263</xdr:rowOff>
    </xdr:from>
    <xdr:ext cx="469744" cy="259045"/>
    <xdr:sp macro="" textlink="">
      <xdr:nvSpPr>
        <xdr:cNvPr id="625" name="【庁舎】&#10;一人当たり面積最小値テキスト"/>
        <xdr:cNvSpPr txBox="1"/>
      </xdr:nvSpPr>
      <xdr:spPr>
        <a:xfrm>
          <a:off x="22199600"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51436</xdr:rowOff>
    </xdr:from>
    <xdr:to>
      <xdr:col>116</xdr:col>
      <xdr:colOff>152400</xdr:colOff>
      <xdr:row>107</xdr:row>
      <xdr:rowOff>51436</xdr:rowOff>
    </xdr:to>
    <xdr:cxnSp macro="">
      <xdr:nvCxnSpPr>
        <xdr:cNvPr id="626" name="直線コネクタ 625"/>
        <xdr:cNvCxnSpPr/>
      </xdr:nvCxnSpPr>
      <xdr:spPr>
        <a:xfrm>
          <a:off x="22072600" y="1839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108602</xdr:rowOff>
    </xdr:from>
    <xdr:ext cx="469744" cy="259045"/>
    <xdr:sp macro="" textlink="">
      <xdr:nvSpPr>
        <xdr:cNvPr id="627" name="【庁舎】&#10;一人当たり面積最大値テキスト"/>
        <xdr:cNvSpPr txBox="1"/>
      </xdr:nvSpPr>
      <xdr:spPr>
        <a:xfrm>
          <a:off x="22199600" y="169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161925</xdr:rowOff>
    </xdr:from>
    <xdr:to>
      <xdr:col>116</xdr:col>
      <xdr:colOff>152400</xdr:colOff>
      <xdr:row>99</xdr:row>
      <xdr:rowOff>161925</xdr:rowOff>
    </xdr:to>
    <xdr:cxnSp macro="">
      <xdr:nvCxnSpPr>
        <xdr:cNvPr id="628" name="直線コネクタ 627"/>
        <xdr:cNvCxnSpPr/>
      </xdr:nvCxnSpPr>
      <xdr:spPr>
        <a:xfrm>
          <a:off x="22072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15891</xdr:rowOff>
    </xdr:from>
    <xdr:ext cx="469744" cy="259045"/>
    <xdr:sp macro="" textlink="">
      <xdr:nvSpPr>
        <xdr:cNvPr id="629" name="【庁舎】&#10;一人当たり面積平均値テキスト"/>
        <xdr:cNvSpPr txBox="1"/>
      </xdr:nvSpPr>
      <xdr:spPr>
        <a:xfrm>
          <a:off x="22199600" y="17675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164464</xdr:rowOff>
    </xdr:from>
    <xdr:to>
      <xdr:col>116</xdr:col>
      <xdr:colOff>114300</xdr:colOff>
      <xdr:row>104</xdr:row>
      <xdr:rowOff>94614</xdr:rowOff>
    </xdr:to>
    <xdr:sp macro="" textlink="">
      <xdr:nvSpPr>
        <xdr:cNvPr id="630" name="フローチャート: 判断 629"/>
        <xdr:cNvSpPr/>
      </xdr:nvSpPr>
      <xdr:spPr>
        <a:xfrm>
          <a:off x="221107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168275</xdr:rowOff>
    </xdr:from>
    <xdr:to>
      <xdr:col>112</xdr:col>
      <xdr:colOff>38100</xdr:colOff>
      <xdr:row>104</xdr:row>
      <xdr:rowOff>98425</xdr:rowOff>
    </xdr:to>
    <xdr:sp macro="" textlink="">
      <xdr:nvSpPr>
        <xdr:cNvPr id="631" name="フローチャート: 判断 630"/>
        <xdr:cNvSpPr/>
      </xdr:nvSpPr>
      <xdr:spPr>
        <a:xfrm>
          <a:off x="2127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15875</xdr:rowOff>
    </xdr:from>
    <xdr:to>
      <xdr:col>107</xdr:col>
      <xdr:colOff>101600</xdr:colOff>
      <xdr:row>104</xdr:row>
      <xdr:rowOff>117475</xdr:rowOff>
    </xdr:to>
    <xdr:sp macro="" textlink="">
      <xdr:nvSpPr>
        <xdr:cNvPr id="632" name="フローチャート: 判断 631"/>
        <xdr:cNvSpPr/>
      </xdr:nvSpPr>
      <xdr:spPr>
        <a:xfrm>
          <a:off x="20383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36830</xdr:rowOff>
    </xdr:from>
    <xdr:to>
      <xdr:col>102</xdr:col>
      <xdr:colOff>165100</xdr:colOff>
      <xdr:row>104</xdr:row>
      <xdr:rowOff>138430</xdr:rowOff>
    </xdr:to>
    <xdr:sp macro="" textlink="">
      <xdr:nvSpPr>
        <xdr:cNvPr id="633" name="フローチャート: 判断 632"/>
        <xdr:cNvSpPr/>
      </xdr:nvSpPr>
      <xdr:spPr>
        <a:xfrm>
          <a:off x="19494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122555</xdr:rowOff>
    </xdr:from>
    <xdr:to>
      <xdr:col>98</xdr:col>
      <xdr:colOff>38100</xdr:colOff>
      <xdr:row>105</xdr:row>
      <xdr:rowOff>52705</xdr:rowOff>
    </xdr:to>
    <xdr:sp macro="" textlink="">
      <xdr:nvSpPr>
        <xdr:cNvPr id="634" name="フローチャート: 判断 633"/>
        <xdr:cNvSpPr/>
      </xdr:nvSpPr>
      <xdr:spPr>
        <a:xfrm>
          <a:off x="18605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5" name="テキスト ボックス 6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6" name="テキスト ボックス 6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7" name="テキスト ボックス 6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8" name="テキスト ボックス 6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9" name="テキスト ボックス 6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103505</xdr:rowOff>
    </xdr:from>
    <xdr:to>
      <xdr:col>116</xdr:col>
      <xdr:colOff>114300</xdr:colOff>
      <xdr:row>106</xdr:row>
      <xdr:rowOff>33655</xdr:rowOff>
    </xdr:to>
    <xdr:sp macro="" textlink="">
      <xdr:nvSpPr>
        <xdr:cNvPr id="640" name="楕円 639"/>
        <xdr:cNvSpPr/>
      </xdr:nvSpPr>
      <xdr:spPr>
        <a:xfrm>
          <a:off x="22110700" y="181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81932</xdr:rowOff>
    </xdr:from>
    <xdr:ext cx="469744" cy="259045"/>
    <xdr:sp macro="" textlink="">
      <xdr:nvSpPr>
        <xdr:cNvPr id="641" name="【庁舎】&#10;一人当たり面積該当値テキスト"/>
        <xdr:cNvSpPr txBox="1"/>
      </xdr:nvSpPr>
      <xdr:spPr>
        <a:xfrm>
          <a:off x="22199600" y="1808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105411</xdr:rowOff>
    </xdr:from>
    <xdr:to>
      <xdr:col>112</xdr:col>
      <xdr:colOff>38100</xdr:colOff>
      <xdr:row>106</xdr:row>
      <xdr:rowOff>35561</xdr:rowOff>
    </xdr:to>
    <xdr:sp macro="" textlink="">
      <xdr:nvSpPr>
        <xdr:cNvPr id="642" name="楕円 641"/>
        <xdr:cNvSpPr/>
      </xdr:nvSpPr>
      <xdr:spPr>
        <a:xfrm>
          <a:off x="21272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154305</xdr:rowOff>
    </xdr:from>
    <xdr:to>
      <xdr:col>116</xdr:col>
      <xdr:colOff>63500</xdr:colOff>
      <xdr:row>105</xdr:row>
      <xdr:rowOff>156211</xdr:rowOff>
    </xdr:to>
    <xdr:cxnSp macro="">
      <xdr:nvCxnSpPr>
        <xdr:cNvPr id="643" name="直線コネクタ 642"/>
        <xdr:cNvCxnSpPr/>
      </xdr:nvCxnSpPr>
      <xdr:spPr>
        <a:xfrm flipV="1">
          <a:off x="21323300" y="1815655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107314</xdr:rowOff>
    </xdr:from>
    <xdr:to>
      <xdr:col>107</xdr:col>
      <xdr:colOff>101600</xdr:colOff>
      <xdr:row>106</xdr:row>
      <xdr:rowOff>37464</xdr:rowOff>
    </xdr:to>
    <xdr:sp macro="" textlink="">
      <xdr:nvSpPr>
        <xdr:cNvPr id="644" name="楕円 643"/>
        <xdr:cNvSpPr/>
      </xdr:nvSpPr>
      <xdr:spPr>
        <a:xfrm>
          <a:off x="20383500" y="181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156211</xdr:rowOff>
    </xdr:from>
    <xdr:to>
      <xdr:col>111</xdr:col>
      <xdr:colOff>177800</xdr:colOff>
      <xdr:row>105</xdr:row>
      <xdr:rowOff>158114</xdr:rowOff>
    </xdr:to>
    <xdr:cxnSp macro="">
      <xdr:nvCxnSpPr>
        <xdr:cNvPr id="645" name="直線コネクタ 644"/>
        <xdr:cNvCxnSpPr/>
      </xdr:nvCxnSpPr>
      <xdr:spPr>
        <a:xfrm flipV="1">
          <a:off x="20434300" y="1815846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107314</xdr:rowOff>
    </xdr:from>
    <xdr:to>
      <xdr:col>102</xdr:col>
      <xdr:colOff>165100</xdr:colOff>
      <xdr:row>106</xdr:row>
      <xdr:rowOff>37464</xdr:rowOff>
    </xdr:to>
    <xdr:sp macro="" textlink="">
      <xdr:nvSpPr>
        <xdr:cNvPr id="646" name="楕円 645"/>
        <xdr:cNvSpPr/>
      </xdr:nvSpPr>
      <xdr:spPr>
        <a:xfrm>
          <a:off x="19494500" y="181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158114</xdr:rowOff>
    </xdr:from>
    <xdr:to>
      <xdr:col>107</xdr:col>
      <xdr:colOff>50800</xdr:colOff>
      <xdr:row>105</xdr:row>
      <xdr:rowOff>158114</xdr:rowOff>
    </xdr:to>
    <xdr:cxnSp macro="">
      <xdr:nvCxnSpPr>
        <xdr:cNvPr id="647" name="直線コネクタ 646"/>
        <xdr:cNvCxnSpPr/>
      </xdr:nvCxnSpPr>
      <xdr:spPr>
        <a:xfrm>
          <a:off x="19545300" y="18160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42545</xdr:rowOff>
    </xdr:from>
    <xdr:to>
      <xdr:col>98</xdr:col>
      <xdr:colOff>38100</xdr:colOff>
      <xdr:row>105</xdr:row>
      <xdr:rowOff>144145</xdr:rowOff>
    </xdr:to>
    <xdr:sp macro="" textlink="">
      <xdr:nvSpPr>
        <xdr:cNvPr id="648" name="楕円 647"/>
        <xdr:cNvSpPr/>
      </xdr:nvSpPr>
      <xdr:spPr>
        <a:xfrm>
          <a:off x="18605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93345</xdr:rowOff>
    </xdr:from>
    <xdr:to>
      <xdr:col>102</xdr:col>
      <xdr:colOff>114300</xdr:colOff>
      <xdr:row>105</xdr:row>
      <xdr:rowOff>158114</xdr:rowOff>
    </xdr:to>
    <xdr:cxnSp macro="">
      <xdr:nvCxnSpPr>
        <xdr:cNvPr id="649" name="直線コネクタ 648"/>
        <xdr:cNvCxnSpPr/>
      </xdr:nvCxnSpPr>
      <xdr:spPr>
        <a:xfrm>
          <a:off x="18656300" y="18095595"/>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114952</xdr:rowOff>
    </xdr:from>
    <xdr:ext cx="469744" cy="259045"/>
    <xdr:sp macro="" textlink="">
      <xdr:nvSpPr>
        <xdr:cNvPr id="650" name="n_1aveValue【庁舎】&#10;一人当たり面積"/>
        <xdr:cNvSpPr txBox="1"/>
      </xdr:nvSpPr>
      <xdr:spPr>
        <a:xfrm>
          <a:off x="21075727" y="1760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134002</xdr:rowOff>
    </xdr:from>
    <xdr:ext cx="469744" cy="259045"/>
    <xdr:sp macro="" textlink="">
      <xdr:nvSpPr>
        <xdr:cNvPr id="651" name="n_2aveValue【庁舎】&#10;一人当たり面積"/>
        <xdr:cNvSpPr txBox="1"/>
      </xdr:nvSpPr>
      <xdr:spPr>
        <a:xfrm>
          <a:off x="20199427" y="1762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154957</xdr:rowOff>
    </xdr:from>
    <xdr:ext cx="469744" cy="259045"/>
    <xdr:sp macro="" textlink="">
      <xdr:nvSpPr>
        <xdr:cNvPr id="652" name="n_3aveValue【庁舎】&#10;一人当たり面積"/>
        <xdr:cNvSpPr txBox="1"/>
      </xdr:nvSpPr>
      <xdr:spPr>
        <a:xfrm>
          <a:off x="19310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69232</xdr:rowOff>
    </xdr:from>
    <xdr:ext cx="469744" cy="259045"/>
    <xdr:sp macro="" textlink="">
      <xdr:nvSpPr>
        <xdr:cNvPr id="653" name="n_4aveValue【庁舎】&#10;一人当たり面積"/>
        <xdr:cNvSpPr txBox="1"/>
      </xdr:nvSpPr>
      <xdr:spPr>
        <a:xfrm>
          <a:off x="18421427" y="1772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26688</xdr:rowOff>
    </xdr:from>
    <xdr:ext cx="469744" cy="259045"/>
    <xdr:sp macro="" textlink="">
      <xdr:nvSpPr>
        <xdr:cNvPr id="654" name="n_1mainValue【庁舎】&#10;一人当たり面積"/>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28591</xdr:rowOff>
    </xdr:from>
    <xdr:ext cx="469744" cy="259045"/>
    <xdr:sp macro="" textlink="">
      <xdr:nvSpPr>
        <xdr:cNvPr id="655" name="n_2mainValue【庁舎】&#10;一人当たり面積"/>
        <xdr:cNvSpPr txBox="1"/>
      </xdr:nvSpPr>
      <xdr:spPr>
        <a:xfrm>
          <a:off x="20199427" y="1820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28591</xdr:rowOff>
    </xdr:from>
    <xdr:ext cx="469744" cy="259045"/>
    <xdr:sp macro="" textlink="">
      <xdr:nvSpPr>
        <xdr:cNvPr id="656" name="n_3mainValue【庁舎】&#10;一人当たり面積"/>
        <xdr:cNvSpPr txBox="1"/>
      </xdr:nvSpPr>
      <xdr:spPr>
        <a:xfrm>
          <a:off x="19310427" y="1820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135272</xdr:rowOff>
    </xdr:from>
    <xdr:ext cx="469744" cy="259045"/>
    <xdr:sp macro="" textlink="">
      <xdr:nvSpPr>
        <xdr:cNvPr id="657" name="n_4mainValue【庁舎】&#10;一人当たり面積"/>
        <xdr:cNvSpPr txBox="1"/>
      </xdr:nvSpPr>
      <xdr:spPr>
        <a:xfrm>
          <a:off x="184214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・類似団体と比較して特に有形固定資産償却率が高くなっている施設は、庁舎である。個別施設計画に基づき、老朽化対策に取り組んでいくこととしている。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14,209
14,067
18.44
6,229,056
5,809,999
254,659
3,244,516
4,873,434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ヵ年は、類似団体平均値をやや上回る値で推移している。今後の歳入水準の維持に欠かせない町税は、近年微増傾向にあるが、今後は生産年齢人口の減少、地域経済の低迷などによる減少が予測される。徴収率（</a:t>
          </a:r>
          <a:r>
            <a:rPr kumimoji="1" lang="en-US" altLang="ja-JP" sz="1300">
              <a:latin typeface="ＭＳ Ｐゴシック" panose="020B0600070205080204" pitchFamily="50" charset="-128"/>
              <a:ea typeface="ＭＳ Ｐゴシック" panose="020B0600070205080204" pitchFamily="50" charset="-128"/>
            </a:rPr>
            <a:t>96.9</a:t>
          </a:r>
          <a:r>
            <a:rPr kumimoji="1" lang="ja-JP" altLang="en-US" sz="1300">
              <a:latin typeface="ＭＳ Ｐゴシック" panose="020B0600070205080204" pitchFamily="50" charset="-128"/>
              <a:ea typeface="ＭＳ Ｐゴシック" panose="020B0600070205080204" pitchFamily="50" charset="-128"/>
            </a:rPr>
            <a:t>％）は高水準を維持しており、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うっかり（収め忘れ）をさせない、現年分の未納を確実に現年中に納めさせる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を基本方針に、スマホ収納に取り組むなど、税収レベルの維持に努める。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中長期財政計画に基づき、財源確保と経費削減の両面から財政構造の改善と健全化を図る。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84667</xdr:rowOff>
    </xdr:to>
    <xdr:cxnSp macro="">
      <xdr:nvCxnSpPr>
        <xdr:cNvPr id="65" name="直線コネクタ 64"/>
        <xdr:cNvCxnSpPr/>
      </xdr:nvCxnSpPr>
      <xdr:spPr>
        <a:xfrm flipV="1">
          <a:off x="4953000" y="6192157"/>
          <a:ext cx="0" cy="1436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48381</xdr:rowOff>
    </xdr:from>
    <xdr:to>
      <xdr:col>23</xdr:col>
      <xdr:colOff>133350</xdr:colOff>
      <xdr:row>42</xdr:row>
      <xdr:rowOff>48381</xdr:rowOff>
    </xdr:to>
    <xdr:cxnSp macro="">
      <xdr:nvCxnSpPr>
        <xdr:cNvPr id="70" name="直線コネクタ 69"/>
        <xdr:cNvCxnSpPr/>
      </xdr:nvCxnSpPr>
      <xdr:spPr>
        <a:xfrm>
          <a:off x="4114800" y="72492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1"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2" name="フローチャート: 判断 71"/>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48381</xdr:rowOff>
    </xdr:from>
    <xdr:to>
      <xdr:col>19</xdr:col>
      <xdr:colOff>133350</xdr:colOff>
      <xdr:row>42</xdr:row>
      <xdr:rowOff>48381</xdr:rowOff>
    </xdr:to>
    <xdr:cxnSp macro="">
      <xdr:nvCxnSpPr>
        <xdr:cNvPr id="73" name="直線コネクタ 72"/>
        <xdr:cNvCxnSpPr/>
      </xdr:nvCxnSpPr>
      <xdr:spPr>
        <a:xfrm>
          <a:off x="3225800" y="7249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5" name="テキスト ボックス 74"/>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48381</xdr:rowOff>
    </xdr:from>
    <xdr:to>
      <xdr:col>15</xdr:col>
      <xdr:colOff>82550</xdr:colOff>
      <xdr:row>42</xdr:row>
      <xdr:rowOff>59872</xdr:rowOff>
    </xdr:to>
    <xdr:cxnSp macro="">
      <xdr:nvCxnSpPr>
        <xdr:cNvPr id="76" name="直線コネクタ 75"/>
        <xdr:cNvCxnSpPr/>
      </xdr:nvCxnSpPr>
      <xdr:spPr>
        <a:xfrm flipV="1">
          <a:off x="2336800" y="724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32052</xdr:rowOff>
    </xdr:from>
    <xdr:to>
      <xdr:col>15</xdr:col>
      <xdr:colOff>133350</xdr:colOff>
      <xdr:row>42</xdr:row>
      <xdr:rowOff>133652</xdr:rowOff>
    </xdr:to>
    <xdr:sp macro="" textlink="">
      <xdr:nvSpPr>
        <xdr:cNvPr id="77" name="フローチャート: 判断 76"/>
        <xdr:cNvSpPr/>
      </xdr:nvSpPr>
      <xdr:spPr>
        <a:xfrm>
          <a:off x="3175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118429</xdr:rowOff>
    </xdr:from>
    <xdr:ext cx="762000" cy="259045"/>
    <xdr:sp macro="" textlink="">
      <xdr:nvSpPr>
        <xdr:cNvPr id="78" name="テキスト ボックス 77"/>
        <xdr:cNvSpPr txBox="1"/>
      </xdr:nvSpPr>
      <xdr:spPr>
        <a:xfrm>
          <a:off x="2844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71362</xdr:rowOff>
    </xdr:to>
    <xdr:cxnSp macro="">
      <xdr:nvCxnSpPr>
        <xdr:cNvPr id="79" name="直線コネクタ 78"/>
        <xdr:cNvCxnSpPr/>
      </xdr:nvCxnSpPr>
      <xdr:spPr>
        <a:xfrm flipV="1">
          <a:off x="1447800" y="72607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152901</xdr:rowOff>
    </xdr:from>
    <xdr:ext cx="762000" cy="259045"/>
    <xdr:sp macro="" textlink="">
      <xdr:nvSpPr>
        <xdr:cNvPr id="83" name="テキスト ボックス 82"/>
        <xdr:cNvSpPr txBox="1"/>
      </xdr:nvSpPr>
      <xdr:spPr>
        <a:xfrm>
          <a:off x="1066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89" name="楕円 88"/>
        <xdr:cNvSpPr/>
      </xdr:nvSpPr>
      <xdr:spPr>
        <a:xfrm>
          <a:off x="49022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14108</xdr:rowOff>
    </xdr:from>
    <xdr:ext cx="762000" cy="259045"/>
    <xdr:sp macro="" textlink="">
      <xdr:nvSpPr>
        <xdr:cNvPr id="90" name="財政力該当値テキスト"/>
        <xdr:cNvSpPr txBox="1"/>
      </xdr:nvSpPr>
      <xdr:spPr>
        <a:xfrm>
          <a:off x="50419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169031</xdr:rowOff>
    </xdr:from>
    <xdr:to>
      <xdr:col>19</xdr:col>
      <xdr:colOff>184150</xdr:colOff>
      <xdr:row>42</xdr:row>
      <xdr:rowOff>99181</xdr:rowOff>
    </xdr:to>
    <xdr:sp macro="" textlink="">
      <xdr:nvSpPr>
        <xdr:cNvPr id="91" name="楕円 90"/>
        <xdr:cNvSpPr/>
      </xdr:nvSpPr>
      <xdr:spPr>
        <a:xfrm>
          <a:off x="4064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109358</xdr:rowOff>
    </xdr:from>
    <xdr:ext cx="736600" cy="259045"/>
    <xdr:sp macro="" textlink="">
      <xdr:nvSpPr>
        <xdr:cNvPr id="92" name="テキスト ボックス 91"/>
        <xdr:cNvSpPr txBox="1"/>
      </xdr:nvSpPr>
      <xdr:spPr>
        <a:xfrm>
          <a:off x="3733800" y="696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169031</xdr:rowOff>
    </xdr:from>
    <xdr:to>
      <xdr:col>15</xdr:col>
      <xdr:colOff>133350</xdr:colOff>
      <xdr:row>42</xdr:row>
      <xdr:rowOff>99181</xdr:rowOff>
    </xdr:to>
    <xdr:sp macro="" textlink="">
      <xdr:nvSpPr>
        <xdr:cNvPr id="93" name="楕円 92"/>
        <xdr:cNvSpPr/>
      </xdr:nvSpPr>
      <xdr:spPr>
        <a:xfrm>
          <a:off x="3175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109358</xdr:rowOff>
    </xdr:from>
    <xdr:ext cx="762000" cy="259045"/>
    <xdr:sp macro="" textlink="">
      <xdr:nvSpPr>
        <xdr:cNvPr id="94" name="テキスト ボックス 93"/>
        <xdr:cNvSpPr txBox="1"/>
      </xdr:nvSpPr>
      <xdr:spPr>
        <a:xfrm>
          <a:off x="2844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5" name="楕円 94"/>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120849</xdr:rowOff>
    </xdr:from>
    <xdr:ext cx="762000" cy="259045"/>
    <xdr:sp macro="" textlink="">
      <xdr:nvSpPr>
        <xdr:cNvPr id="96" name="テキスト ボックス 95"/>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20562</xdr:rowOff>
    </xdr:from>
    <xdr:to>
      <xdr:col>7</xdr:col>
      <xdr:colOff>31750</xdr:colOff>
      <xdr:row>42</xdr:row>
      <xdr:rowOff>122162</xdr:rowOff>
    </xdr:to>
    <xdr:sp macro="" textlink="">
      <xdr:nvSpPr>
        <xdr:cNvPr id="97" name="楕円 96"/>
        <xdr:cNvSpPr/>
      </xdr:nvSpPr>
      <xdr:spPr>
        <a:xfrm>
          <a:off x="1397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132339</xdr:rowOff>
    </xdr:from>
    <xdr:ext cx="762000" cy="259045"/>
    <xdr:sp macro="" textlink="">
      <xdr:nvSpPr>
        <xdr:cNvPr id="98" name="テキスト ボックス 97"/>
        <xdr:cNvSpPr txBox="1"/>
      </xdr:nvSpPr>
      <xdr:spPr>
        <a:xfrm>
          <a:off x="1066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ヵ年は、類似団体平均をやや下回っているが、扶助費は前年対比</a:t>
          </a:r>
          <a:r>
            <a:rPr kumimoji="1" lang="en-US" altLang="ja-JP" sz="1300">
              <a:latin typeface="ＭＳ Ｐゴシック" panose="020B0600070205080204" pitchFamily="50" charset="-128"/>
              <a:ea typeface="ＭＳ Ｐゴシック" panose="020B0600070205080204" pitchFamily="50" charset="-128"/>
            </a:rPr>
            <a:t>102.9</a:t>
          </a:r>
          <a:r>
            <a:rPr kumimoji="1" lang="ja-JP" altLang="en-US" sz="1300">
              <a:latin typeface="ＭＳ Ｐゴシック" panose="020B0600070205080204" pitchFamily="50" charset="-128"/>
              <a:ea typeface="ＭＳ Ｐゴシック" panose="020B0600070205080204" pitchFamily="50" charset="-128"/>
            </a:rPr>
            <a:t>％と増加している。今後も社会保障経費の自然増、制度改正等により増加していくものと思われるため、高齢者の増加を見据えつつ、健康寿命を延伸するための、施策や事業を効果的に実施することで抑制を図る。また、公債費について、年度内事業債発行額を、年度内償還額以内にするよう努め、起債残高の抑制、削減に取り組んでいく。これらの取組みを通じて、義務的経費の削減に努め、現在の水準を維持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66</xdr:row>
      <xdr:rowOff>30269</xdr:rowOff>
    </xdr:to>
    <xdr:cxnSp macro="">
      <xdr:nvCxnSpPr>
        <xdr:cNvPr id="128" name="直線コネクタ 127"/>
        <xdr:cNvCxnSpPr/>
      </xdr:nvCxnSpPr>
      <xdr:spPr>
        <a:xfrm flipV="1">
          <a:off x="4953000" y="993838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2346</xdr:rowOff>
    </xdr:from>
    <xdr:ext cx="762000" cy="259045"/>
    <xdr:sp macro="" textlink="">
      <xdr:nvSpPr>
        <xdr:cNvPr id="129" name="財政構造の弾力性最小値テキスト"/>
        <xdr:cNvSpPr txBox="1"/>
      </xdr:nvSpPr>
      <xdr:spPr>
        <a:xfrm>
          <a:off x="5041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30269</xdr:rowOff>
    </xdr:from>
    <xdr:to>
      <xdr:col>24</xdr:col>
      <xdr:colOff>12700</xdr:colOff>
      <xdr:row>66</xdr:row>
      <xdr:rowOff>30269</xdr:rowOff>
    </xdr:to>
    <xdr:cxnSp macro="">
      <xdr:nvCxnSpPr>
        <xdr:cNvPr id="130" name="直線コネクタ 129"/>
        <xdr:cNvCxnSpPr/>
      </xdr:nvCxnSpPr>
      <xdr:spPr>
        <a:xfrm>
          <a:off x="4864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31"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2" name="直線コネクタ 131"/>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56515</xdr:rowOff>
    </xdr:from>
    <xdr:to>
      <xdr:col>23</xdr:col>
      <xdr:colOff>133350</xdr:colOff>
      <xdr:row>62</xdr:row>
      <xdr:rowOff>92710</xdr:rowOff>
    </xdr:to>
    <xdr:cxnSp macro="">
      <xdr:nvCxnSpPr>
        <xdr:cNvPr id="133" name="直線コネクタ 132"/>
        <xdr:cNvCxnSpPr/>
      </xdr:nvCxnSpPr>
      <xdr:spPr>
        <a:xfrm flipV="1">
          <a:off x="4114800" y="1068641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90398</xdr:rowOff>
    </xdr:from>
    <xdr:ext cx="762000" cy="259045"/>
    <xdr:sp macro="" textlink="">
      <xdr:nvSpPr>
        <xdr:cNvPr id="134" name="財政構造の弾力性平均値テキスト"/>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5" name="フローチャート: 判断 134"/>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12277</xdr:rowOff>
    </xdr:from>
    <xdr:to>
      <xdr:col>19</xdr:col>
      <xdr:colOff>133350</xdr:colOff>
      <xdr:row>62</xdr:row>
      <xdr:rowOff>92710</xdr:rowOff>
    </xdr:to>
    <xdr:cxnSp macro="">
      <xdr:nvCxnSpPr>
        <xdr:cNvPr id="136" name="直線コネクタ 135"/>
        <xdr:cNvCxnSpPr/>
      </xdr:nvCxnSpPr>
      <xdr:spPr>
        <a:xfrm>
          <a:off x="3225800" y="1064217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70062</xdr:rowOff>
    </xdr:from>
    <xdr:to>
      <xdr:col>19</xdr:col>
      <xdr:colOff>184150</xdr:colOff>
      <xdr:row>63</xdr:row>
      <xdr:rowOff>212</xdr:rowOff>
    </xdr:to>
    <xdr:sp macro="" textlink="">
      <xdr:nvSpPr>
        <xdr:cNvPr id="137" name="フローチャート: 判断 136"/>
        <xdr:cNvSpPr/>
      </xdr:nvSpPr>
      <xdr:spPr>
        <a:xfrm>
          <a:off x="4064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156439</xdr:rowOff>
    </xdr:from>
    <xdr:ext cx="736600" cy="259045"/>
    <xdr:sp macro="" textlink="">
      <xdr:nvSpPr>
        <xdr:cNvPr id="138" name="テキスト ボックス 137"/>
        <xdr:cNvSpPr txBox="1"/>
      </xdr:nvSpPr>
      <xdr:spPr>
        <a:xfrm>
          <a:off x="3733800" y="10786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12277</xdr:rowOff>
    </xdr:from>
    <xdr:to>
      <xdr:col>15</xdr:col>
      <xdr:colOff>82550</xdr:colOff>
      <xdr:row>62</xdr:row>
      <xdr:rowOff>120862</xdr:rowOff>
    </xdr:to>
    <xdr:cxnSp macro="">
      <xdr:nvCxnSpPr>
        <xdr:cNvPr id="139" name="直線コネクタ 138"/>
        <xdr:cNvCxnSpPr/>
      </xdr:nvCxnSpPr>
      <xdr:spPr>
        <a:xfrm flipV="1">
          <a:off x="2336800" y="10642177"/>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136331</xdr:rowOff>
    </xdr:from>
    <xdr:ext cx="762000" cy="259045"/>
    <xdr:sp macro="" textlink="">
      <xdr:nvSpPr>
        <xdr:cNvPr id="141" name="テキスト ボックス 140"/>
        <xdr:cNvSpPr txBox="1"/>
      </xdr:nvSpPr>
      <xdr:spPr>
        <a:xfrm>
          <a:off x="2844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62</xdr:row>
      <xdr:rowOff>120862</xdr:rowOff>
    </xdr:to>
    <xdr:cxnSp macro="">
      <xdr:nvCxnSpPr>
        <xdr:cNvPr id="142" name="直線コネクタ 141"/>
        <xdr:cNvCxnSpPr/>
      </xdr:nvCxnSpPr>
      <xdr:spPr>
        <a:xfrm>
          <a:off x="1447800" y="10674350"/>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13758</xdr:rowOff>
    </xdr:from>
    <xdr:to>
      <xdr:col>11</xdr:col>
      <xdr:colOff>82550</xdr:colOff>
      <xdr:row>62</xdr:row>
      <xdr:rowOff>115358</xdr:rowOff>
    </xdr:to>
    <xdr:sp macro="" textlink="">
      <xdr:nvSpPr>
        <xdr:cNvPr id="143" name="フローチャート: 判断 142"/>
        <xdr:cNvSpPr/>
      </xdr:nvSpPr>
      <xdr:spPr>
        <a:xfrm>
          <a:off x="2286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125535</xdr:rowOff>
    </xdr:from>
    <xdr:ext cx="762000" cy="259045"/>
    <xdr:sp macro="" textlink="">
      <xdr:nvSpPr>
        <xdr:cNvPr id="144" name="テキスト ボックス 143"/>
        <xdr:cNvSpPr txBox="1"/>
      </xdr:nvSpPr>
      <xdr:spPr>
        <a:xfrm>
          <a:off x="1955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45" name="フローチャート: 判断 144"/>
        <xdr:cNvSpPr/>
      </xdr:nvSpPr>
      <xdr:spPr>
        <a:xfrm>
          <a:off x="1397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8907</xdr:rowOff>
    </xdr:from>
    <xdr:ext cx="762000" cy="259045"/>
    <xdr:sp macro="" textlink="">
      <xdr:nvSpPr>
        <xdr:cNvPr id="146" name="テキスト ボックス 145"/>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5715</xdr:rowOff>
    </xdr:from>
    <xdr:to>
      <xdr:col>23</xdr:col>
      <xdr:colOff>184150</xdr:colOff>
      <xdr:row>62</xdr:row>
      <xdr:rowOff>107315</xdr:rowOff>
    </xdr:to>
    <xdr:sp macro="" textlink="">
      <xdr:nvSpPr>
        <xdr:cNvPr id="152" name="楕円 151"/>
        <xdr:cNvSpPr/>
      </xdr:nvSpPr>
      <xdr:spPr>
        <a:xfrm>
          <a:off x="49022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22242</xdr:rowOff>
    </xdr:from>
    <xdr:ext cx="762000" cy="259045"/>
    <xdr:sp macro="" textlink="">
      <xdr:nvSpPr>
        <xdr:cNvPr id="153" name="財政構造の弾力性該当値テキスト"/>
        <xdr:cNvSpPr txBox="1"/>
      </xdr:nvSpPr>
      <xdr:spPr>
        <a:xfrm>
          <a:off x="50419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41910</xdr:rowOff>
    </xdr:from>
    <xdr:to>
      <xdr:col>19</xdr:col>
      <xdr:colOff>184150</xdr:colOff>
      <xdr:row>62</xdr:row>
      <xdr:rowOff>143510</xdr:rowOff>
    </xdr:to>
    <xdr:sp macro="" textlink="">
      <xdr:nvSpPr>
        <xdr:cNvPr id="154" name="楕円 153"/>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55" name="テキスト ボックス 154"/>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132927</xdr:rowOff>
    </xdr:from>
    <xdr:to>
      <xdr:col>15</xdr:col>
      <xdr:colOff>133350</xdr:colOff>
      <xdr:row>62</xdr:row>
      <xdr:rowOff>63077</xdr:rowOff>
    </xdr:to>
    <xdr:sp macro="" textlink="">
      <xdr:nvSpPr>
        <xdr:cNvPr id="156" name="楕円 155"/>
        <xdr:cNvSpPr/>
      </xdr:nvSpPr>
      <xdr:spPr>
        <a:xfrm>
          <a:off x="3175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73254</xdr:rowOff>
    </xdr:from>
    <xdr:ext cx="762000" cy="259045"/>
    <xdr:sp macro="" textlink="">
      <xdr:nvSpPr>
        <xdr:cNvPr id="157" name="テキスト ボックス 156"/>
        <xdr:cNvSpPr txBox="1"/>
      </xdr:nvSpPr>
      <xdr:spPr>
        <a:xfrm>
          <a:off x="2844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70062</xdr:rowOff>
    </xdr:from>
    <xdr:to>
      <xdr:col>11</xdr:col>
      <xdr:colOff>82550</xdr:colOff>
      <xdr:row>63</xdr:row>
      <xdr:rowOff>212</xdr:rowOff>
    </xdr:to>
    <xdr:sp macro="" textlink="">
      <xdr:nvSpPr>
        <xdr:cNvPr id="158" name="楕円 157"/>
        <xdr:cNvSpPr/>
      </xdr:nvSpPr>
      <xdr:spPr>
        <a:xfrm>
          <a:off x="2286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156439</xdr:rowOff>
    </xdr:from>
    <xdr:ext cx="762000" cy="259045"/>
    <xdr:sp macro="" textlink="">
      <xdr:nvSpPr>
        <xdr:cNvPr id="159" name="テキスト ボックス 158"/>
        <xdr:cNvSpPr txBox="1"/>
      </xdr:nvSpPr>
      <xdr:spPr>
        <a:xfrm>
          <a:off x="1955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60" name="楕円 159"/>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80027</xdr:rowOff>
    </xdr:from>
    <xdr:ext cx="762000" cy="259045"/>
    <xdr:sp macro="" textlink="">
      <xdr:nvSpPr>
        <xdr:cNvPr id="161" name="テキスト ボックス 160"/>
        <xdr:cNvSpPr txBox="1"/>
      </xdr:nvSpPr>
      <xdr:spPr>
        <a:xfrm>
          <a:off x="1066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[136,507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ふるさと納税ポータルサイトシステム利用料の減により、前年と比べ減少しているが、非常勤職員賃金の増等により近年増加傾向にある。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減少しているが、福祉・健康部門や英語教育、ＩＣＴ等への対応などで、教育部門の増員など、人的圧力が強まることが予想される。職員定数のあり方について、中長期の方針を定め、臨時職員の削減、アウトソーシングも積極的に検討をすすめ、人件費の抑制を推進していく。</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68089</xdr:rowOff>
    </xdr:from>
    <xdr:to>
      <xdr:col>23</xdr:col>
      <xdr:colOff>133350</xdr:colOff>
      <xdr:row>89</xdr:row>
      <xdr:rowOff>125960</xdr:rowOff>
    </xdr:to>
    <xdr:cxnSp macro="">
      <xdr:nvCxnSpPr>
        <xdr:cNvPr id="191" name="直線コネクタ 190"/>
        <xdr:cNvCxnSpPr/>
      </xdr:nvCxnSpPr>
      <xdr:spPr>
        <a:xfrm flipV="1">
          <a:off x="4953000" y="13784089"/>
          <a:ext cx="0" cy="1600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98037</xdr:rowOff>
    </xdr:from>
    <xdr:ext cx="762000" cy="259045"/>
    <xdr:sp macro="" textlink="">
      <xdr:nvSpPr>
        <xdr:cNvPr id="192" name="人件費・物件費等の状況最小値テキスト"/>
        <xdr:cNvSpPr txBox="1"/>
      </xdr:nvSpPr>
      <xdr:spPr>
        <a:xfrm>
          <a:off x="5041900" y="1535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125960</xdr:rowOff>
    </xdr:from>
    <xdr:to>
      <xdr:col>24</xdr:col>
      <xdr:colOff>12700</xdr:colOff>
      <xdr:row>89</xdr:row>
      <xdr:rowOff>125960</xdr:rowOff>
    </xdr:to>
    <xdr:cxnSp macro="">
      <xdr:nvCxnSpPr>
        <xdr:cNvPr id="193" name="直線コネクタ 192"/>
        <xdr:cNvCxnSpPr/>
      </xdr:nvCxnSpPr>
      <xdr:spPr>
        <a:xfrm>
          <a:off x="4864100" y="1538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154466</xdr:rowOff>
    </xdr:from>
    <xdr:ext cx="762000" cy="259045"/>
    <xdr:sp macro="" textlink="">
      <xdr:nvSpPr>
        <xdr:cNvPr id="194" name="人件費・物件費等の状況最大値テキスト"/>
        <xdr:cNvSpPr txBox="1"/>
      </xdr:nvSpPr>
      <xdr:spPr>
        <a:xfrm>
          <a:off x="5041900" y="135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68089</xdr:rowOff>
    </xdr:from>
    <xdr:to>
      <xdr:col>24</xdr:col>
      <xdr:colOff>12700</xdr:colOff>
      <xdr:row>80</xdr:row>
      <xdr:rowOff>68089</xdr:rowOff>
    </xdr:to>
    <xdr:cxnSp macro="">
      <xdr:nvCxnSpPr>
        <xdr:cNvPr id="195" name="直線コネクタ 194"/>
        <xdr:cNvCxnSpPr/>
      </xdr:nvCxnSpPr>
      <xdr:spPr>
        <a:xfrm>
          <a:off x="4864100" y="1378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60035</xdr:rowOff>
    </xdr:from>
    <xdr:to>
      <xdr:col>23</xdr:col>
      <xdr:colOff>133350</xdr:colOff>
      <xdr:row>81</xdr:row>
      <xdr:rowOff>80152</xdr:rowOff>
    </xdr:to>
    <xdr:cxnSp macro="">
      <xdr:nvCxnSpPr>
        <xdr:cNvPr id="196" name="直線コネクタ 195"/>
        <xdr:cNvCxnSpPr/>
      </xdr:nvCxnSpPr>
      <xdr:spPr>
        <a:xfrm flipV="1">
          <a:off x="4114800" y="13947485"/>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14755</xdr:rowOff>
    </xdr:from>
    <xdr:ext cx="762000" cy="259045"/>
    <xdr:sp macro="" textlink="">
      <xdr:nvSpPr>
        <xdr:cNvPr id="197" name="人件費・物件費等の状況平均値テキスト"/>
        <xdr:cNvSpPr txBox="1"/>
      </xdr:nvSpPr>
      <xdr:spPr>
        <a:xfrm>
          <a:off x="5041900" y="14073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42678</xdr:rowOff>
    </xdr:from>
    <xdr:to>
      <xdr:col>23</xdr:col>
      <xdr:colOff>184150</xdr:colOff>
      <xdr:row>82</xdr:row>
      <xdr:rowOff>144278</xdr:rowOff>
    </xdr:to>
    <xdr:sp macro="" textlink="">
      <xdr:nvSpPr>
        <xdr:cNvPr id="198" name="フローチャート: 判断 197"/>
        <xdr:cNvSpPr/>
      </xdr:nvSpPr>
      <xdr:spPr>
        <a:xfrm>
          <a:off x="4902200" y="1410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8925</xdr:rowOff>
    </xdr:from>
    <xdr:to>
      <xdr:col>19</xdr:col>
      <xdr:colOff>133350</xdr:colOff>
      <xdr:row>81</xdr:row>
      <xdr:rowOff>80152</xdr:rowOff>
    </xdr:to>
    <xdr:cxnSp macro="">
      <xdr:nvCxnSpPr>
        <xdr:cNvPr id="199" name="直線コネクタ 198"/>
        <xdr:cNvCxnSpPr/>
      </xdr:nvCxnSpPr>
      <xdr:spPr>
        <a:xfrm>
          <a:off x="3225800" y="13896375"/>
          <a:ext cx="889000" cy="7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9362</xdr:rowOff>
    </xdr:from>
    <xdr:to>
      <xdr:col>19</xdr:col>
      <xdr:colOff>184150</xdr:colOff>
      <xdr:row>82</xdr:row>
      <xdr:rowOff>110962</xdr:rowOff>
    </xdr:to>
    <xdr:sp macro="" textlink="">
      <xdr:nvSpPr>
        <xdr:cNvPr id="200" name="フローチャート: 判断 199"/>
        <xdr:cNvSpPr/>
      </xdr:nvSpPr>
      <xdr:spPr>
        <a:xfrm>
          <a:off x="40640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95739</xdr:rowOff>
    </xdr:from>
    <xdr:ext cx="736600" cy="259045"/>
    <xdr:sp macro="" textlink="">
      <xdr:nvSpPr>
        <xdr:cNvPr id="201" name="テキスト ボックス 200"/>
        <xdr:cNvSpPr txBox="1"/>
      </xdr:nvSpPr>
      <xdr:spPr>
        <a:xfrm>
          <a:off x="3733800" y="14154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8925</xdr:rowOff>
    </xdr:from>
    <xdr:to>
      <xdr:col>15</xdr:col>
      <xdr:colOff>82550</xdr:colOff>
      <xdr:row>81</xdr:row>
      <xdr:rowOff>23109</xdr:rowOff>
    </xdr:to>
    <xdr:cxnSp macro="">
      <xdr:nvCxnSpPr>
        <xdr:cNvPr id="202" name="直線コネクタ 201"/>
        <xdr:cNvCxnSpPr/>
      </xdr:nvCxnSpPr>
      <xdr:spPr>
        <a:xfrm flipV="1">
          <a:off x="2336800" y="13896375"/>
          <a:ext cx="889000" cy="1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150633</xdr:rowOff>
    </xdr:from>
    <xdr:to>
      <xdr:col>15</xdr:col>
      <xdr:colOff>133350</xdr:colOff>
      <xdr:row>82</xdr:row>
      <xdr:rowOff>80783</xdr:rowOff>
    </xdr:to>
    <xdr:sp macro="" textlink="">
      <xdr:nvSpPr>
        <xdr:cNvPr id="203" name="フローチャート: 判断 202"/>
        <xdr:cNvSpPr/>
      </xdr:nvSpPr>
      <xdr:spPr>
        <a:xfrm>
          <a:off x="3175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65560</xdr:rowOff>
    </xdr:from>
    <xdr:ext cx="762000" cy="259045"/>
    <xdr:sp macro="" textlink="">
      <xdr:nvSpPr>
        <xdr:cNvPr id="204" name="テキスト ボックス 203"/>
        <xdr:cNvSpPr txBox="1"/>
      </xdr:nvSpPr>
      <xdr:spPr>
        <a:xfrm>
          <a:off x="2844800" y="1412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8868</xdr:rowOff>
    </xdr:from>
    <xdr:to>
      <xdr:col>11</xdr:col>
      <xdr:colOff>31750</xdr:colOff>
      <xdr:row>81</xdr:row>
      <xdr:rowOff>23109</xdr:rowOff>
    </xdr:to>
    <xdr:cxnSp macro="">
      <xdr:nvCxnSpPr>
        <xdr:cNvPr id="205" name="直線コネクタ 204"/>
        <xdr:cNvCxnSpPr/>
      </xdr:nvCxnSpPr>
      <xdr:spPr>
        <a:xfrm>
          <a:off x="1447800" y="13896318"/>
          <a:ext cx="889000" cy="1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121693</xdr:rowOff>
    </xdr:from>
    <xdr:to>
      <xdr:col>11</xdr:col>
      <xdr:colOff>82550</xdr:colOff>
      <xdr:row>82</xdr:row>
      <xdr:rowOff>51843</xdr:rowOff>
    </xdr:to>
    <xdr:sp macro="" textlink="">
      <xdr:nvSpPr>
        <xdr:cNvPr id="206" name="フローチャート: 判断 205"/>
        <xdr:cNvSpPr/>
      </xdr:nvSpPr>
      <xdr:spPr>
        <a:xfrm>
          <a:off x="2286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36620</xdr:rowOff>
    </xdr:from>
    <xdr:ext cx="762000" cy="259045"/>
    <xdr:sp macro="" textlink="">
      <xdr:nvSpPr>
        <xdr:cNvPr id="207" name="テキスト ボックス 206"/>
        <xdr:cNvSpPr txBox="1"/>
      </xdr:nvSpPr>
      <xdr:spPr>
        <a:xfrm>
          <a:off x="1955800" y="140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8" name="フローチャート: 判断 207"/>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79250</xdr:rowOff>
    </xdr:from>
    <xdr:ext cx="762000" cy="259045"/>
    <xdr:sp macro="" textlink="">
      <xdr:nvSpPr>
        <xdr:cNvPr id="209" name="テキスト ボックス 208"/>
        <xdr:cNvSpPr txBox="1"/>
      </xdr:nvSpPr>
      <xdr:spPr>
        <a:xfrm>
          <a:off x="1066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9235</xdr:rowOff>
    </xdr:from>
    <xdr:to>
      <xdr:col>23</xdr:col>
      <xdr:colOff>184150</xdr:colOff>
      <xdr:row>81</xdr:row>
      <xdr:rowOff>110835</xdr:rowOff>
    </xdr:to>
    <xdr:sp macro="" textlink="">
      <xdr:nvSpPr>
        <xdr:cNvPr id="215" name="楕円 214"/>
        <xdr:cNvSpPr/>
      </xdr:nvSpPr>
      <xdr:spPr>
        <a:xfrm>
          <a:off x="4902200" y="138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25762</xdr:rowOff>
    </xdr:from>
    <xdr:ext cx="762000" cy="259045"/>
    <xdr:sp macro="" textlink="">
      <xdr:nvSpPr>
        <xdr:cNvPr id="216" name="人件費・物件費等の状況該当値テキスト"/>
        <xdr:cNvSpPr txBox="1"/>
      </xdr:nvSpPr>
      <xdr:spPr>
        <a:xfrm>
          <a:off x="5041900" y="1374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29352</xdr:rowOff>
    </xdr:from>
    <xdr:to>
      <xdr:col>19</xdr:col>
      <xdr:colOff>184150</xdr:colOff>
      <xdr:row>81</xdr:row>
      <xdr:rowOff>130952</xdr:rowOff>
    </xdr:to>
    <xdr:sp macro="" textlink="">
      <xdr:nvSpPr>
        <xdr:cNvPr id="217" name="楕円 216"/>
        <xdr:cNvSpPr/>
      </xdr:nvSpPr>
      <xdr:spPr>
        <a:xfrm>
          <a:off x="4064000" y="1391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141129</xdr:rowOff>
    </xdr:from>
    <xdr:ext cx="736600" cy="259045"/>
    <xdr:sp macro="" textlink="">
      <xdr:nvSpPr>
        <xdr:cNvPr id="218" name="テキスト ボックス 217"/>
        <xdr:cNvSpPr txBox="1"/>
      </xdr:nvSpPr>
      <xdr:spPr>
        <a:xfrm>
          <a:off x="3733800" y="13685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129575</xdr:rowOff>
    </xdr:from>
    <xdr:to>
      <xdr:col>15</xdr:col>
      <xdr:colOff>133350</xdr:colOff>
      <xdr:row>81</xdr:row>
      <xdr:rowOff>59725</xdr:rowOff>
    </xdr:to>
    <xdr:sp macro="" textlink="">
      <xdr:nvSpPr>
        <xdr:cNvPr id="219" name="楕円 218"/>
        <xdr:cNvSpPr/>
      </xdr:nvSpPr>
      <xdr:spPr>
        <a:xfrm>
          <a:off x="3175000" y="1384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69902</xdr:rowOff>
    </xdr:from>
    <xdr:ext cx="762000" cy="259045"/>
    <xdr:sp macro="" textlink="">
      <xdr:nvSpPr>
        <xdr:cNvPr id="220" name="テキスト ボックス 219"/>
        <xdr:cNvSpPr txBox="1"/>
      </xdr:nvSpPr>
      <xdr:spPr>
        <a:xfrm>
          <a:off x="2844800" y="1361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143759</xdr:rowOff>
    </xdr:from>
    <xdr:to>
      <xdr:col>11</xdr:col>
      <xdr:colOff>82550</xdr:colOff>
      <xdr:row>81</xdr:row>
      <xdr:rowOff>73909</xdr:rowOff>
    </xdr:to>
    <xdr:sp macro="" textlink="">
      <xdr:nvSpPr>
        <xdr:cNvPr id="221" name="楕円 220"/>
        <xdr:cNvSpPr/>
      </xdr:nvSpPr>
      <xdr:spPr>
        <a:xfrm>
          <a:off x="2286000" y="1385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84086</xdr:rowOff>
    </xdr:from>
    <xdr:ext cx="762000" cy="259045"/>
    <xdr:sp macro="" textlink="">
      <xdr:nvSpPr>
        <xdr:cNvPr id="222" name="テキスト ボックス 221"/>
        <xdr:cNvSpPr txBox="1"/>
      </xdr:nvSpPr>
      <xdr:spPr>
        <a:xfrm>
          <a:off x="1955800" y="13628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129518</xdr:rowOff>
    </xdr:from>
    <xdr:to>
      <xdr:col>7</xdr:col>
      <xdr:colOff>31750</xdr:colOff>
      <xdr:row>81</xdr:row>
      <xdr:rowOff>59668</xdr:rowOff>
    </xdr:to>
    <xdr:sp macro="" textlink="">
      <xdr:nvSpPr>
        <xdr:cNvPr id="223" name="楕円 222"/>
        <xdr:cNvSpPr/>
      </xdr:nvSpPr>
      <xdr:spPr>
        <a:xfrm>
          <a:off x="1397000" y="1384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69845</xdr:rowOff>
    </xdr:from>
    <xdr:ext cx="762000" cy="259045"/>
    <xdr:sp macro="" textlink="">
      <xdr:nvSpPr>
        <xdr:cNvPr id="224" name="テキスト ボックス 223"/>
        <xdr:cNvSpPr txBox="1"/>
      </xdr:nvSpPr>
      <xdr:spPr>
        <a:xfrm>
          <a:off x="1066800" y="13614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ここ数年、類似団体内での順位は下位であり、全国町村平均を上回っている。今後もより一層の給与適正化への取組みを進める。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36286</xdr:rowOff>
    </xdr:to>
    <xdr:cxnSp macro="">
      <xdr:nvCxnSpPr>
        <xdr:cNvPr id="255" name="直線コネクタ 254"/>
        <xdr:cNvCxnSpPr/>
      </xdr:nvCxnSpPr>
      <xdr:spPr>
        <a:xfrm flipV="1">
          <a:off x="17018000" y="13961534"/>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6"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7" name="直線コネクタ 256"/>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8"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9" name="直線コネクタ 258"/>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137886</xdr:rowOff>
    </xdr:from>
    <xdr:to>
      <xdr:col>81</xdr:col>
      <xdr:colOff>44450</xdr:colOff>
      <xdr:row>89</xdr:row>
      <xdr:rowOff>12398</xdr:rowOff>
    </xdr:to>
    <xdr:cxnSp macro="">
      <xdr:nvCxnSpPr>
        <xdr:cNvPr id="260" name="直線コネクタ 259"/>
        <xdr:cNvCxnSpPr/>
      </xdr:nvCxnSpPr>
      <xdr:spPr>
        <a:xfrm>
          <a:off x="16179800" y="15225486"/>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78818</xdr:rowOff>
    </xdr:from>
    <xdr:ext cx="762000" cy="259045"/>
    <xdr:sp macro="" textlink="">
      <xdr:nvSpPr>
        <xdr:cNvPr id="261" name="給与水準   （国との比較）平均値テキスト"/>
        <xdr:cNvSpPr txBox="1"/>
      </xdr:nvSpPr>
      <xdr:spPr>
        <a:xfrm>
          <a:off x="17106900" y="1465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2" name="フローチャート: 判断 261"/>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91923</xdr:rowOff>
    </xdr:from>
    <xdr:to>
      <xdr:col>77</xdr:col>
      <xdr:colOff>44450</xdr:colOff>
      <xdr:row>88</xdr:row>
      <xdr:rowOff>137886</xdr:rowOff>
    </xdr:to>
    <xdr:cxnSp macro="">
      <xdr:nvCxnSpPr>
        <xdr:cNvPr id="263" name="直線コネクタ 262"/>
        <xdr:cNvCxnSpPr/>
      </xdr:nvCxnSpPr>
      <xdr:spPr>
        <a:xfrm>
          <a:off x="15290800" y="15179523"/>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4" name="フローチャート: 判断 263"/>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5" name="テキスト ボックス 264"/>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91923</xdr:rowOff>
    </xdr:from>
    <xdr:to>
      <xdr:col>72</xdr:col>
      <xdr:colOff>203200</xdr:colOff>
      <xdr:row>89</xdr:row>
      <xdr:rowOff>69850</xdr:rowOff>
    </xdr:to>
    <xdr:cxnSp macro="">
      <xdr:nvCxnSpPr>
        <xdr:cNvPr id="266" name="直線コネクタ 265"/>
        <xdr:cNvCxnSpPr/>
      </xdr:nvCxnSpPr>
      <xdr:spPr>
        <a:xfrm flipV="1">
          <a:off x="14401800" y="15179523"/>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7" name="フローチャート: 判断 266"/>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8" name="テキスト ボックス 267"/>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149377</xdr:rowOff>
    </xdr:from>
    <xdr:to>
      <xdr:col>68</xdr:col>
      <xdr:colOff>152400</xdr:colOff>
      <xdr:row>89</xdr:row>
      <xdr:rowOff>69850</xdr:rowOff>
    </xdr:to>
    <xdr:cxnSp macro="">
      <xdr:nvCxnSpPr>
        <xdr:cNvPr id="269" name="直線コネクタ 268"/>
        <xdr:cNvCxnSpPr/>
      </xdr:nvCxnSpPr>
      <xdr:spPr>
        <a:xfrm>
          <a:off x="13512800" y="15236977"/>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70" name="フローチャート: 判断 269"/>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71" name="テキスト ボックス 270"/>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3" name="テキスト ボックス 272"/>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133048</xdr:rowOff>
    </xdr:from>
    <xdr:to>
      <xdr:col>81</xdr:col>
      <xdr:colOff>95250</xdr:colOff>
      <xdr:row>89</xdr:row>
      <xdr:rowOff>63198</xdr:rowOff>
    </xdr:to>
    <xdr:sp macro="" textlink="">
      <xdr:nvSpPr>
        <xdr:cNvPr id="279" name="楕円 278"/>
        <xdr:cNvSpPr/>
      </xdr:nvSpPr>
      <xdr:spPr>
        <a:xfrm>
          <a:off x="169672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105125</xdr:rowOff>
    </xdr:from>
    <xdr:ext cx="762000" cy="259045"/>
    <xdr:sp macro="" textlink="">
      <xdr:nvSpPr>
        <xdr:cNvPr id="280" name="給与水準   （国との比較）該当値テキスト"/>
        <xdr:cNvSpPr txBox="1"/>
      </xdr:nvSpPr>
      <xdr:spPr>
        <a:xfrm>
          <a:off x="17106900" y="1519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87086</xdr:rowOff>
    </xdr:from>
    <xdr:to>
      <xdr:col>77</xdr:col>
      <xdr:colOff>95250</xdr:colOff>
      <xdr:row>89</xdr:row>
      <xdr:rowOff>17236</xdr:rowOff>
    </xdr:to>
    <xdr:sp macro="" textlink="">
      <xdr:nvSpPr>
        <xdr:cNvPr id="281" name="楕円 280"/>
        <xdr:cNvSpPr/>
      </xdr:nvSpPr>
      <xdr:spPr>
        <a:xfrm>
          <a:off x="16129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2013</xdr:rowOff>
    </xdr:from>
    <xdr:ext cx="736600" cy="259045"/>
    <xdr:sp macro="" textlink="">
      <xdr:nvSpPr>
        <xdr:cNvPr id="282" name="テキスト ボックス 281"/>
        <xdr:cNvSpPr txBox="1"/>
      </xdr:nvSpPr>
      <xdr:spPr>
        <a:xfrm>
          <a:off x="15798800" y="152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41123</xdr:rowOff>
    </xdr:from>
    <xdr:to>
      <xdr:col>73</xdr:col>
      <xdr:colOff>44450</xdr:colOff>
      <xdr:row>88</xdr:row>
      <xdr:rowOff>142723</xdr:rowOff>
    </xdr:to>
    <xdr:sp macro="" textlink="">
      <xdr:nvSpPr>
        <xdr:cNvPr id="283" name="楕円 282"/>
        <xdr:cNvSpPr/>
      </xdr:nvSpPr>
      <xdr:spPr>
        <a:xfrm>
          <a:off x="15240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127500</xdr:rowOff>
    </xdr:from>
    <xdr:ext cx="762000" cy="259045"/>
    <xdr:sp macro="" textlink="">
      <xdr:nvSpPr>
        <xdr:cNvPr id="284" name="テキスト ボックス 283"/>
        <xdr:cNvSpPr txBox="1"/>
      </xdr:nvSpPr>
      <xdr:spPr>
        <a:xfrm>
          <a:off x="14909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85" name="楕円 284"/>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105427</xdr:rowOff>
    </xdr:from>
    <xdr:ext cx="762000" cy="259045"/>
    <xdr:sp macro="" textlink="">
      <xdr:nvSpPr>
        <xdr:cNvPr id="286" name="テキスト ボックス 285"/>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98577</xdr:rowOff>
    </xdr:from>
    <xdr:to>
      <xdr:col>64</xdr:col>
      <xdr:colOff>152400</xdr:colOff>
      <xdr:row>89</xdr:row>
      <xdr:rowOff>28727</xdr:rowOff>
    </xdr:to>
    <xdr:sp macro="" textlink="">
      <xdr:nvSpPr>
        <xdr:cNvPr id="287" name="楕円 286"/>
        <xdr:cNvSpPr/>
      </xdr:nvSpPr>
      <xdr:spPr>
        <a:xfrm>
          <a:off x="13462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13504</xdr:rowOff>
    </xdr:from>
    <xdr:ext cx="762000" cy="259045"/>
    <xdr:sp macro="" textlink="">
      <xdr:nvSpPr>
        <xdr:cNvPr id="288" name="テキスト ボックス 287"/>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り、概ね適正な職員数と言える。今後も各部門の業務量の動向を継続的に把握し、業務量に応じた職員の適正配置、簡素で効率的・効果的な体制を前提とした職員数の適正化、人件費の抑制を推進す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70282</xdr:rowOff>
    </xdr:from>
    <xdr:to>
      <xdr:col>81</xdr:col>
      <xdr:colOff>44450</xdr:colOff>
      <xdr:row>67</xdr:row>
      <xdr:rowOff>2311</xdr:rowOff>
    </xdr:to>
    <xdr:cxnSp macro="">
      <xdr:nvCxnSpPr>
        <xdr:cNvPr id="315" name="直線コネクタ 314"/>
        <xdr:cNvCxnSpPr/>
      </xdr:nvCxnSpPr>
      <xdr:spPr>
        <a:xfrm flipV="1">
          <a:off x="17018000" y="10357282"/>
          <a:ext cx="0" cy="11321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145838</xdr:rowOff>
    </xdr:from>
    <xdr:ext cx="762000" cy="259045"/>
    <xdr:sp macro="" textlink="">
      <xdr:nvSpPr>
        <xdr:cNvPr id="316" name="定員管理の状況最小値テキスト"/>
        <xdr:cNvSpPr txBox="1"/>
      </xdr:nvSpPr>
      <xdr:spPr>
        <a:xfrm>
          <a:off x="17106900" y="1146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2311</xdr:rowOff>
    </xdr:from>
    <xdr:to>
      <xdr:col>81</xdr:col>
      <xdr:colOff>133350</xdr:colOff>
      <xdr:row>67</xdr:row>
      <xdr:rowOff>2311</xdr:rowOff>
    </xdr:to>
    <xdr:cxnSp macro="">
      <xdr:nvCxnSpPr>
        <xdr:cNvPr id="317" name="直線コネクタ 316"/>
        <xdr:cNvCxnSpPr/>
      </xdr:nvCxnSpPr>
      <xdr:spPr>
        <a:xfrm>
          <a:off x="16929100" y="1148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156659</xdr:rowOff>
    </xdr:from>
    <xdr:ext cx="762000" cy="259045"/>
    <xdr:sp macro="" textlink="">
      <xdr:nvSpPr>
        <xdr:cNvPr id="318"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70282</xdr:rowOff>
    </xdr:from>
    <xdr:to>
      <xdr:col>81</xdr:col>
      <xdr:colOff>133350</xdr:colOff>
      <xdr:row>60</xdr:row>
      <xdr:rowOff>70282</xdr:rowOff>
    </xdr:to>
    <xdr:cxnSp macro="">
      <xdr:nvCxnSpPr>
        <xdr:cNvPr id="319" name="直線コネクタ 318"/>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96342</xdr:rowOff>
    </xdr:from>
    <xdr:to>
      <xdr:col>81</xdr:col>
      <xdr:colOff>44450</xdr:colOff>
      <xdr:row>60</xdr:row>
      <xdr:rowOff>98755</xdr:rowOff>
    </xdr:to>
    <xdr:cxnSp macro="">
      <xdr:nvCxnSpPr>
        <xdr:cNvPr id="320" name="直線コネクタ 319"/>
        <xdr:cNvCxnSpPr/>
      </xdr:nvCxnSpPr>
      <xdr:spPr>
        <a:xfrm flipV="1">
          <a:off x="16179800" y="10383342"/>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45000</xdr:rowOff>
    </xdr:from>
    <xdr:ext cx="762000" cy="259045"/>
    <xdr:sp macro="" textlink="">
      <xdr:nvSpPr>
        <xdr:cNvPr id="321" name="定員管理の状況平均値テキスト"/>
        <xdr:cNvSpPr txBox="1"/>
      </xdr:nvSpPr>
      <xdr:spPr>
        <a:xfrm>
          <a:off x="17106900" y="1050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72923</xdr:rowOff>
    </xdr:from>
    <xdr:to>
      <xdr:col>81</xdr:col>
      <xdr:colOff>95250</xdr:colOff>
      <xdr:row>62</xdr:row>
      <xdr:rowOff>3073</xdr:rowOff>
    </xdr:to>
    <xdr:sp macro="" textlink="">
      <xdr:nvSpPr>
        <xdr:cNvPr id="322" name="フローチャート: 判断 321"/>
        <xdr:cNvSpPr/>
      </xdr:nvSpPr>
      <xdr:spPr>
        <a:xfrm>
          <a:off x="169672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98755</xdr:rowOff>
    </xdr:from>
    <xdr:to>
      <xdr:col>77</xdr:col>
      <xdr:colOff>44450</xdr:colOff>
      <xdr:row>60</xdr:row>
      <xdr:rowOff>104063</xdr:rowOff>
    </xdr:to>
    <xdr:cxnSp macro="">
      <xdr:nvCxnSpPr>
        <xdr:cNvPr id="323" name="直線コネクタ 322"/>
        <xdr:cNvCxnSpPr/>
      </xdr:nvCxnSpPr>
      <xdr:spPr>
        <a:xfrm flipV="1">
          <a:off x="15290800" y="10385755"/>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60858</xdr:rowOff>
    </xdr:from>
    <xdr:to>
      <xdr:col>77</xdr:col>
      <xdr:colOff>95250</xdr:colOff>
      <xdr:row>61</xdr:row>
      <xdr:rowOff>162458</xdr:rowOff>
    </xdr:to>
    <xdr:sp macro="" textlink="">
      <xdr:nvSpPr>
        <xdr:cNvPr id="324" name="フローチャート: 判断 323"/>
        <xdr:cNvSpPr/>
      </xdr:nvSpPr>
      <xdr:spPr>
        <a:xfrm>
          <a:off x="16129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147235</xdr:rowOff>
    </xdr:from>
    <xdr:ext cx="736600" cy="259045"/>
    <xdr:sp macro="" textlink="">
      <xdr:nvSpPr>
        <xdr:cNvPr id="325" name="テキスト ボックス 324"/>
        <xdr:cNvSpPr txBox="1"/>
      </xdr:nvSpPr>
      <xdr:spPr>
        <a:xfrm>
          <a:off x="15798800" y="10605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93929</xdr:rowOff>
    </xdr:from>
    <xdr:to>
      <xdr:col>72</xdr:col>
      <xdr:colOff>203200</xdr:colOff>
      <xdr:row>60</xdr:row>
      <xdr:rowOff>104063</xdr:rowOff>
    </xdr:to>
    <xdr:cxnSp macro="">
      <xdr:nvCxnSpPr>
        <xdr:cNvPr id="326" name="直線コネクタ 325"/>
        <xdr:cNvCxnSpPr/>
      </xdr:nvCxnSpPr>
      <xdr:spPr>
        <a:xfrm>
          <a:off x="14401800" y="10380929"/>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47828</xdr:rowOff>
    </xdr:from>
    <xdr:to>
      <xdr:col>73</xdr:col>
      <xdr:colOff>44450</xdr:colOff>
      <xdr:row>61</xdr:row>
      <xdr:rowOff>149428</xdr:rowOff>
    </xdr:to>
    <xdr:sp macro="" textlink="">
      <xdr:nvSpPr>
        <xdr:cNvPr id="327" name="フローチャート: 判断 326"/>
        <xdr:cNvSpPr/>
      </xdr:nvSpPr>
      <xdr:spPr>
        <a:xfrm>
          <a:off x="15240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134205</xdr:rowOff>
    </xdr:from>
    <xdr:ext cx="762000" cy="259045"/>
    <xdr:sp macro="" textlink="">
      <xdr:nvSpPr>
        <xdr:cNvPr id="328" name="テキスト ボックス 327"/>
        <xdr:cNvSpPr txBox="1"/>
      </xdr:nvSpPr>
      <xdr:spPr>
        <a:xfrm>
          <a:off x="14909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93929</xdr:rowOff>
    </xdr:from>
    <xdr:to>
      <xdr:col>68</xdr:col>
      <xdr:colOff>152400</xdr:colOff>
      <xdr:row>60</xdr:row>
      <xdr:rowOff>98272</xdr:rowOff>
    </xdr:to>
    <xdr:cxnSp macro="">
      <xdr:nvCxnSpPr>
        <xdr:cNvPr id="329" name="直線コネクタ 328"/>
        <xdr:cNvCxnSpPr/>
      </xdr:nvCxnSpPr>
      <xdr:spPr>
        <a:xfrm flipV="1">
          <a:off x="13512800" y="10380929"/>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43967</xdr:rowOff>
    </xdr:from>
    <xdr:to>
      <xdr:col>68</xdr:col>
      <xdr:colOff>203200</xdr:colOff>
      <xdr:row>61</xdr:row>
      <xdr:rowOff>145567</xdr:rowOff>
    </xdr:to>
    <xdr:sp macro="" textlink="">
      <xdr:nvSpPr>
        <xdr:cNvPr id="330" name="フローチャート: 判断 329"/>
        <xdr:cNvSpPr/>
      </xdr:nvSpPr>
      <xdr:spPr>
        <a:xfrm>
          <a:off x="14351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130344</xdr:rowOff>
    </xdr:from>
    <xdr:ext cx="762000" cy="259045"/>
    <xdr:sp macro="" textlink="">
      <xdr:nvSpPr>
        <xdr:cNvPr id="331" name="テキスト ボックス 330"/>
        <xdr:cNvSpPr txBox="1"/>
      </xdr:nvSpPr>
      <xdr:spPr>
        <a:xfrm>
          <a:off x="14020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34798</xdr:rowOff>
    </xdr:from>
    <xdr:to>
      <xdr:col>64</xdr:col>
      <xdr:colOff>152400</xdr:colOff>
      <xdr:row>61</xdr:row>
      <xdr:rowOff>136398</xdr:rowOff>
    </xdr:to>
    <xdr:sp macro="" textlink="">
      <xdr:nvSpPr>
        <xdr:cNvPr id="332" name="フローチャート: 判断 331"/>
        <xdr:cNvSpPr/>
      </xdr:nvSpPr>
      <xdr:spPr>
        <a:xfrm>
          <a:off x="134620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121175</xdr:rowOff>
    </xdr:from>
    <xdr:ext cx="762000" cy="259045"/>
    <xdr:sp macro="" textlink="">
      <xdr:nvSpPr>
        <xdr:cNvPr id="333" name="テキスト ボックス 332"/>
        <xdr:cNvSpPr txBox="1"/>
      </xdr:nvSpPr>
      <xdr:spPr>
        <a:xfrm>
          <a:off x="131318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45542</xdr:rowOff>
    </xdr:from>
    <xdr:to>
      <xdr:col>81</xdr:col>
      <xdr:colOff>95250</xdr:colOff>
      <xdr:row>60</xdr:row>
      <xdr:rowOff>147142</xdr:rowOff>
    </xdr:to>
    <xdr:sp macro="" textlink="">
      <xdr:nvSpPr>
        <xdr:cNvPr id="339" name="楕円 338"/>
        <xdr:cNvSpPr/>
      </xdr:nvSpPr>
      <xdr:spPr>
        <a:xfrm>
          <a:off x="16967200" y="1033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138269</xdr:rowOff>
    </xdr:from>
    <xdr:ext cx="762000" cy="259045"/>
    <xdr:sp macro="" textlink="">
      <xdr:nvSpPr>
        <xdr:cNvPr id="340" name="定員管理の状況該当値テキスト"/>
        <xdr:cNvSpPr txBox="1"/>
      </xdr:nvSpPr>
      <xdr:spPr>
        <a:xfrm>
          <a:off x="17106900" y="102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47955</xdr:rowOff>
    </xdr:from>
    <xdr:to>
      <xdr:col>77</xdr:col>
      <xdr:colOff>95250</xdr:colOff>
      <xdr:row>60</xdr:row>
      <xdr:rowOff>149555</xdr:rowOff>
    </xdr:to>
    <xdr:sp macro="" textlink="">
      <xdr:nvSpPr>
        <xdr:cNvPr id="341" name="楕円 340"/>
        <xdr:cNvSpPr/>
      </xdr:nvSpPr>
      <xdr:spPr>
        <a:xfrm>
          <a:off x="16129000" y="1033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159732</xdr:rowOff>
    </xdr:from>
    <xdr:ext cx="736600" cy="259045"/>
    <xdr:sp macro="" textlink="">
      <xdr:nvSpPr>
        <xdr:cNvPr id="342" name="テキスト ボックス 341"/>
        <xdr:cNvSpPr txBox="1"/>
      </xdr:nvSpPr>
      <xdr:spPr>
        <a:xfrm>
          <a:off x="15798800" y="10103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53263</xdr:rowOff>
    </xdr:from>
    <xdr:to>
      <xdr:col>73</xdr:col>
      <xdr:colOff>44450</xdr:colOff>
      <xdr:row>60</xdr:row>
      <xdr:rowOff>154863</xdr:rowOff>
    </xdr:to>
    <xdr:sp macro="" textlink="">
      <xdr:nvSpPr>
        <xdr:cNvPr id="343" name="楕円 342"/>
        <xdr:cNvSpPr/>
      </xdr:nvSpPr>
      <xdr:spPr>
        <a:xfrm>
          <a:off x="15240000" y="1034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165040</xdr:rowOff>
    </xdr:from>
    <xdr:ext cx="762000" cy="259045"/>
    <xdr:sp macro="" textlink="">
      <xdr:nvSpPr>
        <xdr:cNvPr id="344" name="テキスト ボックス 343"/>
        <xdr:cNvSpPr txBox="1"/>
      </xdr:nvSpPr>
      <xdr:spPr>
        <a:xfrm>
          <a:off x="14909800" y="10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43129</xdr:rowOff>
    </xdr:from>
    <xdr:to>
      <xdr:col>68</xdr:col>
      <xdr:colOff>203200</xdr:colOff>
      <xdr:row>60</xdr:row>
      <xdr:rowOff>144729</xdr:rowOff>
    </xdr:to>
    <xdr:sp macro="" textlink="">
      <xdr:nvSpPr>
        <xdr:cNvPr id="345" name="楕円 344"/>
        <xdr:cNvSpPr/>
      </xdr:nvSpPr>
      <xdr:spPr>
        <a:xfrm>
          <a:off x="14351000" y="1033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154906</xdr:rowOff>
    </xdr:from>
    <xdr:ext cx="762000" cy="259045"/>
    <xdr:sp macro="" textlink="">
      <xdr:nvSpPr>
        <xdr:cNvPr id="346" name="テキスト ボックス 345"/>
        <xdr:cNvSpPr txBox="1"/>
      </xdr:nvSpPr>
      <xdr:spPr>
        <a:xfrm>
          <a:off x="14020800" y="1009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47472</xdr:rowOff>
    </xdr:from>
    <xdr:to>
      <xdr:col>64</xdr:col>
      <xdr:colOff>152400</xdr:colOff>
      <xdr:row>60</xdr:row>
      <xdr:rowOff>149072</xdr:rowOff>
    </xdr:to>
    <xdr:sp macro="" textlink="">
      <xdr:nvSpPr>
        <xdr:cNvPr id="347" name="楕円 346"/>
        <xdr:cNvSpPr/>
      </xdr:nvSpPr>
      <xdr:spPr>
        <a:xfrm>
          <a:off x="13462000" y="1033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159249</xdr:rowOff>
    </xdr:from>
    <xdr:ext cx="762000" cy="259045"/>
    <xdr:sp macro="" textlink="">
      <xdr:nvSpPr>
        <xdr:cNvPr id="348" name="テキスト ボックス 347"/>
        <xdr:cNvSpPr txBox="1"/>
      </xdr:nvSpPr>
      <xdr:spPr>
        <a:xfrm>
          <a:off x="13131800" y="1010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全国防災事業分（組合等負担額）の元金償還が始まったため、</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上昇した。元利償還に限れば、過去の同意債の元金償還開始の影響や毎年到来する臨財債の元金償還開始分による漸増傾向にあり、比率上昇要因と認識している。今後も起債依存型の財政運営に陥らないよう起債抑制策を講じ、投資事業の厳格な取捨選択と適切な実施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138430</xdr:rowOff>
    </xdr:to>
    <xdr:cxnSp macro="">
      <xdr:nvCxnSpPr>
        <xdr:cNvPr id="376" name="直線コネクタ 375"/>
        <xdr:cNvCxnSpPr/>
      </xdr:nvCxnSpPr>
      <xdr:spPr>
        <a:xfrm flipV="1">
          <a:off x="17018000" y="639783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110507</xdr:rowOff>
    </xdr:from>
    <xdr:ext cx="762000" cy="259045"/>
    <xdr:sp macro="" textlink="">
      <xdr:nvSpPr>
        <xdr:cNvPr id="377" name="公債費負担の状況最小値テキスト"/>
        <xdr:cNvSpPr txBox="1"/>
      </xdr:nvSpPr>
      <xdr:spPr>
        <a:xfrm>
          <a:off x="17106900" y="782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138430</xdr:rowOff>
    </xdr:from>
    <xdr:to>
      <xdr:col>81</xdr:col>
      <xdr:colOff>133350</xdr:colOff>
      <xdr:row>45</xdr:row>
      <xdr:rowOff>138430</xdr:rowOff>
    </xdr:to>
    <xdr:cxnSp macro="">
      <xdr:nvCxnSpPr>
        <xdr:cNvPr id="378" name="直線コネクタ 377"/>
        <xdr:cNvCxnSpPr/>
      </xdr:nvCxnSpPr>
      <xdr:spPr>
        <a:xfrm>
          <a:off x="16929100" y="785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1270</xdr:rowOff>
    </xdr:from>
    <xdr:to>
      <xdr:col>81</xdr:col>
      <xdr:colOff>44450</xdr:colOff>
      <xdr:row>42</xdr:row>
      <xdr:rowOff>9313</xdr:rowOff>
    </xdr:to>
    <xdr:cxnSp macro="">
      <xdr:nvCxnSpPr>
        <xdr:cNvPr id="381" name="直線コネクタ 380"/>
        <xdr:cNvCxnSpPr/>
      </xdr:nvCxnSpPr>
      <xdr:spPr>
        <a:xfrm>
          <a:off x="16179800" y="72021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110083</xdr:rowOff>
    </xdr:from>
    <xdr:ext cx="762000" cy="259045"/>
    <xdr:sp macro="" textlink="">
      <xdr:nvSpPr>
        <xdr:cNvPr id="382" name="公債費負担の状況平均値テキスト"/>
        <xdr:cNvSpPr txBox="1"/>
      </xdr:nvSpPr>
      <xdr:spPr>
        <a:xfrm>
          <a:off x="17106900" y="713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3" name="フローチャート: 判断 382"/>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156633</xdr:rowOff>
    </xdr:from>
    <xdr:to>
      <xdr:col>77</xdr:col>
      <xdr:colOff>44450</xdr:colOff>
      <xdr:row>42</xdr:row>
      <xdr:rowOff>1270</xdr:rowOff>
    </xdr:to>
    <xdr:cxnSp macro="">
      <xdr:nvCxnSpPr>
        <xdr:cNvPr id="384" name="直線コネクタ 383"/>
        <xdr:cNvCxnSpPr/>
      </xdr:nvCxnSpPr>
      <xdr:spPr>
        <a:xfrm>
          <a:off x="15290800" y="71860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129963</xdr:rowOff>
    </xdr:from>
    <xdr:to>
      <xdr:col>77</xdr:col>
      <xdr:colOff>95250</xdr:colOff>
      <xdr:row>42</xdr:row>
      <xdr:rowOff>60113</xdr:rowOff>
    </xdr:to>
    <xdr:sp macro="" textlink="">
      <xdr:nvSpPr>
        <xdr:cNvPr id="385" name="フローチャート: 判断 384"/>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44890</xdr:rowOff>
    </xdr:from>
    <xdr:ext cx="736600" cy="259045"/>
    <xdr:sp macro="" textlink="">
      <xdr:nvSpPr>
        <xdr:cNvPr id="386" name="テキスト ボックス 385"/>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156633</xdr:rowOff>
    </xdr:from>
    <xdr:to>
      <xdr:col>72</xdr:col>
      <xdr:colOff>203200</xdr:colOff>
      <xdr:row>41</xdr:row>
      <xdr:rowOff>156633</xdr:rowOff>
    </xdr:to>
    <xdr:cxnSp macro="">
      <xdr:nvCxnSpPr>
        <xdr:cNvPr id="387" name="直線コネクタ 386"/>
        <xdr:cNvCxnSpPr/>
      </xdr:nvCxnSpPr>
      <xdr:spPr>
        <a:xfrm>
          <a:off x="14401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156633</xdr:rowOff>
    </xdr:from>
    <xdr:to>
      <xdr:col>68</xdr:col>
      <xdr:colOff>152400</xdr:colOff>
      <xdr:row>41</xdr:row>
      <xdr:rowOff>156633</xdr:rowOff>
    </xdr:to>
    <xdr:cxnSp macro="">
      <xdr:nvCxnSpPr>
        <xdr:cNvPr id="390" name="直線コネクタ 389"/>
        <xdr:cNvCxnSpPr/>
      </xdr:nvCxnSpPr>
      <xdr:spPr>
        <a:xfrm>
          <a:off x="13512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79163</xdr:rowOff>
    </xdr:from>
    <xdr:to>
      <xdr:col>64</xdr:col>
      <xdr:colOff>152400</xdr:colOff>
      <xdr:row>43</xdr:row>
      <xdr:rowOff>9313</xdr:rowOff>
    </xdr:to>
    <xdr:sp macro="" textlink="">
      <xdr:nvSpPr>
        <xdr:cNvPr id="393" name="フローチャート: 判断 392"/>
        <xdr:cNvSpPr/>
      </xdr:nvSpPr>
      <xdr:spPr>
        <a:xfrm>
          <a:off x="13462000" y="728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165540</xdr:rowOff>
    </xdr:from>
    <xdr:ext cx="762000" cy="259045"/>
    <xdr:sp macro="" textlink="">
      <xdr:nvSpPr>
        <xdr:cNvPr id="394" name="テキスト ボックス 393"/>
        <xdr:cNvSpPr txBox="1"/>
      </xdr:nvSpPr>
      <xdr:spPr>
        <a:xfrm>
          <a:off x="13131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129963</xdr:rowOff>
    </xdr:from>
    <xdr:to>
      <xdr:col>81</xdr:col>
      <xdr:colOff>95250</xdr:colOff>
      <xdr:row>42</xdr:row>
      <xdr:rowOff>60113</xdr:rowOff>
    </xdr:to>
    <xdr:sp macro="" textlink="">
      <xdr:nvSpPr>
        <xdr:cNvPr id="400" name="楕円 399"/>
        <xdr:cNvSpPr/>
      </xdr:nvSpPr>
      <xdr:spPr>
        <a:xfrm>
          <a:off x="169672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146490</xdr:rowOff>
    </xdr:from>
    <xdr:ext cx="762000" cy="259045"/>
    <xdr:sp macro="" textlink="">
      <xdr:nvSpPr>
        <xdr:cNvPr id="401" name="公債費負担の状況該当値テキスト"/>
        <xdr:cNvSpPr txBox="1"/>
      </xdr:nvSpPr>
      <xdr:spPr>
        <a:xfrm>
          <a:off x="171069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121920</xdr:rowOff>
    </xdr:from>
    <xdr:to>
      <xdr:col>77</xdr:col>
      <xdr:colOff>95250</xdr:colOff>
      <xdr:row>42</xdr:row>
      <xdr:rowOff>52070</xdr:rowOff>
    </xdr:to>
    <xdr:sp macro="" textlink="">
      <xdr:nvSpPr>
        <xdr:cNvPr id="402" name="楕円 401"/>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62247</xdr:rowOff>
    </xdr:from>
    <xdr:ext cx="736600" cy="259045"/>
    <xdr:sp macro="" textlink="">
      <xdr:nvSpPr>
        <xdr:cNvPr id="403" name="テキスト ボックス 402"/>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105833</xdr:rowOff>
    </xdr:from>
    <xdr:to>
      <xdr:col>73</xdr:col>
      <xdr:colOff>44450</xdr:colOff>
      <xdr:row>42</xdr:row>
      <xdr:rowOff>35983</xdr:rowOff>
    </xdr:to>
    <xdr:sp macro="" textlink="">
      <xdr:nvSpPr>
        <xdr:cNvPr id="404" name="楕円 403"/>
        <xdr:cNvSpPr/>
      </xdr:nvSpPr>
      <xdr:spPr>
        <a:xfrm>
          <a:off x="15240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46160</xdr:rowOff>
    </xdr:from>
    <xdr:ext cx="762000" cy="259045"/>
    <xdr:sp macro="" textlink="">
      <xdr:nvSpPr>
        <xdr:cNvPr id="405" name="テキスト ボックス 404"/>
        <xdr:cNvSpPr txBox="1"/>
      </xdr:nvSpPr>
      <xdr:spPr>
        <a:xfrm>
          <a:off x="14909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105833</xdr:rowOff>
    </xdr:from>
    <xdr:to>
      <xdr:col>68</xdr:col>
      <xdr:colOff>203200</xdr:colOff>
      <xdr:row>42</xdr:row>
      <xdr:rowOff>35983</xdr:rowOff>
    </xdr:to>
    <xdr:sp macro="" textlink="">
      <xdr:nvSpPr>
        <xdr:cNvPr id="406" name="楕円 405"/>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407" name="テキスト ボックス 406"/>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408" name="楕円 407"/>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46160</xdr:rowOff>
    </xdr:from>
    <xdr:ext cx="762000" cy="259045"/>
    <xdr:sp macro="" textlink="">
      <xdr:nvSpPr>
        <xdr:cNvPr id="409" name="テキスト ボックス 408"/>
        <xdr:cNvSpPr txBox="1"/>
      </xdr:nvSpPr>
      <xdr:spPr>
        <a:xfrm>
          <a:off x="13131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起債を厳選することで、将来負担額は減少し、充当可能財源も減少したことで、すでにマイナスであった実質的な将来負担額が更に良化し、</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年連続「なし（マイナス）」となった。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公共施設の多くが老朽化し、その維持・補修費用が潜在的な将来負担として存在するため、新規・継続事業に対する精査・点検を強化し、計画的な予防保全と、施設の長寿命化に取り組み、財政の健全な運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154025</xdr:rowOff>
    </xdr:to>
    <xdr:cxnSp macro="">
      <xdr:nvCxnSpPr>
        <xdr:cNvPr id="436" name="直線コネクタ 435"/>
        <xdr:cNvCxnSpPr/>
      </xdr:nvCxnSpPr>
      <xdr:spPr>
        <a:xfrm flipV="1">
          <a:off x="17018000" y="2451100"/>
          <a:ext cx="0" cy="147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126102</xdr:rowOff>
    </xdr:from>
    <xdr:ext cx="762000" cy="259045"/>
    <xdr:sp macro="" textlink="">
      <xdr:nvSpPr>
        <xdr:cNvPr id="437" name="将来負担の状況最小値テキスト"/>
        <xdr:cNvSpPr txBox="1"/>
      </xdr:nvSpPr>
      <xdr:spPr>
        <a:xfrm>
          <a:off x="17106900" y="389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154025</xdr:rowOff>
    </xdr:from>
    <xdr:to>
      <xdr:col>81</xdr:col>
      <xdr:colOff>133350</xdr:colOff>
      <xdr:row>22</xdr:row>
      <xdr:rowOff>154025</xdr:rowOff>
    </xdr:to>
    <xdr:cxnSp macro="">
      <xdr:nvCxnSpPr>
        <xdr:cNvPr id="438" name="直線コネクタ 437"/>
        <xdr:cNvCxnSpPr/>
      </xdr:nvCxnSpPr>
      <xdr:spPr>
        <a:xfrm>
          <a:off x="16929100" y="392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1998</xdr:rowOff>
    </xdr:from>
    <xdr:ext cx="762000" cy="259045"/>
    <xdr:sp macro="" textlink="">
      <xdr:nvSpPr>
        <xdr:cNvPr id="441" name="将来負担の状況平均値テキスト"/>
        <xdr:cNvSpPr txBox="1"/>
      </xdr:nvSpPr>
      <xdr:spPr>
        <a:xfrm>
          <a:off x="17106900" y="2402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29921</xdr:rowOff>
    </xdr:from>
    <xdr:to>
      <xdr:col>81</xdr:col>
      <xdr:colOff>95250</xdr:colOff>
      <xdr:row>14</xdr:row>
      <xdr:rowOff>131521</xdr:rowOff>
    </xdr:to>
    <xdr:sp macro="" textlink="">
      <xdr:nvSpPr>
        <xdr:cNvPr id="442" name="フローチャート: 判断 441"/>
        <xdr:cNvSpPr/>
      </xdr:nvSpPr>
      <xdr:spPr>
        <a:xfrm>
          <a:off x="16967200" y="24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3" name="フローチャート: 判断 442"/>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4" name="テキスト ボックス 443"/>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5" name="フローチャート: 判断 444"/>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6" name="テキスト ボックス 445"/>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7" name="フローチャート: 判断 446"/>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8" name="テキスト ボックス 447"/>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49" name="フローチャート: 判断 448"/>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50" name="テキスト ボックス 449"/>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14,209
14,067
18.44
6,229,056
5,809,999
254,659
3,244,516
4,873,434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集中改革プランの実行で、職員数削減による人件費削減は一定の成果を得ているが、特別支援教育、英語教育・ＩＣＴ等への対応での増員など今後も人的圧力が強まることが予想される。アウトソーシングも視野に入れた定数管理を行い、職員数の適正化と人件費等の抑制を推進していく。　</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令和元年度は職員給及び退職手当組合負担金の減により</a:t>
          </a:r>
          <a:r>
            <a:rPr kumimoji="1" lang="en-US" altLang="ja-JP" sz="1300" baseline="0">
              <a:latin typeface="ＭＳ Ｐゴシック" panose="020B0600070205080204" pitchFamily="50" charset="-128"/>
              <a:ea typeface="ＭＳ Ｐゴシック" panose="020B0600070205080204" pitchFamily="50" charset="-128"/>
            </a:rPr>
            <a:t>1.1</a:t>
          </a:r>
          <a:r>
            <a:rPr kumimoji="1" lang="ja-JP" altLang="en-US" sz="1300" baseline="0">
              <a:latin typeface="ＭＳ Ｐゴシック" panose="020B0600070205080204" pitchFamily="50" charset="-128"/>
              <a:ea typeface="ＭＳ Ｐゴシック" panose="020B0600070205080204" pitchFamily="50" charset="-128"/>
            </a:rPr>
            <a:t>ポイント低下している。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41</xdr:row>
      <xdr:rowOff>152146</xdr:rowOff>
    </xdr:to>
    <xdr:cxnSp macro="">
      <xdr:nvCxnSpPr>
        <xdr:cNvPr id="59" name="直線コネクタ 58"/>
        <xdr:cNvCxnSpPr/>
      </xdr:nvCxnSpPr>
      <xdr:spPr>
        <a:xfrm flipV="1">
          <a:off x="4826000" y="602030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14986</xdr:rowOff>
    </xdr:from>
    <xdr:to>
      <xdr:col>24</xdr:col>
      <xdr:colOff>25400</xdr:colOff>
      <xdr:row>37</xdr:row>
      <xdr:rowOff>65278</xdr:rowOff>
    </xdr:to>
    <xdr:cxnSp macro="">
      <xdr:nvCxnSpPr>
        <xdr:cNvPr id="64" name="直線コネクタ 63"/>
        <xdr:cNvCxnSpPr/>
      </xdr:nvCxnSpPr>
      <xdr:spPr>
        <a:xfrm flipV="1">
          <a:off x="3987800" y="635863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42418</xdr:rowOff>
    </xdr:from>
    <xdr:to>
      <xdr:col>19</xdr:col>
      <xdr:colOff>187325</xdr:colOff>
      <xdr:row>37</xdr:row>
      <xdr:rowOff>65278</xdr:rowOff>
    </xdr:to>
    <xdr:cxnSp macro="">
      <xdr:nvCxnSpPr>
        <xdr:cNvPr id="67" name="直線コネクタ 66"/>
        <xdr:cNvCxnSpPr/>
      </xdr:nvCxnSpPr>
      <xdr:spPr>
        <a:xfrm>
          <a:off x="3098800" y="63860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42418</xdr:rowOff>
    </xdr:from>
    <xdr:to>
      <xdr:col>15</xdr:col>
      <xdr:colOff>98425</xdr:colOff>
      <xdr:row>37</xdr:row>
      <xdr:rowOff>133858</xdr:rowOff>
    </xdr:to>
    <xdr:cxnSp macro="">
      <xdr:nvCxnSpPr>
        <xdr:cNvPr id="70" name="直線コネクタ 69"/>
        <xdr:cNvCxnSpPr/>
      </xdr:nvCxnSpPr>
      <xdr:spPr>
        <a:xfrm flipV="1">
          <a:off x="2209800" y="63860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37</xdr:row>
      <xdr:rowOff>133858</xdr:rowOff>
    </xdr:to>
    <xdr:cxnSp macro="">
      <xdr:nvCxnSpPr>
        <xdr:cNvPr id="73" name="直線コネクタ 72"/>
        <xdr:cNvCxnSpPr/>
      </xdr:nvCxnSpPr>
      <xdr:spPr>
        <a:xfrm>
          <a:off x="1320800" y="64592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6" name="フローチャート: 判断 75"/>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7" name="テキスト ボックス 76"/>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83" name="楕円 82"/>
        <xdr:cNvSpPr/>
      </xdr:nvSpPr>
      <xdr:spPr>
        <a:xfrm>
          <a:off x="4775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152163</xdr:rowOff>
    </xdr:from>
    <xdr:ext cx="762000" cy="259045"/>
    <xdr:sp macro="" textlink="">
      <xdr:nvSpPr>
        <xdr:cNvPr id="84" name="人件費該当値テキスト"/>
        <xdr:cNvSpPr txBox="1"/>
      </xdr:nvSpPr>
      <xdr:spPr>
        <a:xfrm>
          <a:off x="49149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14478</xdr:rowOff>
    </xdr:from>
    <xdr:to>
      <xdr:col>20</xdr:col>
      <xdr:colOff>38100</xdr:colOff>
      <xdr:row>37</xdr:row>
      <xdr:rowOff>116078</xdr:rowOff>
    </xdr:to>
    <xdr:sp macro="" textlink="">
      <xdr:nvSpPr>
        <xdr:cNvPr id="85" name="楕円 84"/>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100855</xdr:rowOff>
    </xdr:from>
    <xdr:ext cx="736600" cy="259045"/>
    <xdr:sp macro="" textlink="">
      <xdr:nvSpPr>
        <xdr:cNvPr id="86" name="テキスト ボックス 85"/>
        <xdr:cNvSpPr txBox="1"/>
      </xdr:nvSpPr>
      <xdr:spPr>
        <a:xfrm>
          <a:off x="3606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163068</xdr:rowOff>
    </xdr:from>
    <xdr:to>
      <xdr:col>15</xdr:col>
      <xdr:colOff>149225</xdr:colOff>
      <xdr:row>37</xdr:row>
      <xdr:rowOff>93218</xdr:rowOff>
    </xdr:to>
    <xdr:sp macro="" textlink="">
      <xdr:nvSpPr>
        <xdr:cNvPr id="87" name="楕円 86"/>
        <xdr:cNvSpPr/>
      </xdr:nvSpPr>
      <xdr:spPr>
        <a:xfrm>
          <a:off x="3048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77995</xdr:rowOff>
    </xdr:from>
    <xdr:ext cx="762000" cy="259045"/>
    <xdr:sp macro="" textlink="">
      <xdr:nvSpPr>
        <xdr:cNvPr id="88" name="テキスト ボックス 87"/>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83058</xdr:rowOff>
    </xdr:from>
    <xdr:to>
      <xdr:col>11</xdr:col>
      <xdr:colOff>60325</xdr:colOff>
      <xdr:row>38</xdr:row>
      <xdr:rowOff>13208</xdr:rowOff>
    </xdr:to>
    <xdr:sp macro="" textlink="">
      <xdr:nvSpPr>
        <xdr:cNvPr id="89" name="楕円 88"/>
        <xdr:cNvSpPr/>
      </xdr:nvSpPr>
      <xdr:spPr>
        <a:xfrm>
          <a:off x="2159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169435</xdr:rowOff>
    </xdr:from>
    <xdr:ext cx="762000" cy="259045"/>
    <xdr:sp macro="" textlink="">
      <xdr:nvSpPr>
        <xdr:cNvPr id="90" name="テキスト ボックス 89"/>
        <xdr:cNvSpPr txBox="1"/>
      </xdr:nvSpPr>
      <xdr:spPr>
        <a:xfrm>
          <a:off x="1828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1" name="楕円 90"/>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2" name="テキスト ボックス 91"/>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ふるさと納税ポータルサイトシステム利用料の減により前年より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％減少したが、新たな需要対応としての非常勤職員の増、業務委託費の増など、全体としての削減は進まない状況にある。システム更新費用など多額なものが含まれており、やむ得ない出費と考えている。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事業の取捨選択、実施事業の優先順位の明確化をすすめるとともに、財政収支見通しを下に、費用の適正化に努める。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45357</xdr:rowOff>
    </xdr:from>
    <xdr:to>
      <xdr:col>82</xdr:col>
      <xdr:colOff>107950</xdr:colOff>
      <xdr:row>21</xdr:row>
      <xdr:rowOff>124278</xdr:rowOff>
    </xdr:to>
    <xdr:cxnSp macro="">
      <xdr:nvCxnSpPr>
        <xdr:cNvPr id="122" name="直線コネクタ 121"/>
        <xdr:cNvCxnSpPr/>
      </xdr:nvCxnSpPr>
      <xdr:spPr>
        <a:xfrm flipV="1">
          <a:off x="16510000" y="2102757"/>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45357</xdr:rowOff>
    </xdr:from>
    <xdr:to>
      <xdr:col>82</xdr:col>
      <xdr:colOff>196850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113393</xdr:rowOff>
    </xdr:from>
    <xdr:to>
      <xdr:col>82</xdr:col>
      <xdr:colOff>107950</xdr:colOff>
      <xdr:row>18</xdr:row>
      <xdr:rowOff>29029</xdr:rowOff>
    </xdr:to>
    <xdr:cxnSp macro="">
      <xdr:nvCxnSpPr>
        <xdr:cNvPr id="127" name="直線コネクタ 126"/>
        <xdr:cNvCxnSpPr/>
      </xdr:nvCxnSpPr>
      <xdr:spPr>
        <a:xfrm flipV="1">
          <a:off x="15671800" y="3028043"/>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28" name="物件費平均値テキスト"/>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29" name="フローチャート: 判断 128"/>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135164</xdr:rowOff>
    </xdr:from>
    <xdr:to>
      <xdr:col>78</xdr:col>
      <xdr:colOff>69850</xdr:colOff>
      <xdr:row>18</xdr:row>
      <xdr:rowOff>29029</xdr:rowOff>
    </xdr:to>
    <xdr:cxnSp macro="">
      <xdr:nvCxnSpPr>
        <xdr:cNvPr id="130" name="直線コネクタ 129"/>
        <xdr:cNvCxnSpPr/>
      </xdr:nvCxnSpPr>
      <xdr:spPr>
        <a:xfrm>
          <a:off x="14782800" y="30498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166007</xdr:rowOff>
    </xdr:from>
    <xdr:to>
      <xdr:col>78</xdr:col>
      <xdr:colOff>120650</xdr:colOff>
      <xdr:row>16</xdr:row>
      <xdr:rowOff>96157</xdr:rowOff>
    </xdr:to>
    <xdr:sp macro="" textlink="">
      <xdr:nvSpPr>
        <xdr:cNvPr id="131" name="フローチャート: 判断 130"/>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32" name="テキスト ボックス 131"/>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135164</xdr:rowOff>
    </xdr:from>
    <xdr:to>
      <xdr:col>73</xdr:col>
      <xdr:colOff>180975</xdr:colOff>
      <xdr:row>18</xdr:row>
      <xdr:rowOff>116114</xdr:rowOff>
    </xdr:to>
    <xdr:cxnSp macro="">
      <xdr:nvCxnSpPr>
        <xdr:cNvPr id="133" name="直線コネクタ 132"/>
        <xdr:cNvCxnSpPr/>
      </xdr:nvCxnSpPr>
      <xdr:spPr>
        <a:xfrm flipV="1">
          <a:off x="13893800" y="3049814"/>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111579</xdr:rowOff>
    </xdr:from>
    <xdr:to>
      <xdr:col>74</xdr:col>
      <xdr:colOff>31750</xdr:colOff>
      <xdr:row>16</xdr:row>
      <xdr:rowOff>41729</xdr:rowOff>
    </xdr:to>
    <xdr:sp macro="" textlink="">
      <xdr:nvSpPr>
        <xdr:cNvPr id="134" name="フローチャート: 判断 133"/>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51906</xdr:rowOff>
    </xdr:from>
    <xdr:ext cx="762000" cy="259045"/>
    <xdr:sp macro="" textlink="">
      <xdr:nvSpPr>
        <xdr:cNvPr id="135" name="テキスト ボックス 134"/>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18143</xdr:rowOff>
    </xdr:from>
    <xdr:to>
      <xdr:col>69</xdr:col>
      <xdr:colOff>92075</xdr:colOff>
      <xdr:row>18</xdr:row>
      <xdr:rowOff>116114</xdr:rowOff>
    </xdr:to>
    <xdr:cxnSp macro="">
      <xdr:nvCxnSpPr>
        <xdr:cNvPr id="136" name="直線コネクタ 135"/>
        <xdr:cNvCxnSpPr/>
      </xdr:nvCxnSpPr>
      <xdr:spPr>
        <a:xfrm>
          <a:off x="13004800" y="31042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68036</xdr:rowOff>
    </xdr:from>
    <xdr:to>
      <xdr:col>69</xdr:col>
      <xdr:colOff>142875</xdr:colOff>
      <xdr:row>15</xdr:row>
      <xdr:rowOff>169636</xdr:rowOff>
    </xdr:to>
    <xdr:sp macro="" textlink="">
      <xdr:nvSpPr>
        <xdr:cNvPr id="137" name="フローチャート: 判断 136"/>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38" name="テキスト ボックス 137"/>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46264</xdr:rowOff>
    </xdr:from>
    <xdr:to>
      <xdr:col>65</xdr:col>
      <xdr:colOff>53975</xdr:colOff>
      <xdr:row>15</xdr:row>
      <xdr:rowOff>147864</xdr:rowOff>
    </xdr:to>
    <xdr:sp macro="" textlink="">
      <xdr:nvSpPr>
        <xdr:cNvPr id="139" name="フローチャート: 判断 138"/>
        <xdr:cNvSpPr/>
      </xdr:nvSpPr>
      <xdr:spPr>
        <a:xfrm>
          <a:off x="12954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158041</xdr:rowOff>
    </xdr:from>
    <xdr:ext cx="762000" cy="259045"/>
    <xdr:sp macro="" textlink="">
      <xdr:nvSpPr>
        <xdr:cNvPr id="140" name="テキスト ボックス 139"/>
        <xdr:cNvSpPr txBox="1"/>
      </xdr:nvSpPr>
      <xdr:spPr>
        <a:xfrm>
          <a:off x="12623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46" name="楕円 145"/>
        <xdr:cNvSpPr/>
      </xdr:nvSpPr>
      <xdr:spPr>
        <a:xfrm>
          <a:off x="164592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34670</xdr:rowOff>
    </xdr:from>
    <xdr:ext cx="762000" cy="259045"/>
    <xdr:sp macro="" textlink="">
      <xdr:nvSpPr>
        <xdr:cNvPr id="147" name="物件費該当値テキスト"/>
        <xdr:cNvSpPr txBox="1"/>
      </xdr:nvSpPr>
      <xdr:spPr>
        <a:xfrm>
          <a:off x="16598900" y="29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149679</xdr:rowOff>
    </xdr:from>
    <xdr:to>
      <xdr:col>78</xdr:col>
      <xdr:colOff>120650</xdr:colOff>
      <xdr:row>18</xdr:row>
      <xdr:rowOff>79829</xdr:rowOff>
    </xdr:to>
    <xdr:sp macro="" textlink="">
      <xdr:nvSpPr>
        <xdr:cNvPr id="148" name="楕円 147"/>
        <xdr:cNvSpPr/>
      </xdr:nvSpPr>
      <xdr:spPr>
        <a:xfrm>
          <a:off x="15621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64606</xdr:rowOff>
    </xdr:from>
    <xdr:ext cx="736600" cy="259045"/>
    <xdr:sp macro="" textlink="">
      <xdr:nvSpPr>
        <xdr:cNvPr id="149" name="テキスト ボックス 148"/>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84364</xdr:rowOff>
    </xdr:from>
    <xdr:to>
      <xdr:col>74</xdr:col>
      <xdr:colOff>31750</xdr:colOff>
      <xdr:row>18</xdr:row>
      <xdr:rowOff>14514</xdr:rowOff>
    </xdr:to>
    <xdr:sp macro="" textlink="">
      <xdr:nvSpPr>
        <xdr:cNvPr id="150" name="楕円 149"/>
        <xdr:cNvSpPr/>
      </xdr:nvSpPr>
      <xdr:spPr>
        <a:xfrm>
          <a:off x="14732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51" name="テキスト ボックス 150"/>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65314</xdr:rowOff>
    </xdr:from>
    <xdr:to>
      <xdr:col>69</xdr:col>
      <xdr:colOff>142875</xdr:colOff>
      <xdr:row>18</xdr:row>
      <xdr:rowOff>166914</xdr:rowOff>
    </xdr:to>
    <xdr:sp macro="" textlink="">
      <xdr:nvSpPr>
        <xdr:cNvPr id="152" name="楕円 151"/>
        <xdr:cNvSpPr/>
      </xdr:nvSpPr>
      <xdr:spPr>
        <a:xfrm>
          <a:off x="138430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151691</xdr:rowOff>
    </xdr:from>
    <xdr:ext cx="762000" cy="259045"/>
    <xdr:sp macro="" textlink="">
      <xdr:nvSpPr>
        <xdr:cNvPr id="153" name="テキスト ボックス 152"/>
        <xdr:cNvSpPr txBox="1"/>
      </xdr:nvSpPr>
      <xdr:spPr>
        <a:xfrm>
          <a:off x="13512800" y="323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138793</xdr:rowOff>
    </xdr:from>
    <xdr:to>
      <xdr:col>65</xdr:col>
      <xdr:colOff>53975</xdr:colOff>
      <xdr:row>18</xdr:row>
      <xdr:rowOff>68943</xdr:rowOff>
    </xdr:to>
    <xdr:sp macro="" textlink="">
      <xdr:nvSpPr>
        <xdr:cNvPr id="154" name="楕円 153"/>
        <xdr:cNvSpPr/>
      </xdr:nvSpPr>
      <xdr:spPr>
        <a:xfrm>
          <a:off x="12954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53720</xdr:rowOff>
    </xdr:from>
    <xdr:ext cx="762000" cy="259045"/>
    <xdr:sp macro="" textlink="">
      <xdr:nvSpPr>
        <xdr:cNvPr id="155" name="テキスト ボックス 154"/>
        <xdr:cNvSpPr txBox="1"/>
      </xdr:nvSpPr>
      <xdr:spPr>
        <a:xfrm>
          <a:off x="12623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型給付費や医療費助成事業など、増加傾向にあり、社会保障関係経費の逓増傾向は避けられず増加見込みである。健康寿命を延伸するための生活習慣病予防、運動週間の定着化に資する施策・事業を効果的に実施するなど社会保障関係経費の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令和元年度は保育所施設型給付費、自立支援給付費、医療費助成事業費などの増により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ポイント上昇している。　</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61</xdr:row>
      <xdr:rowOff>158750</xdr:rowOff>
    </xdr:to>
    <xdr:cxnSp macro="">
      <xdr:nvCxnSpPr>
        <xdr:cNvPr id="182" name="直線コネクタ 181"/>
        <xdr:cNvCxnSpPr/>
      </xdr:nvCxnSpPr>
      <xdr:spPr>
        <a:xfrm flipV="1">
          <a:off x="4826000" y="9321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5" name="扶助費最大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6" name="直線コネクタ 185"/>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69850</xdr:rowOff>
    </xdr:from>
    <xdr:to>
      <xdr:col>24</xdr:col>
      <xdr:colOff>25400</xdr:colOff>
      <xdr:row>61</xdr:row>
      <xdr:rowOff>120650</xdr:rowOff>
    </xdr:to>
    <xdr:cxnSp macro="">
      <xdr:nvCxnSpPr>
        <xdr:cNvPr id="187" name="直線コネクタ 186"/>
        <xdr:cNvCxnSpPr/>
      </xdr:nvCxnSpPr>
      <xdr:spPr>
        <a:xfrm>
          <a:off x="3987800" y="10528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189" name="フローチャート: 判断 188"/>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44450</xdr:rowOff>
    </xdr:from>
    <xdr:to>
      <xdr:col>19</xdr:col>
      <xdr:colOff>187325</xdr:colOff>
      <xdr:row>61</xdr:row>
      <xdr:rowOff>69850</xdr:rowOff>
    </xdr:to>
    <xdr:cxnSp macro="">
      <xdr:nvCxnSpPr>
        <xdr:cNvPr id="190" name="直線コネクタ 189"/>
        <xdr:cNvCxnSpPr/>
      </xdr:nvCxnSpPr>
      <xdr:spPr>
        <a:xfrm>
          <a:off x="3098800" y="10502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91" name="フローチャート: 判断 190"/>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192" name="テキスト ボックス 191"/>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63500</xdr:rowOff>
    </xdr:from>
    <xdr:to>
      <xdr:col>15</xdr:col>
      <xdr:colOff>98425</xdr:colOff>
      <xdr:row>61</xdr:row>
      <xdr:rowOff>44450</xdr:rowOff>
    </xdr:to>
    <xdr:cxnSp macro="">
      <xdr:nvCxnSpPr>
        <xdr:cNvPr id="193" name="直線コネクタ 192"/>
        <xdr:cNvCxnSpPr/>
      </xdr:nvCxnSpPr>
      <xdr:spPr>
        <a:xfrm>
          <a:off x="2209800" y="10350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4" name="フローチャート: 判断 193"/>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5" name="テキスト ボックス 194"/>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25400</xdr:rowOff>
    </xdr:from>
    <xdr:to>
      <xdr:col>11</xdr:col>
      <xdr:colOff>9525</xdr:colOff>
      <xdr:row>60</xdr:row>
      <xdr:rowOff>63500</xdr:rowOff>
    </xdr:to>
    <xdr:cxnSp macro="">
      <xdr:nvCxnSpPr>
        <xdr:cNvPr id="196" name="直線コネクタ 195"/>
        <xdr:cNvCxnSpPr/>
      </xdr:nvCxnSpPr>
      <xdr:spPr>
        <a:xfrm>
          <a:off x="1320800" y="10312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7" name="フローチャート: 判断 196"/>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8" name="テキスト ボックス 197"/>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9" name="フローチャート: 判断 198"/>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200" name="テキスト ボックス 199"/>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69850</xdr:rowOff>
    </xdr:from>
    <xdr:to>
      <xdr:col>24</xdr:col>
      <xdr:colOff>76200</xdr:colOff>
      <xdr:row>62</xdr:row>
      <xdr:rowOff>0</xdr:rowOff>
    </xdr:to>
    <xdr:sp macro="" textlink="">
      <xdr:nvSpPr>
        <xdr:cNvPr id="206" name="楕円 205"/>
        <xdr:cNvSpPr/>
      </xdr:nvSpPr>
      <xdr:spPr>
        <a:xfrm>
          <a:off x="47752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149877</xdr:rowOff>
    </xdr:from>
    <xdr:ext cx="762000" cy="259045"/>
    <xdr:sp macro="" textlink="">
      <xdr:nvSpPr>
        <xdr:cNvPr id="207" name="扶助費該当値テキスト"/>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19050</xdr:rowOff>
    </xdr:from>
    <xdr:to>
      <xdr:col>20</xdr:col>
      <xdr:colOff>38100</xdr:colOff>
      <xdr:row>61</xdr:row>
      <xdr:rowOff>120650</xdr:rowOff>
    </xdr:to>
    <xdr:sp macro="" textlink="">
      <xdr:nvSpPr>
        <xdr:cNvPr id="208" name="楕円 207"/>
        <xdr:cNvSpPr/>
      </xdr:nvSpPr>
      <xdr:spPr>
        <a:xfrm>
          <a:off x="3937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105427</xdr:rowOff>
    </xdr:from>
    <xdr:ext cx="736600" cy="259045"/>
    <xdr:sp macro="" textlink="">
      <xdr:nvSpPr>
        <xdr:cNvPr id="209" name="テキスト ボックス 208"/>
        <xdr:cNvSpPr txBox="1"/>
      </xdr:nvSpPr>
      <xdr:spPr>
        <a:xfrm>
          <a:off x="3606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165100</xdr:rowOff>
    </xdr:from>
    <xdr:to>
      <xdr:col>15</xdr:col>
      <xdr:colOff>149225</xdr:colOff>
      <xdr:row>61</xdr:row>
      <xdr:rowOff>95250</xdr:rowOff>
    </xdr:to>
    <xdr:sp macro="" textlink="">
      <xdr:nvSpPr>
        <xdr:cNvPr id="210" name="楕円 209"/>
        <xdr:cNvSpPr/>
      </xdr:nvSpPr>
      <xdr:spPr>
        <a:xfrm>
          <a:off x="30480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80027</xdr:rowOff>
    </xdr:from>
    <xdr:ext cx="762000" cy="259045"/>
    <xdr:sp macro="" textlink="">
      <xdr:nvSpPr>
        <xdr:cNvPr id="211" name="テキスト ボックス 21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12700</xdr:rowOff>
    </xdr:from>
    <xdr:to>
      <xdr:col>11</xdr:col>
      <xdr:colOff>60325</xdr:colOff>
      <xdr:row>60</xdr:row>
      <xdr:rowOff>114300</xdr:rowOff>
    </xdr:to>
    <xdr:sp macro="" textlink="">
      <xdr:nvSpPr>
        <xdr:cNvPr id="212" name="楕円 211"/>
        <xdr:cNvSpPr/>
      </xdr:nvSpPr>
      <xdr:spPr>
        <a:xfrm>
          <a:off x="2159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99077</xdr:rowOff>
    </xdr:from>
    <xdr:ext cx="762000" cy="259045"/>
    <xdr:sp macro="" textlink="">
      <xdr:nvSpPr>
        <xdr:cNvPr id="213" name="テキスト ボックス 212"/>
        <xdr:cNvSpPr txBox="1"/>
      </xdr:nvSpPr>
      <xdr:spPr>
        <a:xfrm>
          <a:off x="18288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146050</xdr:rowOff>
    </xdr:from>
    <xdr:to>
      <xdr:col>6</xdr:col>
      <xdr:colOff>171450</xdr:colOff>
      <xdr:row>60</xdr:row>
      <xdr:rowOff>76200</xdr:rowOff>
    </xdr:to>
    <xdr:sp macro="" textlink="">
      <xdr:nvSpPr>
        <xdr:cNvPr id="214" name="楕円 213"/>
        <xdr:cNvSpPr/>
      </xdr:nvSpPr>
      <xdr:spPr>
        <a:xfrm>
          <a:off x="1270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60977</xdr:rowOff>
    </xdr:from>
    <xdr:ext cx="762000" cy="259045"/>
    <xdr:sp macro="" textlink="">
      <xdr:nvSpPr>
        <xdr:cNvPr id="215" name="テキスト ボックス 214"/>
        <xdr:cNvSpPr txBox="1"/>
      </xdr:nvSpPr>
      <xdr:spPr>
        <a:xfrm>
          <a:off x="939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全国平均、県平均、類似団体平均のいずれに対しても下回る結果となった。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水道事業において実施している排水管路更新事業への出資など、長期的に多額の費用がかかることが想定されており、水道料金の値上げ等による健全化・適正化を図り、一般会計の負担軽減に努める。</a:t>
          </a: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115570</xdr:rowOff>
    </xdr:from>
    <xdr:to>
      <xdr:col>82</xdr:col>
      <xdr:colOff>107950</xdr:colOff>
      <xdr:row>61</xdr:row>
      <xdr:rowOff>64135</xdr:rowOff>
    </xdr:to>
    <xdr:cxnSp macro="">
      <xdr:nvCxnSpPr>
        <xdr:cNvPr id="238" name="直線コネクタ 237"/>
        <xdr:cNvCxnSpPr/>
      </xdr:nvCxnSpPr>
      <xdr:spPr>
        <a:xfrm flipV="1">
          <a:off x="16510000" y="937387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36212</xdr:rowOff>
    </xdr:from>
    <xdr:ext cx="762000" cy="259045"/>
    <xdr:sp macro="" textlink="">
      <xdr:nvSpPr>
        <xdr:cNvPr id="239" name="その他最小値テキスト"/>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64135</xdr:rowOff>
    </xdr:from>
    <xdr:to>
      <xdr:col>82</xdr:col>
      <xdr:colOff>196850</xdr:colOff>
      <xdr:row>61</xdr:row>
      <xdr:rowOff>64135</xdr:rowOff>
    </xdr:to>
    <xdr:cxnSp macro="">
      <xdr:nvCxnSpPr>
        <xdr:cNvPr id="240" name="直線コネクタ 239"/>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30497</xdr:rowOff>
    </xdr:from>
    <xdr:ext cx="762000" cy="259045"/>
    <xdr:sp macro="" textlink="">
      <xdr:nvSpPr>
        <xdr:cNvPr id="241" name="その他最大値テキスト"/>
        <xdr:cNvSpPr txBox="1"/>
      </xdr:nvSpPr>
      <xdr:spPr>
        <a:xfrm>
          <a:off x="16598900" y="911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115570</xdr:rowOff>
    </xdr:from>
    <xdr:to>
      <xdr:col>82</xdr:col>
      <xdr:colOff>196850</xdr:colOff>
      <xdr:row>54</xdr:row>
      <xdr:rowOff>115570</xdr:rowOff>
    </xdr:to>
    <xdr:cxnSp macro="">
      <xdr:nvCxnSpPr>
        <xdr:cNvPr id="242" name="直線コネクタ 241"/>
        <xdr:cNvCxnSpPr/>
      </xdr:nvCxnSpPr>
      <xdr:spPr>
        <a:xfrm>
          <a:off x="16421100" y="937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121285</xdr:rowOff>
    </xdr:from>
    <xdr:to>
      <xdr:col>82</xdr:col>
      <xdr:colOff>107950</xdr:colOff>
      <xdr:row>57</xdr:row>
      <xdr:rowOff>144145</xdr:rowOff>
    </xdr:to>
    <xdr:cxnSp macro="">
      <xdr:nvCxnSpPr>
        <xdr:cNvPr id="243" name="直線コネクタ 242"/>
        <xdr:cNvCxnSpPr/>
      </xdr:nvCxnSpPr>
      <xdr:spPr>
        <a:xfrm>
          <a:off x="15671800" y="989393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19702</xdr:rowOff>
    </xdr:from>
    <xdr:ext cx="762000" cy="259045"/>
    <xdr:sp macro="" textlink="">
      <xdr:nvSpPr>
        <xdr:cNvPr id="244" name="その他平均値テキスト"/>
        <xdr:cNvSpPr txBox="1"/>
      </xdr:nvSpPr>
      <xdr:spPr>
        <a:xfrm>
          <a:off x="16598900" y="9963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45" name="フローチャート: 判断 244"/>
        <xdr:cNvSpPr/>
      </xdr:nvSpPr>
      <xdr:spPr>
        <a:xfrm>
          <a:off x="164592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121285</xdr:rowOff>
    </xdr:from>
    <xdr:to>
      <xdr:col>78</xdr:col>
      <xdr:colOff>69850</xdr:colOff>
      <xdr:row>57</xdr:row>
      <xdr:rowOff>138430</xdr:rowOff>
    </xdr:to>
    <xdr:cxnSp macro="">
      <xdr:nvCxnSpPr>
        <xdr:cNvPr id="246" name="直線コネクタ 245"/>
        <xdr:cNvCxnSpPr/>
      </xdr:nvCxnSpPr>
      <xdr:spPr>
        <a:xfrm flipV="1">
          <a:off x="14782800" y="98939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59055</xdr:rowOff>
    </xdr:from>
    <xdr:to>
      <xdr:col>78</xdr:col>
      <xdr:colOff>120650</xdr:colOff>
      <xdr:row>58</xdr:row>
      <xdr:rowOff>160655</xdr:rowOff>
    </xdr:to>
    <xdr:sp macro="" textlink="">
      <xdr:nvSpPr>
        <xdr:cNvPr id="247" name="フローチャート: 判断 246"/>
        <xdr:cNvSpPr/>
      </xdr:nvSpPr>
      <xdr:spPr>
        <a:xfrm>
          <a:off x="15621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145432</xdr:rowOff>
    </xdr:from>
    <xdr:ext cx="736600" cy="259045"/>
    <xdr:sp macro="" textlink="">
      <xdr:nvSpPr>
        <xdr:cNvPr id="248" name="テキスト ボックス 247"/>
        <xdr:cNvSpPr txBox="1"/>
      </xdr:nvSpPr>
      <xdr:spPr>
        <a:xfrm>
          <a:off x="15290800" y="1008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57</xdr:row>
      <xdr:rowOff>155575</xdr:rowOff>
    </xdr:to>
    <xdr:cxnSp macro="">
      <xdr:nvCxnSpPr>
        <xdr:cNvPr id="249" name="直線コネクタ 248"/>
        <xdr:cNvCxnSpPr/>
      </xdr:nvCxnSpPr>
      <xdr:spPr>
        <a:xfrm flipV="1">
          <a:off x="13893800" y="99110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0" name="フローチャート: 判断 249"/>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51" name="テキスト ボックス 250"/>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109855</xdr:rowOff>
    </xdr:from>
    <xdr:to>
      <xdr:col>69</xdr:col>
      <xdr:colOff>92075</xdr:colOff>
      <xdr:row>57</xdr:row>
      <xdr:rowOff>155575</xdr:rowOff>
    </xdr:to>
    <xdr:cxnSp macro="">
      <xdr:nvCxnSpPr>
        <xdr:cNvPr id="252" name="直線コネクタ 251"/>
        <xdr:cNvCxnSpPr/>
      </xdr:nvCxnSpPr>
      <xdr:spPr>
        <a:xfrm>
          <a:off x="13004800" y="98825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64770</xdr:rowOff>
    </xdr:from>
    <xdr:to>
      <xdr:col>69</xdr:col>
      <xdr:colOff>142875</xdr:colOff>
      <xdr:row>58</xdr:row>
      <xdr:rowOff>166370</xdr:rowOff>
    </xdr:to>
    <xdr:sp macro="" textlink="">
      <xdr:nvSpPr>
        <xdr:cNvPr id="253" name="フローチャート: 判断 252"/>
        <xdr:cNvSpPr/>
      </xdr:nvSpPr>
      <xdr:spPr>
        <a:xfrm>
          <a:off x="13843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151147</xdr:rowOff>
    </xdr:from>
    <xdr:ext cx="762000" cy="259045"/>
    <xdr:sp macro="" textlink="">
      <xdr:nvSpPr>
        <xdr:cNvPr id="254" name="テキスト ボックス 253"/>
        <xdr:cNvSpPr txBox="1"/>
      </xdr:nvSpPr>
      <xdr:spPr>
        <a:xfrm>
          <a:off x="135128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110490</xdr:rowOff>
    </xdr:from>
    <xdr:to>
      <xdr:col>65</xdr:col>
      <xdr:colOff>53975</xdr:colOff>
      <xdr:row>59</xdr:row>
      <xdr:rowOff>40640</xdr:rowOff>
    </xdr:to>
    <xdr:sp macro="" textlink="">
      <xdr:nvSpPr>
        <xdr:cNvPr id="255" name="フローチャート: 判断 254"/>
        <xdr:cNvSpPr/>
      </xdr:nvSpPr>
      <xdr:spPr>
        <a:xfrm>
          <a:off x="12954000" y="1005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25417</xdr:rowOff>
    </xdr:from>
    <xdr:ext cx="762000" cy="259045"/>
    <xdr:sp macro="" textlink="">
      <xdr:nvSpPr>
        <xdr:cNvPr id="256" name="テキスト ボックス 255"/>
        <xdr:cNvSpPr txBox="1"/>
      </xdr:nvSpPr>
      <xdr:spPr>
        <a:xfrm>
          <a:off x="12623800" y="1014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93345</xdr:rowOff>
    </xdr:from>
    <xdr:to>
      <xdr:col>82</xdr:col>
      <xdr:colOff>158750</xdr:colOff>
      <xdr:row>58</xdr:row>
      <xdr:rowOff>23495</xdr:rowOff>
    </xdr:to>
    <xdr:sp macro="" textlink="">
      <xdr:nvSpPr>
        <xdr:cNvPr id="262" name="楕円 261"/>
        <xdr:cNvSpPr/>
      </xdr:nvSpPr>
      <xdr:spPr>
        <a:xfrm>
          <a:off x="164592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109872</xdr:rowOff>
    </xdr:from>
    <xdr:ext cx="762000" cy="259045"/>
    <xdr:sp macro="" textlink="">
      <xdr:nvSpPr>
        <xdr:cNvPr id="263" name="その他該当値テキスト"/>
        <xdr:cNvSpPr txBox="1"/>
      </xdr:nvSpPr>
      <xdr:spPr>
        <a:xfrm>
          <a:off x="16598900" y="971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70485</xdr:rowOff>
    </xdr:from>
    <xdr:to>
      <xdr:col>78</xdr:col>
      <xdr:colOff>120650</xdr:colOff>
      <xdr:row>58</xdr:row>
      <xdr:rowOff>635</xdr:rowOff>
    </xdr:to>
    <xdr:sp macro="" textlink="">
      <xdr:nvSpPr>
        <xdr:cNvPr id="264" name="楕円 263"/>
        <xdr:cNvSpPr/>
      </xdr:nvSpPr>
      <xdr:spPr>
        <a:xfrm>
          <a:off x="156210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10812</xdr:rowOff>
    </xdr:from>
    <xdr:ext cx="736600" cy="259045"/>
    <xdr:sp macro="" textlink="">
      <xdr:nvSpPr>
        <xdr:cNvPr id="265" name="テキスト ボックス 264"/>
        <xdr:cNvSpPr txBox="1"/>
      </xdr:nvSpPr>
      <xdr:spPr>
        <a:xfrm>
          <a:off x="15290800" y="9612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66" name="楕円 265"/>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27957</xdr:rowOff>
    </xdr:from>
    <xdr:ext cx="762000" cy="259045"/>
    <xdr:sp macro="" textlink="">
      <xdr:nvSpPr>
        <xdr:cNvPr id="267" name="テキスト ボックス 266"/>
        <xdr:cNvSpPr txBox="1"/>
      </xdr:nvSpPr>
      <xdr:spPr>
        <a:xfrm>
          <a:off x="14401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104775</xdr:rowOff>
    </xdr:from>
    <xdr:to>
      <xdr:col>69</xdr:col>
      <xdr:colOff>142875</xdr:colOff>
      <xdr:row>58</xdr:row>
      <xdr:rowOff>34925</xdr:rowOff>
    </xdr:to>
    <xdr:sp macro="" textlink="">
      <xdr:nvSpPr>
        <xdr:cNvPr id="268" name="楕円 267"/>
        <xdr:cNvSpPr/>
      </xdr:nvSpPr>
      <xdr:spPr>
        <a:xfrm>
          <a:off x="13843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45102</xdr:rowOff>
    </xdr:from>
    <xdr:ext cx="762000" cy="259045"/>
    <xdr:sp macro="" textlink="">
      <xdr:nvSpPr>
        <xdr:cNvPr id="269" name="テキスト ボックス 268"/>
        <xdr:cNvSpPr txBox="1"/>
      </xdr:nvSpPr>
      <xdr:spPr>
        <a:xfrm>
          <a:off x="13512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59055</xdr:rowOff>
    </xdr:from>
    <xdr:to>
      <xdr:col>65</xdr:col>
      <xdr:colOff>53975</xdr:colOff>
      <xdr:row>57</xdr:row>
      <xdr:rowOff>160655</xdr:rowOff>
    </xdr:to>
    <xdr:sp macro="" textlink="">
      <xdr:nvSpPr>
        <xdr:cNvPr id="270" name="楕円 269"/>
        <xdr:cNvSpPr/>
      </xdr:nvSpPr>
      <xdr:spPr>
        <a:xfrm>
          <a:off x="129540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170832</xdr:rowOff>
    </xdr:from>
    <xdr:ext cx="762000" cy="259045"/>
    <xdr:sp macro="" textlink="">
      <xdr:nvSpPr>
        <xdr:cNvPr id="271" name="テキスト ボックス 270"/>
        <xdr:cNvSpPr txBox="1"/>
      </xdr:nvSpPr>
      <xdr:spPr>
        <a:xfrm>
          <a:off x="12623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全国平均、県平均、類似団体平均のいずれに対しても下回った数値であり、比較的堅調に推移しているといえる。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今後補助制度については、財政状況、公益性や公正性の確保、活動成果を踏まえ、より効果的に施策・事業の実現を図るため、継続的に検証し、整理・合理化を進める。</a:t>
          </a:r>
        </a:p>
      </xdr:txBody>
    </xdr:sp>
    <xdr:clientData/>
  </xdr:twoCellAnchor>
  <xdr:oneCellAnchor>
    <xdr:from>
      <xdr:col>62</xdr:col>
      <xdr:colOff>6350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94996</xdr:rowOff>
    </xdr:to>
    <xdr:cxnSp macro="">
      <xdr:nvCxnSpPr>
        <xdr:cNvPr id="296" name="直線コネクタ 295"/>
        <xdr:cNvCxnSpPr/>
      </xdr:nvCxnSpPr>
      <xdr:spPr>
        <a:xfrm flipV="1">
          <a:off x="16510000" y="595630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67073</xdr:rowOff>
    </xdr:from>
    <xdr:ext cx="762000" cy="259045"/>
    <xdr:sp macro="" textlink="">
      <xdr:nvSpPr>
        <xdr:cNvPr id="297" name="補助費等最小値テキスト"/>
        <xdr:cNvSpPr txBox="1"/>
      </xdr:nvSpPr>
      <xdr:spPr>
        <a:xfrm>
          <a:off x="165989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94996</xdr:rowOff>
    </xdr:from>
    <xdr:to>
      <xdr:col>82</xdr:col>
      <xdr:colOff>196850</xdr:colOff>
      <xdr:row>40</xdr:row>
      <xdr:rowOff>94996</xdr:rowOff>
    </xdr:to>
    <xdr:cxnSp macro="">
      <xdr:nvCxnSpPr>
        <xdr:cNvPr id="298" name="直線コネクタ 297"/>
        <xdr:cNvCxnSpPr/>
      </xdr:nvCxnSpPr>
      <xdr:spPr>
        <a:xfrm>
          <a:off x="16421100" y="695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00" name="直線コネクタ 29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35</xdr:row>
      <xdr:rowOff>152146</xdr:rowOff>
    </xdr:to>
    <xdr:cxnSp macro="">
      <xdr:nvCxnSpPr>
        <xdr:cNvPr id="301" name="直線コネクタ 300"/>
        <xdr:cNvCxnSpPr/>
      </xdr:nvCxnSpPr>
      <xdr:spPr>
        <a:xfrm>
          <a:off x="15671800" y="61391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27703</xdr:rowOff>
    </xdr:from>
    <xdr:ext cx="762000" cy="259045"/>
    <xdr:sp macro="" textlink="">
      <xdr:nvSpPr>
        <xdr:cNvPr id="302" name="補助費等平均値テキスト"/>
        <xdr:cNvSpPr txBox="1"/>
      </xdr:nvSpPr>
      <xdr:spPr>
        <a:xfrm>
          <a:off x="16598900" y="6371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03" name="フローチャート: 判断 302"/>
        <xdr:cNvSpPr/>
      </xdr:nvSpPr>
      <xdr:spPr>
        <a:xfrm>
          <a:off x="164592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120142</xdr:rowOff>
    </xdr:from>
    <xdr:to>
      <xdr:col>78</xdr:col>
      <xdr:colOff>69850</xdr:colOff>
      <xdr:row>35</xdr:row>
      <xdr:rowOff>138430</xdr:rowOff>
    </xdr:to>
    <xdr:cxnSp macro="">
      <xdr:nvCxnSpPr>
        <xdr:cNvPr id="304" name="直線コネクタ 303"/>
        <xdr:cNvCxnSpPr/>
      </xdr:nvCxnSpPr>
      <xdr:spPr>
        <a:xfrm>
          <a:off x="14782800" y="61208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23622</xdr:rowOff>
    </xdr:from>
    <xdr:to>
      <xdr:col>78</xdr:col>
      <xdr:colOff>120650</xdr:colOff>
      <xdr:row>37</xdr:row>
      <xdr:rowOff>125222</xdr:rowOff>
    </xdr:to>
    <xdr:sp macro="" textlink="">
      <xdr:nvSpPr>
        <xdr:cNvPr id="305" name="フローチャート: 判断 304"/>
        <xdr:cNvSpPr/>
      </xdr:nvSpPr>
      <xdr:spPr>
        <a:xfrm>
          <a:off x="15621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06" name="テキスト ボックス 305"/>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120142</xdr:rowOff>
    </xdr:from>
    <xdr:to>
      <xdr:col>73</xdr:col>
      <xdr:colOff>180975</xdr:colOff>
      <xdr:row>35</xdr:row>
      <xdr:rowOff>124714</xdr:rowOff>
    </xdr:to>
    <xdr:cxnSp macro="">
      <xdr:nvCxnSpPr>
        <xdr:cNvPr id="307" name="直線コネクタ 306"/>
        <xdr:cNvCxnSpPr/>
      </xdr:nvCxnSpPr>
      <xdr:spPr>
        <a:xfrm flipV="1">
          <a:off x="13893800" y="6120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8" name="フローチャート: 判断 307"/>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09" name="テキスト ボックス 308"/>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36</xdr:row>
      <xdr:rowOff>3556</xdr:rowOff>
    </xdr:to>
    <xdr:cxnSp macro="">
      <xdr:nvCxnSpPr>
        <xdr:cNvPr id="310" name="直線コネクタ 309"/>
        <xdr:cNvCxnSpPr/>
      </xdr:nvCxnSpPr>
      <xdr:spPr>
        <a:xfrm flipV="1">
          <a:off x="13004800" y="61254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14478</xdr:rowOff>
    </xdr:from>
    <xdr:to>
      <xdr:col>69</xdr:col>
      <xdr:colOff>142875</xdr:colOff>
      <xdr:row>37</xdr:row>
      <xdr:rowOff>116078</xdr:rowOff>
    </xdr:to>
    <xdr:sp macro="" textlink="">
      <xdr:nvSpPr>
        <xdr:cNvPr id="311" name="フローチャート: 判断 310"/>
        <xdr:cNvSpPr/>
      </xdr:nvSpPr>
      <xdr:spPr>
        <a:xfrm>
          <a:off x="13843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12" name="テキスト ボックス 311"/>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3" name="フローチャート: 判断 312"/>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4" name="テキスト ボックス 313"/>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101346</xdr:rowOff>
    </xdr:from>
    <xdr:to>
      <xdr:col>82</xdr:col>
      <xdr:colOff>158750</xdr:colOff>
      <xdr:row>36</xdr:row>
      <xdr:rowOff>31496</xdr:rowOff>
    </xdr:to>
    <xdr:sp macro="" textlink="">
      <xdr:nvSpPr>
        <xdr:cNvPr id="320" name="楕円 319"/>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117873</xdr:rowOff>
    </xdr:from>
    <xdr:ext cx="762000" cy="259045"/>
    <xdr:sp macro="" textlink="">
      <xdr:nvSpPr>
        <xdr:cNvPr id="321" name="補助費等該当値テキスト"/>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22" name="楕円 321"/>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23" name="テキスト ボックス 322"/>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69342</xdr:rowOff>
    </xdr:from>
    <xdr:to>
      <xdr:col>74</xdr:col>
      <xdr:colOff>31750</xdr:colOff>
      <xdr:row>35</xdr:row>
      <xdr:rowOff>170942</xdr:rowOff>
    </xdr:to>
    <xdr:sp macro="" textlink="">
      <xdr:nvSpPr>
        <xdr:cNvPr id="324" name="楕円 323"/>
        <xdr:cNvSpPr/>
      </xdr:nvSpPr>
      <xdr:spPr>
        <a:xfrm>
          <a:off x="14732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9669</xdr:rowOff>
    </xdr:from>
    <xdr:ext cx="762000" cy="259045"/>
    <xdr:sp macro="" textlink="">
      <xdr:nvSpPr>
        <xdr:cNvPr id="325" name="テキスト ボックス 324"/>
        <xdr:cNvSpPr txBox="1"/>
      </xdr:nvSpPr>
      <xdr:spPr>
        <a:xfrm>
          <a:off x="14401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73914</xdr:rowOff>
    </xdr:from>
    <xdr:to>
      <xdr:col>69</xdr:col>
      <xdr:colOff>142875</xdr:colOff>
      <xdr:row>36</xdr:row>
      <xdr:rowOff>4064</xdr:rowOff>
    </xdr:to>
    <xdr:sp macro="" textlink="">
      <xdr:nvSpPr>
        <xdr:cNvPr id="326" name="楕円 325"/>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14241</xdr:rowOff>
    </xdr:from>
    <xdr:ext cx="762000" cy="259045"/>
    <xdr:sp macro="" textlink="">
      <xdr:nvSpPr>
        <xdr:cNvPr id="327" name="テキスト ボックス 326"/>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8" name="楕円 327"/>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9" name="テキスト ボックス 328"/>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これまで起債抑制の為の独自ルールを通して、政策・施策の優先度に基づいた大型投資事業の取捨選択に努めてきており、全国平均、県平均及び類似団体内平均を下回っている。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将来的には、公共施設の大規模改修及び更新費用も嵩んでくることが予想されるため、公債費負担の健全性維持を念頭に適切な範囲内で起債の活用をしていくこととする。</a:t>
          </a:r>
        </a:p>
      </xdr:txBody>
    </xdr:sp>
    <xdr:clientData/>
  </xdr:twoCellAnchor>
  <xdr:oneCellAnchor>
    <xdr:from>
      <xdr:col>3</xdr:col>
      <xdr:colOff>123825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53848</xdr:rowOff>
    </xdr:to>
    <xdr:cxnSp macro="">
      <xdr:nvCxnSpPr>
        <xdr:cNvPr id="354" name="直線コネクタ 353"/>
        <xdr:cNvCxnSpPr/>
      </xdr:nvCxnSpPr>
      <xdr:spPr>
        <a:xfrm flipV="1">
          <a:off x="4826000" y="126314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25925</xdr:rowOff>
    </xdr:from>
    <xdr:ext cx="762000" cy="259045"/>
    <xdr:sp macro="" textlink="">
      <xdr:nvSpPr>
        <xdr:cNvPr id="355" name="公債費最小値テキスト"/>
        <xdr:cNvSpPr txBox="1"/>
      </xdr:nvSpPr>
      <xdr:spPr>
        <a:xfrm>
          <a:off x="4914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53848</xdr:rowOff>
    </xdr:from>
    <xdr:to>
      <xdr:col>24</xdr:col>
      <xdr:colOff>114300</xdr:colOff>
      <xdr:row>80</xdr:row>
      <xdr:rowOff>53848</xdr:rowOff>
    </xdr:to>
    <xdr:cxnSp macro="">
      <xdr:nvCxnSpPr>
        <xdr:cNvPr id="356" name="直線コネクタ 355"/>
        <xdr:cNvCxnSpPr/>
      </xdr:nvCxnSpPr>
      <xdr:spPr>
        <a:xfrm>
          <a:off x="4737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5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58" name="直線コネクタ 35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33274</xdr:rowOff>
    </xdr:from>
    <xdr:to>
      <xdr:col>24</xdr:col>
      <xdr:colOff>25400</xdr:colOff>
      <xdr:row>77</xdr:row>
      <xdr:rowOff>37846</xdr:rowOff>
    </xdr:to>
    <xdr:cxnSp macro="">
      <xdr:nvCxnSpPr>
        <xdr:cNvPr id="359" name="直線コネクタ 358"/>
        <xdr:cNvCxnSpPr/>
      </xdr:nvCxnSpPr>
      <xdr:spPr>
        <a:xfrm flipV="1">
          <a:off x="3987800" y="132349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158005</xdr:rowOff>
    </xdr:from>
    <xdr:ext cx="762000" cy="259045"/>
    <xdr:sp macro="" textlink="">
      <xdr:nvSpPr>
        <xdr:cNvPr id="360" name="公債費平均値テキスト"/>
        <xdr:cNvSpPr txBox="1"/>
      </xdr:nvSpPr>
      <xdr:spPr>
        <a:xfrm>
          <a:off x="4914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61" name="フローチャート: 判断 360"/>
        <xdr:cNvSpPr/>
      </xdr:nvSpPr>
      <xdr:spPr>
        <a:xfrm>
          <a:off x="4775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10413</xdr:rowOff>
    </xdr:from>
    <xdr:to>
      <xdr:col>19</xdr:col>
      <xdr:colOff>187325</xdr:colOff>
      <xdr:row>77</xdr:row>
      <xdr:rowOff>37846</xdr:rowOff>
    </xdr:to>
    <xdr:cxnSp macro="">
      <xdr:nvCxnSpPr>
        <xdr:cNvPr id="362" name="直線コネクタ 361"/>
        <xdr:cNvCxnSpPr/>
      </xdr:nvCxnSpPr>
      <xdr:spPr>
        <a:xfrm>
          <a:off x="3098800" y="132120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3" name="フローチャート: 判断 362"/>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64" name="テキスト ボックス 363"/>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10413</xdr:rowOff>
    </xdr:from>
    <xdr:to>
      <xdr:col>15</xdr:col>
      <xdr:colOff>98425</xdr:colOff>
      <xdr:row>77</xdr:row>
      <xdr:rowOff>14987</xdr:rowOff>
    </xdr:to>
    <xdr:cxnSp macro="">
      <xdr:nvCxnSpPr>
        <xdr:cNvPr id="365" name="直線コネクタ 364"/>
        <xdr:cNvCxnSpPr/>
      </xdr:nvCxnSpPr>
      <xdr:spPr>
        <a:xfrm flipV="1">
          <a:off x="2209800" y="132120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66" name="フローチャート: 判断 365"/>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67" name="テキスト ボックス 366"/>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159004</xdr:rowOff>
    </xdr:from>
    <xdr:to>
      <xdr:col>11</xdr:col>
      <xdr:colOff>9525</xdr:colOff>
      <xdr:row>77</xdr:row>
      <xdr:rowOff>14987</xdr:rowOff>
    </xdr:to>
    <xdr:cxnSp macro="">
      <xdr:nvCxnSpPr>
        <xdr:cNvPr id="368" name="直線コネクタ 367"/>
        <xdr:cNvCxnSpPr/>
      </xdr:nvCxnSpPr>
      <xdr:spPr>
        <a:xfrm>
          <a:off x="1320800" y="131892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69" name="フローチャート: 判断 368"/>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70" name="テキスト ボックス 369"/>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1" name="フローチャート: 判断 370"/>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2" name="テキスト ボックス 371"/>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153924</xdr:rowOff>
    </xdr:from>
    <xdr:to>
      <xdr:col>24</xdr:col>
      <xdr:colOff>76200</xdr:colOff>
      <xdr:row>77</xdr:row>
      <xdr:rowOff>84074</xdr:rowOff>
    </xdr:to>
    <xdr:sp macro="" textlink="">
      <xdr:nvSpPr>
        <xdr:cNvPr id="378" name="楕円 377"/>
        <xdr:cNvSpPr/>
      </xdr:nvSpPr>
      <xdr:spPr>
        <a:xfrm>
          <a:off x="4775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170451</xdr:rowOff>
    </xdr:from>
    <xdr:ext cx="762000" cy="259045"/>
    <xdr:sp macro="" textlink="">
      <xdr:nvSpPr>
        <xdr:cNvPr id="379" name="公債費該当値テキスト"/>
        <xdr:cNvSpPr txBox="1"/>
      </xdr:nvSpPr>
      <xdr:spPr>
        <a:xfrm>
          <a:off x="4914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158496</xdr:rowOff>
    </xdr:from>
    <xdr:to>
      <xdr:col>20</xdr:col>
      <xdr:colOff>38100</xdr:colOff>
      <xdr:row>77</xdr:row>
      <xdr:rowOff>88646</xdr:rowOff>
    </xdr:to>
    <xdr:sp macro="" textlink="">
      <xdr:nvSpPr>
        <xdr:cNvPr id="380" name="楕円 379"/>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81" name="テキスト ボックス 380"/>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131063</xdr:rowOff>
    </xdr:from>
    <xdr:to>
      <xdr:col>15</xdr:col>
      <xdr:colOff>149225</xdr:colOff>
      <xdr:row>77</xdr:row>
      <xdr:rowOff>61213</xdr:rowOff>
    </xdr:to>
    <xdr:sp macro="" textlink="">
      <xdr:nvSpPr>
        <xdr:cNvPr id="382" name="楕円 381"/>
        <xdr:cNvSpPr/>
      </xdr:nvSpPr>
      <xdr:spPr>
        <a:xfrm>
          <a:off x="3048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83" name="テキスト ボックス 382"/>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135637</xdr:rowOff>
    </xdr:from>
    <xdr:to>
      <xdr:col>11</xdr:col>
      <xdr:colOff>60325</xdr:colOff>
      <xdr:row>77</xdr:row>
      <xdr:rowOff>65787</xdr:rowOff>
    </xdr:to>
    <xdr:sp macro="" textlink="">
      <xdr:nvSpPr>
        <xdr:cNvPr id="384" name="楕円 383"/>
        <xdr:cNvSpPr/>
      </xdr:nvSpPr>
      <xdr:spPr>
        <a:xfrm>
          <a:off x="2159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75963</xdr:rowOff>
    </xdr:from>
    <xdr:ext cx="762000" cy="259045"/>
    <xdr:sp macro="" textlink="">
      <xdr:nvSpPr>
        <xdr:cNvPr id="385" name="テキスト ボックス 384"/>
        <xdr:cNvSpPr txBox="1"/>
      </xdr:nvSpPr>
      <xdr:spPr>
        <a:xfrm>
          <a:off x="1828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86" name="楕円 385"/>
        <xdr:cNvSpPr/>
      </xdr:nvSpPr>
      <xdr:spPr>
        <a:xfrm>
          <a:off x="1270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387" name="テキスト ボックス 386"/>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平均、類似団体平均のいずれに対しても下回る結果となったが、今後増大することが避けられない扶助費（少子高齢化に伴う老人福祉関連費や障害者自立支援給付費等）をはじめとする、経常経費全体の上昇に歯止めをかけ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2" name="直線コネクタ 40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3" name="テキスト ボックス 40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4" name="直線コネクタ 40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5" name="テキスト ボックス 40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6" name="直線コネクタ 40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7" name="テキスト ボックス 40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8" name="直線コネクタ 40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9" name="テキスト ボックス 40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83565</xdr:rowOff>
    </xdr:to>
    <xdr:cxnSp macro="">
      <xdr:nvCxnSpPr>
        <xdr:cNvPr id="413" name="直線コネクタ 412"/>
        <xdr:cNvCxnSpPr/>
      </xdr:nvCxnSpPr>
      <xdr:spPr>
        <a:xfrm flipV="1">
          <a:off x="16510000" y="12741148"/>
          <a:ext cx="0" cy="122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55642</xdr:rowOff>
    </xdr:from>
    <xdr:ext cx="762000" cy="259045"/>
    <xdr:sp macro="" textlink="">
      <xdr:nvSpPr>
        <xdr:cNvPr id="414" name="公債費以外最小値テキスト"/>
        <xdr:cNvSpPr txBox="1"/>
      </xdr:nvSpPr>
      <xdr:spPr>
        <a:xfrm>
          <a:off x="16598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83565</xdr:rowOff>
    </xdr:from>
    <xdr:to>
      <xdr:col>82</xdr:col>
      <xdr:colOff>196850</xdr:colOff>
      <xdr:row>81</xdr:row>
      <xdr:rowOff>83565</xdr:rowOff>
    </xdr:to>
    <xdr:cxnSp macro="">
      <xdr:nvCxnSpPr>
        <xdr:cNvPr id="415" name="直線コネクタ 414"/>
        <xdr:cNvCxnSpPr/>
      </xdr:nvCxnSpPr>
      <xdr:spPr>
        <a:xfrm>
          <a:off x="16421100" y="139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16" name="公債費以外最大値テキスト"/>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17" name="直線コネクタ 416"/>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154432</xdr:rowOff>
    </xdr:from>
    <xdr:to>
      <xdr:col>82</xdr:col>
      <xdr:colOff>107950</xdr:colOff>
      <xdr:row>77</xdr:row>
      <xdr:rowOff>19558</xdr:rowOff>
    </xdr:to>
    <xdr:cxnSp macro="">
      <xdr:nvCxnSpPr>
        <xdr:cNvPr id="418" name="直線コネクタ 417"/>
        <xdr:cNvCxnSpPr/>
      </xdr:nvCxnSpPr>
      <xdr:spPr>
        <a:xfrm flipV="1">
          <a:off x="15671800" y="131846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19" name="公債費以外平均値テキスト"/>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20" name="フローチャート: 判断 419"/>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77</xdr:row>
      <xdr:rowOff>19558</xdr:rowOff>
    </xdr:to>
    <xdr:cxnSp macro="">
      <xdr:nvCxnSpPr>
        <xdr:cNvPr id="421" name="直線コネクタ 420"/>
        <xdr:cNvCxnSpPr/>
      </xdr:nvCxnSpPr>
      <xdr:spPr>
        <a:xfrm>
          <a:off x="14782800" y="131572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22" name="フローチャート: 判断 421"/>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23" name="テキスト ボックス 422"/>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127000</xdr:rowOff>
    </xdr:from>
    <xdr:to>
      <xdr:col>73</xdr:col>
      <xdr:colOff>180975</xdr:colOff>
      <xdr:row>77</xdr:row>
      <xdr:rowOff>74422</xdr:rowOff>
    </xdr:to>
    <xdr:cxnSp macro="">
      <xdr:nvCxnSpPr>
        <xdr:cNvPr id="424" name="直線コネクタ 423"/>
        <xdr:cNvCxnSpPr/>
      </xdr:nvCxnSpPr>
      <xdr:spPr>
        <a:xfrm flipV="1">
          <a:off x="13893800" y="131572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5" name="フローチャート: 判断 424"/>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41419</xdr:rowOff>
    </xdr:from>
    <xdr:ext cx="762000" cy="259045"/>
    <xdr:sp macro="" textlink="">
      <xdr:nvSpPr>
        <xdr:cNvPr id="426" name="テキスト ボックス 425"/>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14987</xdr:rowOff>
    </xdr:from>
    <xdr:to>
      <xdr:col>69</xdr:col>
      <xdr:colOff>92075</xdr:colOff>
      <xdr:row>77</xdr:row>
      <xdr:rowOff>74422</xdr:rowOff>
    </xdr:to>
    <xdr:cxnSp macro="">
      <xdr:nvCxnSpPr>
        <xdr:cNvPr id="427" name="直線コネクタ 426"/>
        <xdr:cNvCxnSpPr/>
      </xdr:nvCxnSpPr>
      <xdr:spPr>
        <a:xfrm>
          <a:off x="13004800" y="13216637"/>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28" name="フローチャート: 判断 427"/>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29" name="テキスト ボックス 428"/>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0" name="フローチャート: 判断 429"/>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1" name="テキスト ボックス 430"/>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37" name="楕円 436"/>
        <xdr:cNvSpPr/>
      </xdr:nvSpPr>
      <xdr:spPr>
        <a:xfrm>
          <a:off x="16459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120159</xdr:rowOff>
    </xdr:from>
    <xdr:ext cx="762000" cy="259045"/>
    <xdr:sp macro="" textlink="">
      <xdr:nvSpPr>
        <xdr:cNvPr id="438" name="公債費以外該当値テキスト"/>
        <xdr:cNvSpPr txBox="1"/>
      </xdr:nvSpPr>
      <xdr:spPr>
        <a:xfrm>
          <a:off x="16598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140208</xdr:rowOff>
    </xdr:from>
    <xdr:to>
      <xdr:col>78</xdr:col>
      <xdr:colOff>120650</xdr:colOff>
      <xdr:row>77</xdr:row>
      <xdr:rowOff>70358</xdr:rowOff>
    </xdr:to>
    <xdr:sp macro="" textlink="">
      <xdr:nvSpPr>
        <xdr:cNvPr id="439" name="楕円 438"/>
        <xdr:cNvSpPr/>
      </xdr:nvSpPr>
      <xdr:spPr>
        <a:xfrm>
          <a:off x="15621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40" name="テキスト ボックス 439"/>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41" name="楕円 440"/>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42" name="テキスト ボックス 441"/>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23622</xdr:rowOff>
    </xdr:from>
    <xdr:to>
      <xdr:col>69</xdr:col>
      <xdr:colOff>142875</xdr:colOff>
      <xdr:row>77</xdr:row>
      <xdr:rowOff>125222</xdr:rowOff>
    </xdr:to>
    <xdr:sp macro="" textlink="">
      <xdr:nvSpPr>
        <xdr:cNvPr id="443" name="楕円 442"/>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109999</xdr:rowOff>
    </xdr:from>
    <xdr:ext cx="762000" cy="259045"/>
    <xdr:sp macro="" textlink="">
      <xdr:nvSpPr>
        <xdr:cNvPr id="444" name="テキスト ボックス 443"/>
        <xdr:cNvSpPr txBox="1"/>
      </xdr:nvSpPr>
      <xdr:spPr>
        <a:xfrm>
          <a:off x="13512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5" name="楕円 444"/>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6" name="テキスト ボックス 445"/>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77744</xdr:rowOff>
    </xdr:from>
    <xdr:to>
      <xdr:col>29</xdr:col>
      <xdr:colOff>127000</xdr:colOff>
      <xdr:row>19</xdr:row>
      <xdr:rowOff>160079</xdr:rowOff>
    </xdr:to>
    <xdr:cxnSp macro="">
      <xdr:nvCxnSpPr>
        <xdr:cNvPr id="45" name="直線コネクタ 44"/>
        <xdr:cNvCxnSpPr/>
      </xdr:nvCxnSpPr>
      <xdr:spPr bwMode="auto">
        <a:xfrm flipV="1">
          <a:off x="5651500" y="2011319"/>
          <a:ext cx="0" cy="14539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132156</xdr:rowOff>
    </xdr:from>
    <xdr:ext cx="762000" cy="259045"/>
    <xdr:sp macro="" textlink="">
      <xdr:nvSpPr>
        <xdr:cNvPr id="46" name="人口1人当たり決算額の推移最小値テキスト130"/>
        <xdr:cNvSpPr txBox="1"/>
      </xdr:nvSpPr>
      <xdr:spPr>
        <a:xfrm>
          <a:off x="5740400" y="343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160079</xdr:rowOff>
    </xdr:from>
    <xdr:to>
      <xdr:col>30</xdr:col>
      <xdr:colOff>25400</xdr:colOff>
      <xdr:row>19</xdr:row>
      <xdr:rowOff>160079</xdr:rowOff>
    </xdr:to>
    <xdr:cxnSp macro="">
      <xdr:nvCxnSpPr>
        <xdr:cNvPr id="47" name="直線コネクタ 46"/>
        <xdr:cNvCxnSpPr/>
      </xdr:nvCxnSpPr>
      <xdr:spPr bwMode="auto">
        <a:xfrm>
          <a:off x="5562600" y="346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164121</xdr:rowOff>
    </xdr:from>
    <xdr:ext cx="762000" cy="259045"/>
    <xdr:sp macro="" textlink="">
      <xdr:nvSpPr>
        <xdr:cNvPr id="48" name="人口1人当たり決算額の推移最大値テキスト130"/>
        <xdr:cNvSpPr txBox="1"/>
      </xdr:nvSpPr>
      <xdr:spPr>
        <a:xfrm>
          <a:off x="5740400" y="175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77744</xdr:rowOff>
    </xdr:from>
    <xdr:to>
      <xdr:col>30</xdr:col>
      <xdr:colOff>25400</xdr:colOff>
      <xdr:row>11</xdr:row>
      <xdr:rowOff>77744</xdr:rowOff>
    </xdr:to>
    <xdr:cxnSp macro="">
      <xdr:nvCxnSpPr>
        <xdr:cNvPr id="49" name="直線コネクタ 48"/>
        <xdr:cNvCxnSpPr/>
      </xdr:nvCxnSpPr>
      <xdr:spPr bwMode="auto">
        <a:xfrm>
          <a:off x="5562600" y="20113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27544</xdr:rowOff>
    </xdr:from>
    <xdr:to>
      <xdr:col>29</xdr:col>
      <xdr:colOff>127000</xdr:colOff>
      <xdr:row>19</xdr:row>
      <xdr:rowOff>34333</xdr:rowOff>
    </xdr:to>
    <xdr:cxnSp macro="">
      <xdr:nvCxnSpPr>
        <xdr:cNvPr id="50" name="直線コネクタ 49"/>
        <xdr:cNvCxnSpPr/>
      </xdr:nvCxnSpPr>
      <xdr:spPr bwMode="auto">
        <a:xfrm flipV="1">
          <a:off x="5003800" y="3332719"/>
          <a:ext cx="647700" cy="6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61035</xdr:rowOff>
    </xdr:from>
    <xdr:ext cx="762000" cy="259045"/>
    <xdr:sp macro="" textlink="">
      <xdr:nvSpPr>
        <xdr:cNvPr id="51" name="人口1人当たり決算額の推移平均値テキスト130"/>
        <xdr:cNvSpPr txBox="1"/>
      </xdr:nvSpPr>
      <xdr:spPr>
        <a:xfrm>
          <a:off x="5740400" y="2851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44508</xdr:rowOff>
    </xdr:from>
    <xdr:to>
      <xdr:col>29</xdr:col>
      <xdr:colOff>177800</xdr:colOff>
      <xdr:row>17</xdr:row>
      <xdr:rowOff>146108</xdr:rowOff>
    </xdr:to>
    <xdr:sp macro="" textlink="">
      <xdr:nvSpPr>
        <xdr:cNvPr id="52" name="フローチャート: 判断 51"/>
        <xdr:cNvSpPr/>
      </xdr:nvSpPr>
      <xdr:spPr bwMode="auto">
        <a:xfrm>
          <a:off x="56007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34333</xdr:rowOff>
    </xdr:from>
    <xdr:to>
      <xdr:col>26</xdr:col>
      <xdr:colOff>50800</xdr:colOff>
      <xdr:row>19</xdr:row>
      <xdr:rowOff>41572</xdr:rowOff>
    </xdr:to>
    <xdr:cxnSp macro="">
      <xdr:nvCxnSpPr>
        <xdr:cNvPr id="53" name="直線コネクタ 52"/>
        <xdr:cNvCxnSpPr/>
      </xdr:nvCxnSpPr>
      <xdr:spPr bwMode="auto">
        <a:xfrm flipV="1">
          <a:off x="4305300" y="3339508"/>
          <a:ext cx="698500" cy="7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67224</xdr:rowOff>
    </xdr:from>
    <xdr:to>
      <xdr:col>26</xdr:col>
      <xdr:colOff>101600</xdr:colOff>
      <xdr:row>17</xdr:row>
      <xdr:rowOff>168824</xdr:rowOff>
    </xdr:to>
    <xdr:sp macro="" textlink="">
      <xdr:nvSpPr>
        <xdr:cNvPr id="54" name="フローチャート: 判断 53"/>
        <xdr:cNvSpPr/>
      </xdr:nvSpPr>
      <xdr:spPr bwMode="auto">
        <a:xfrm>
          <a:off x="4953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7551</xdr:rowOff>
    </xdr:from>
    <xdr:ext cx="736600" cy="259045"/>
    <xdr:sp macro="" textlink="">
      <xdr:nvSpPr>
        <xdr:cNvPr id="55" name="テキスト ボックス 54"/>
        <xdr:cNvSpPr txBox="1"/>
      </xdr:nvSpPr>
      <xdr:spPr>
        <a:xfrm>
          <a:off x="4622800" y="2798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38227</xdr:rowOff>
    </xdr:from>
    <xdr:to>
      <xdr:col>22</xdr:col>
      <xdr:colOff>114300</xdr:colOff>
      <xdr:row>19</xdr:row>
      <xdr:rowOff>41572</xdr:rowOff>
    </xdr:to>
    <xdr:cxnSp macro="">
      <xdr:nvCxnSpPr>
        <xdr:cNvPr id="56" name="直線コネクタ 55"/>
        <xdr:cNvCxnSpPr/>
      </xdr:nvCxnSpPr>
      <xdr:spPr bwMode="auto">
        <a:xfrm>
          <a:off x="3606800" y="3343402"/>
          <a:ext cx="698500" cy="3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97048</xdr:rowOff>
    </xdr:from>
    <xdr:to>
      <xdr:col>22</xdr:col>
      <xdr:colOff>165100</xdr:colOff>
      <xdr:row>18</xdr:row>
      <xdr:rowOff>27198</xdr:rowOff>
    </xdr:to>
    <xdr:sp macro="" textlink="">
      <xdr:nvSpPr>
        <xdr:cNvPr id="57" name="フローチャート: 判断 56"/>
        <xdr:cNvSpPr/>
      </xdr:nvSpPr>
      <xdr:spPr bwMode="auto">
        <a:xfrm>
          <a:off x="4254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37375</xdr:rowOff>
    </xdr:from>
    <xdr:ext cx="762000" cy="259045"/>
    <xdr:sp macro="" textlink="">
      <xdr:nvSpPr>
        <xdr:cNvPr id="58" name="テキスト ボックス 57"/>
        <xdr:cNvSpPr txBox="1"/>
      </xdr:nvSpPr>
      <xdr:spPr>
        <a:xfrm>
          <a:off x="39243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37884</xdr:rowOff>
    </xdr:from>
    <xdr:to>
      <xdr:col>18</xdr:col>
      <xdr:colOff>177800</xdr:colOff>
      <xdr:row>19</xdr:row>
      <xdr:rowOff>38227</xdr:rowOff>
    </xdr:to>
    <xdr:cxnSp macro="">
      <xdr:nvCxnSpPr>
        <xdr:cNvPr id="59" name="直線コネクタ 58"/>
        <xdr:cNvCxnSpPr/>
      </xdr:nvCxnSpPr>
      <xdr:spPr bwMode="auto">
        <a:xfrm>
          <a:off x="2908300" y="3343059"/>
          <a:ext cx="698500" cy="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110879</xdr:rowOff>
    </xdr:from>
    <xdr:to>
      <xdr:col>19</xdr:col>
      <xdr:colOff>38100</xdr:colOff>
      <xdr:row>18</xdr:row>
      <xdr:rowOff>41029</xdr:rowOff>
    </xdr:to>
    <xdr:sp macro="" textlink="">
      <xdr:nvSpPr>
        <xdr:cNvPr id="60" name="フローチャート: 判断 59"/>
        <xdr:cNvSpPr/>
      </xdr:nvSpPr>
      <xdr:spPr bwMode="auto">
        <a:xfrm>
          <a:off x="3556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51206</xdr:rowOff>
    </xdr:from>
    <xdr:ext cx="762000" cy="259045"/>
    <xdr:sp macro="" textlink="">
      <xdr:nvSpPr>
        <xdr:cNvPr id="61" name="テキスト ボックス 60"/>
        <xdr:cNvSpPr txBox="1"/>
      </xdr:nvSpPr>
      <xdr:spPr>
        <a:xfrm>
          <a:off x="32258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70545</xdr:rowOff>
    </xdr:from>
    <xdr:ext cx="762000" cy="259045"/>
    <xdr:sp macro="" textlink="">
      <xdr:nvSpPr>
        <xdr:cNvPr id="63" name="テキスト ボックス 62"/>
        <xdr:cNvSpPr txBox="1"/>
      </xdr:nvSpPr>
      <xdr:spPr>
        <a:xfrm>
          <a:off x="2527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148194</xdr:rowOff>
    </xdr:from>
    <xdr:to>
      <xdr:col>29</xdr:col>
      <xdr:colOff>177800</xdr:colOff>
      <xdr:row>19</xdr:row>
      <xdr:rowOff>78344</xdr:rowOff>
    </xdr:to>
    <xdr:sp macro="" textlink="">
      <xdr:nvSpPr>
        <xdr:cNvPr id="69" name="楕円 68"/>
        <xdr:cNvSpPr/>
      </xdr:nvSpPr>
      <xdr:spPr bwMode="auto">
        <a:xfrm>
          <a:off x="5600700" y="3281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120271</xdr:rowOff>
    </xdr:from>
    <xdr:ext cx="762000" cy="259045"/>
    <xdr:sp macro="" textlink="">
      <xdr:nvSpPr>
        <xdr:cNvPr id="70" name="人口1人当たり決算額の推移該当値テキスト130"/>
        <xdr:cNvSpPr txBox="1"/>
      </xdr:nvSpPr>
      <xdr:spPr>
        <a:xfrm>
          <a:off x="5740400" y="325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154983</xdr:rowOff>
    </xdr:from>
    <xdr:to>
      <xdr:col>26</xdr:col>
      <xdr:colOff>101600</xdr:colOff>
      <xdr:row>19</xdr:row>
      <xdr:rowOff>85133</xdr:rowOff>
    </xdr:to>
    <xdr:sp macro="" textlink="">
      <xdr:nvSpPr>
        <xdr:cNvPr id="71" name="楕円 70"/>
        <xdr:cNvSpPr/>
      </xdr:nvSpPr>
      <xdr:spPr bwMode="auto">
        <a:xfrm>
          <a:off x="4953000" y="3288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69910</xdr:rowOff>
    </xdr:from>
    <xdr:ext cx="736600" cy="259045"/>
    <xdr:sp macro="" textlink="">
      <xdr:nvSpPr>
        <xdr:cNvPr id="72" name="テキスト ボックス 71"/>
        <xdr:cNvSpPr txBox="1"/>
      </xdr:nvSpPr>
      <xdr:spPr>
        <a:xfrm>
          <a:off x="4622800" y="3375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162222</xdr:rowOff>
    </xdr:from>
    <xdr:to>
      <xdr:col>22</xdr:col>
      <xdr:colOff>165100</xdr:colOff>
      <xdr:row>19</xdr:row>
      <xdr:rowOff>92372</xdr:rowOff>
    </xdr:to>
    <xdr:sp macro="" textlink="">
      <xdr:nvSpPr>
        <xdr:cNvPr id="73" name="楕円 72"/>
        <xdr:cNvSpPr/>
      </xdr:nvSpPr>
      <xdr:spPr bwMode="auto">
        <a:xfrm>
          <a:off x="4254500" y="3295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77149</xdr:rowOff>
    </xdr:from>
    <xdr:ext cx="762000" cy="259045"/>
    <xdr:sp macro="" textlink="">
      <xdr:nvSpPr>
        <xdr:cNvPr id="74" name="テキスト ボックス 73"/>
        <xdr:cNvSpPr txBox="1"/>
      </xdr:nvSpPr>
      <xdr:spPr>
        <a:xfrm>
          <a:off x="3924300" y="338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158877</xdr:rowOff>
    </xdr:from>
    <xdr:to>
      <xdr:col>19</xdr:col>
      <xdr:colOff>38100</xdr:colOff>
      <xdr:row>19</xdr:row>
      <xdr:rowOff>89027</xdr:rowOff>
    </xdr:to>
    <xdr:sp macro="" textlink="">
      <xdr:nvSpPr>
        <xdr:cNvPr id="75" name="楕円 74"/>
        <xdr:cNvSpPr/>
      </xdr:nvSpPr>
      <xdr:spPr bwMode="auto">
        <a:xfrm>
          <a:off x="3556000" y="3292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73804</xdr:rowOff>
    </xdr:from>
    <xdr:ext cx="762000" cy="259045"/>
    <xdr:sp macro="" textlink="">
      <xdr:nvSpPr>
        <xdr:cNvPr id="76" name="テキスト ボックス 75"/>
        <xdr:cNvSpPr txBox="1"/>
      </xdr:nvSpPr>
      <xdr:spPr>
        <a:xfrm>
          <a:off x="3225800" y="3378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158534</xdr:rowOff>
    </xdr:from>
    <xdr:to>
      <xdr:col>15</xdr:col>
      <xdr:colOff>101600</xdr:colOff>
      <xdr:row>19</xdr:row>
      <xdr:rowOff>88684</xdr:rowOff>
    </xdr:to>
    <xdr:sp macro="" textlink="">
      <xdr:nvSpPr>
        <xdr:cNvPr id="77" name="楕円 76"/>
        <xdr:cNvSpPr/>
      </xdr:nvSpPr>
      <xdr:spPr bwMode="auto">
        <a:xfrm>
          <a:off x="2857500" y="3292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73461</xdr:rowOff>
    </xdr:from>
    <xdr:ext cx="762000" cy="259045"/>
    <xdr:sp macro="" textlink="">
      <xdr:nvSpPr>
        <xdr:cNvPr id="78" name="テキスト ボックス 77"/>
        <xdr:cNvSpPr txBox="1"/>
      </xdr:nvSpPr>
      <xdr:spPr>
        <a:xfrm>
          <a:off x="2527300" y="3378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108464</xdr:rowOff>
    </xdr:from>
    <xdr:to>
      <xdr:col>29</xdr:col>
      <xdr:colOff>127000</xdr:colOff>
      <xdr:row>37</xdr:row>
      <xdr:rowOff>242881</xdr:rowOff>
    </xdr:to>
    <xdr:cxnSp macro="">
      <xdr:nvCxnSpPr>
        <xdr:cNvPr id="106" name="直線コネクタ 105"/>
        <xdr:cNvCxnSpPr/>
      </xdr:nvCxnSpPr>
      <xdr:spPr bwMode="auto">
        <a:xfrm flipV="1">
          <a:off x="5651500" y="6033014"/>
          <a:ext cx="0" cy="13345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214958</xdr:rowOff>
    </xdr:from>
    <xdr:ext cx="762000" cy="259045"/>
    <xdr:sp macro="" textlink="">
      <xdr:nvSpPr>
        <xdr:cNvPr id="107" name="人口1人当たり決算額の推移最小値テキスト445"/>
        <xdr:cNvSpPr txBox="1"/>
      </xdr:nvSpPr>
      <xdr:spPr>
        <a:xfrm>
          <a:off x="5740400" y="73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242881</xdr:rowOff>
    </xdr:from>
    <xdr:to>
      <xdr:col>30</xdr:col>
      <xdr:colOff>25400</xdr:colOff>
      <xdr:row>37</xdr:row>
      <xdr:rowOff>242881</xdr:rowOff>
    </xdr:to>
    <xdr:cxnSp macro="">
      <xdr:nvCxnSpPr>
        <xdr:cNvPr id="108" name="直線コネクタ 107"/>
        <xdr:cNvCxnSpPr/>
      </xdr:nvCxnSpPr>
      <xdr:spPr bwMode="auto">
        <a:xfrm>
          <a:off x="5562600" y="7367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23391</xdr:rowOff>
    </xdr:from>
    <xdr:ext cx="762000" cy="259045"/>
    <xdr:sp macro="" textlink="">
      <xdr:nvSpPr>
        <xdr:cNvPr id="109" name="人口1人当たり決算額の推移最大値テキスト445"/>
        <xdr:cNvSpPr txBox="1"/>
      </xdr:nvSpPr>
      <xdr:spPr>
        <a:xfrm>
          <a:off x="5740400" y="57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108464</xdr:rowOff>
    </xdr:from>
    <xdr:to>
      <xdr:col>30</xdr:col>
      <xdr:colOff>25400</xdr:colOff>
      <xdr:row>33</xdr:row>
      <xdr:rowOff>108464</xdr:rowOff>
    </xdr:to>
    <xdr:cxnSp macro="">
      <xdr:nvCxnSpPr>
        <xdr:cNvPr id="110" name="直線コネクタ 109"/>
        <xdr:cNvCxnSpPr/>
      </xdr:nvCxnSpPr>
      <xdr:spPr bwMode="auto">
        <a:xfrm>
          <a:off x="5562600" y="60330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244843</xdr:rowOff>
    </xdr:from>
    <xdr:to>
      <xdr:col>29</xdr:col>
      <xdr:colOff>127000</xdr:colOff>
      <xdr:row>35</xdr:row>
      <xdr:rowOff>253092</xdr:rowOff>
    </xdr:to>
    <xdr:cxnSp macro="">
      <xdr:nvCxnSpPr>
        <xdr:cNvPr id="111" name="直線コネクタ 110"/>
        <xdr:cNvCxnSpPr/>
      </xdr:nvCxnSpPr>
      <xdr:spPr bwMode="auto">
        <a:xfrm flipV="1">
          <a:off x="5003800" y="6855193"/>
          <a:ext cx="647700" cy="8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279398</xdr:rowOff>
    </xdr:from>
    <xdr:ext cx="762000" cy="259045"/>
    <xdr:sp macro="" textlink="">
      <xdr:nvSpPr>
        <xdr:cNvPr id="112" name="人口1人当たり決算額の推移平均値テキスト445"/>
        <xdr:cNvSpPr txBox="1"/>
      </xdr:nvSpPr>
      <xdr:spPr>
        <a:xfrm>
          <a:off x="5740400" y="6546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91421</xdr:rowOff>
    </xdr:from>
    <xdr:to>
      <xdr:col>29</xdr:col>
      <xdr:colOff>177800</xdr:colOff>
      <xdr:row>35</xdr:row>
      <xdr:rowOff>193021</xdr:rowOff>
    </xdr:to>
    <xdr:sp macro="" textlink="">
      <xdr:nvSpPr>
        <xdr:cNvPr id="113" name="フローチャート: 判断 112"/>
        <xdr:cNvSpPr/>
      </xdr:nvSpPr>
      <xdr:spPr bwMode="auto">
        <a:xfrm>
          <a:off x="56007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253092</xdr:rowOff>
    </xdr:from>
    <xdr:to>
      <xdr:col>26</xdr:col>
      <xdr:colOff>50800</xdr:colOff>
      <xdr:row>35</xdr:row>
      <xdr:rowOff>278447</xdr:rowOff>
    </xdr:to>
    <xdr:cxnSp macro="">
      <xdr:nvCxnSpPr>
        <xdr:cNvPr id="114" name="直線コネクタ 113"/>
        <xdr:cNvCxnSpPr/>
      </xdr:nvCxnSpPr>
      <xdr:spPr bwMode="auto">
        <a:xfrm flipV="1">
          <a:off x="4305300" y="6863442"/>
          <a:ext cx="698500" cy="25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110261</xdr:rowOff>
    </xdr:from>
    <xdr:to>
      <xdr:col>26</xdr:col>
      <xdr:colOff>101600</xdr:colOff>
      <xdr:row>35</xdr:row>
      <xdr:rowOff>211861</xdr:rowOff>
    </xdr:to>
    <xdr:sp macro="" textlink="">
      <xdr:nvSpPr>
        <xdr:cNvPr id="115" name="フローチャート: 判断 114"/>
        <xdr:cNvSpPr/>
      </xdr:nvSpPr>
      <xdr:spPr bwMode="auto">
        <a:xfrm>
          <a:off x="49530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222038</xdr:rowOff>
    </xdr:from>
    <xdr:ext cx="736600" cy="259045"/>
    <xdr:sp macro="" textlink="">
      <xdr:nvSpPr>
        <xdr:cNvPr id="116" name="テキスト ボックス 115"/>
        <xdr:cNvSpPr txBox="1"/>
      </xdr:nvSpPr>
      <xdr:spPr>
        <a:xfrm>
          <a:off x="4622800" y="648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269989</xdr:rowOff>
    </xdr:from>
    <xdr:to>
      <xdr:col>22</xdr:col>
      <xdr:colOff>114300</xdr:colOff>
      <xdr:row>35</xdr:row>
      <xdr:rowOff>278447</xdr:rowOff>
    </xdr:to>
    <xdr:cxnSp macro="">
      <xdr:nvCxnSpPr>
        <xdr:cNvPr id="117" name="直線コネクタ 116"/>
        <xdr:cNvCxnSpPr/>
      </xdr:nvCxnSpPr>
      <xdr:spPr bwMode="auto">
        <a:xfrm>
          <a:off x="3606800" y="6880339"/>
          <a:ext cx="698500" cy="8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103213</xdr:rowOff>
    </xdr:from>
    <xdr:to>
      <xdr:col>22</xdr:col>
      <xdr:colOff>165100</xdr:colOff>
      <xdr:row>35</xdr:row>
      <xdr:rowOff>204813</xdr:rowOff>
    </xdr:to>
    <xdr:sp macro="" textlink="">
      <xdr:nvSpPr>
        <xdr:cNvPr id="118" name="フローチャート: 判断 117"/>
        <xdr:cNvSpPr/>
      </xdr:nvSpPr>
      <xdr:spPr bwMode="auto">
        <a:xfrm>
          <a:off x="42545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214990</xdr:rowOff>
    </xdr:from>
    <xdr:ext cx="762000" cy="259045"/>
    <xdr:sp macro="" textlink="">
      <xdr:nvSpPr>
        <xdr:cNvPr id="119" name="テキスト ボックス 118"/>
        <xdr:cNvSpPr txBox="1"/>
      </xdr:nvSpPr>
      <xdr:spPr>
        <a:xfrm>
          <a:off x="39243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269989</xdr:rowOff>
    </xdr:from>
    <xdr:to>
      <xdr:col>18</xdr:col>
      <xdr:colOff>177800</xdr:colOff>
      <xdr:row>35</xdr:row>
      <xdr:rowOff>273114</xdr:rowOff>
    </xdr:to>
    <xdr:cxnSp macro="">
      <xdr:nvCxnSpPr>
        <xdr:cNvPr id="120" name="直線コネクタ 119"/>
        <xdr:cNvCxnSpPr/>
      </xdr:nvCxnSpPr>
      <xdr:spPr bwMode="auto">
        <a:xfrm flipV="1">
          <a:off x="2908300" y="6880339"/>
          <a:ext cx="698500" cy="3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107061</xdr:rowOff>
    </xdr:from>
    <xdr:to>
      <xdr:col>19</xdr:col>
      <xdr:colOff>38100</xdr:colOff>
      <xdr:row>35</xdr:row>
      <xdr:rowOff>208661</xdr:rowOff>
    </xdr:to>
    <xdr:sp macro="" textlink="">
      <xdr:nvSpPr>
        <xdr:cNvPr id="121" name="フローチャート: 判断 120"/>
        <xdr:cNvSpPr/>
      </xdr:nvSpPr>
      <xdr:spPr bwMode="auto">
        <a:xfrm>
          <a:off x="3556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218838</xdr:rowOff>
    </xdr:from>
    <xdr:ext cx="762000" cy="259045"/>
    <xdr:sp macro="" textlink="">
      <xdr:nvSpPr>
        <xdr:cNvPr id="122" name="テキスト ボックス 121"/>
        <xdr:cNvSpPr txBox="1"/>
      </xdr:nvSpPr>
      <xdr:spPr>
        <a:xfrm>
          <a:off x="32258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46844</xdr:rowOff>
    </xdr:from>
    <xdr:to>
      <xdr:col>15</xdr:col>
      <xdr:colOff>101600</xdr:colOff>
      <xdr:row>35</xdr:row>
      <xdr:rowOff>148444</xdr:rowOff>
    </xdr:to>
    <xdr:sp macro="" textlink="">
      <xdr:nvSpPr>
        <xdr:cNvPr id="123" name="フローチャート: 判断 122"/>
        <xdr:cNvSpPr/>
      </xdr:nvSpPr>
      <xdr:spPr bwMode="auto">
        <a:xfrm>
          <a:off x="2857500" y="6657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158621</xdr:rowOff>
    </xdr:from>
    <xdr:ext cx="762000" cy="259045"/>
    <xdr:sp macro="" textlink="">
      <xdr:nvSpPr>
        <xdr:cNvPr id="124" name="テキスト ボックス 123"/>
        <xdr:cNvSpPr txBox="1"/>
      </xdr:nvSpPr>
      <xdr:spPr>
        <a:xfrm>
          <a:off x="2527300" y="642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194043</xdr:rowOff>
    </xdr:from>
    <xdr:to>
      <xdr:col>29</xdr:col>
      <xdr:colOff>177800</xdr:colOff>
      <xdr:row>35</xdr:row>
      <xdr:rowOff>295643</xdr:rowOff>
    </xdr:to>
    <xdr:sp macro="" textlink="">
      <xdr:nvSpPr>
        <xdr:cNvPr id="130" name="楕円 129"/>
        <xdr:cNvSpPr/>
      </xdr:nvSpPr>
      <xdr:spPr bwMode="auto">
        <a:xfrm>
          <a:off x="5600700" y="6804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166120</xdr:rowOff>
    </xdr:from>
    <xdr:ext cx="762000" cy="259045"/>
    <xdr:sp macro="" textlink="">
      <xdr:nvSpPr>
        <xdr:cNvPr id="131" name="人口1人当たり決算額の推移該当値テキスト445"/>
        <xdr:cNvSpPr txBox="1"/>
      </xdr:nvSpPr>
      <xdr:spPr>
        <a:xfrm>
          <a:off x="5740400" y="677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202292</xdr:rowOff>
    </xdr:from>
    <xdr:to>
      <xdr:col>26</xdr:col>
      <xdr:colOff>101600</xdr:colOff>
      <xdr:row>35</xdr:row>
      <xdr:rowOff>303892</xdr:rowOff>
    </xdr:to>
    <xdr:sp macro="" textlink="">
      <xdr:nvSpPr>
        <xdr:cNvPr id="132" name="楕円 131"/>
        <xdr:cNvSpPr/>
      </xdr:nvSpPr>
      <xdr:spPr bwMode="auto">
        <a:xfrm>
          <a:off x="4953000" y="6812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288669</xdr:rowOff>
    </xdr:from>
    <xdr:ext cx="736600" cy="259045"/>
    <xdr:sp macro="" textlink="">
      <xdr:nvSpPr>
        <xdr:cNvPr id="133" name="テキスト ボックス 132"/>
        <xdr:cNvSpPr txBox="1"/>
      </xdr:nvSpPr>
      <xdr:spPr>
        <a:xfrm>
          <a:off x="4622800" y="6899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227647</xdr:rowOff>
    </xdr:from>
    <xdr:to>
      <xdr:col>22</xdr:col>
      <xdr:colOff>165100</xdr:colOff>
      <xdr:row>35</xdr:row>
      <xdr:rowOff>329247</xdr:rowOff>
    </xdr:to>
    <xdr:sp macro="" textlink="">
      <xdr:nvSpPr>
        <xdr:cNvPr id="134" name="楕円 133"/>
        <xdr:cNvSpPr/>
      </xdr:nvSpPr>
      <xdr:spPr bwMode="auto">
        <a:xfrm>
          <a:off x="4254500" y="6837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314024</xdr:rowOff>
    </xdr:from>
    <xdr:ext cx="762000" cy="259045"/>
    <xdr:sp macro="" textlink="">
      <xdr:nvSpPr>
        <xdr:cNvPr id="135" name="テキスト ボックス 134"/>
        <xdr:cNvSpPr txBox="1"/>
      </xdr:nvSpPr>
      <xdr:spPr>
        <a:xfrm>
          <a:off x="3924300" y="69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219189</xdr:rowOff>
    </xdr:from>
    <xdr:to>
      <xdr:col>19</xdr:col>
      <xdr:colOff>38100</xdr:colOff>
      <xdr:row>35</xdr:row>
      <xdr:rowOff>320789</xdr:rowOff>
    </xdr:to>
    <xdr:sp macro="" textlink="">
      <xdr:nvSpPr>
        <xdr:cNvPr id="136" name="楕円 135"/>
        <xdr:cNvSpPr/>
      </xdr:nvSpPr>
      <xdr:spPr bwMode="auto">
        <a:xfrm>
          <a:off x="3556000" y="6829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305566</xdr:rowOff>
    </xdr:from>
    <xdr:ext cx="762000" cy="259045"/>
    <xdr:sp macro="" textlink="">
      <xdr:nvSpPr>
        <xdr:cNvPr id="137" name="テキスト ボックス 136"/>
        <xdr:cNvSpPr txBox="1"/>
      </xdr:nvSpPr>
      <xdr:spPr>
        <a:xfrm>
          <a:off x="3225800" y="6915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222314</xdr:rowOff>
    </xdr:from>
    <xdr:to>
      <xdr:col>15</xdr:col>
      <xdr:colOff>101600</xdr:colOff>
      <xdr:row>35</xdr:row>
      <xdr:rowOff>323914</xdr:rowOff>
    </xdr:to>
    <xdr:sp macro="" textlink="">
      <xdr:nvSpPr>
        <xdr:cNvPr id="138" name="楕円 137"/>
        <xdr:cNvSpPr/>
      </xdr:nvSpPr>
      <xdr:spPr bwMode="auto">
        <a:xfrm>
          <a:off x="2857500" y="6832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308691</xdr:rowOff>
    </xdr:from>
    <xdr:ext cx="762000" cy="259045"/>
    <xdr:sp macro="" textlink="">
      <xdr:nvSpPr>
        <xdr:cNvPr id="139" name="テキスト ボックス 138"/>
        <xdr:cNvSpPr txBox="1"/>
      </xdr:nvSpPr>
      <xdr:spPr>
        <a:xfrm>
          <a:off x="2527300" y="6919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14,209
14,067
18.44
6,229,056
5,809,999
254,659
3,244,516
4,873,434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86093</xdr:rowOff>
    </xdr:from>
    <xdr:to>
      <xdr:col>24</xdr:col>
      <xdr:colOff>62865</xdr:colOff>
      <xdr:row>39</xdr:row>
      <xdr:rowOff>64201</xdr:rowOff>
    </xdr:to>
    <xdr:cxnSp macro="">
      <xdr:nvCxnSpPr>
        <xdr:cNvPr id="56" name="直線コネクタ 55"/>
        <xdr:cNvCxnSpPr/>
      </xdr:nvCxnSpPr>
      <xdr:spPr>
        <a:xfrm flipV="1">
          <a:off x="4633595" y="5229593"/>
          <a:ext cx="1270" cy="152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68028</xdr:rowOff>
    </xdr:from>
    <xdr:ext cx="534377" cy="259045"/>
    <xdr:sp macro="" textlink="">
      <xdr:nvSpPr>
        <xdr:cNvPr id="57" name="人件費最小値テキスト"/>
        <xdr:cNvSpPr txBox="1"/>
      </xdr:nvSpPr>
      <xdr:spPr>
        <a:xfrm>
          <a:off x="4686300" y="67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64201</xdr:rowOff>
    </xdr:from>
    <xdr:to>
      <xdr:col>24</xdr:col>
      <xdr:colOff>152400</xdr:colOff>
      <xdr:row>39</xdr:row>
      <xdr:rowOff>64201</xdr:rowOff>
    </xdr:to>
    <xdr:cxnSp macro="">
      <xdr:nvCxnSpPr>
        <xdr:cNvPr id="58" name="直線コネクタ 57"/>
        <xdr:cNvCxnSpPr/>
      </xdr:nvCxnSpPr>
      <xdr:spPr>
        <a:xfrm>
          <a:off x="4546600" y="675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32770</xdr:rowOff>
    </xdr:from>
    <xdr:ext cx="599010" cy="259045"/>
    <xdr:sp macro="" textlink="">
      <xdr:nvSpPr>
        <xdr:cNvPr id="59" name="人件費最大値テキスト"/>
        <xdr:cNvSpPr txBox="1"/>
      </xdr:nvSpPr>
      <xdr:spPr>
        <a:xfrm>
          <a:off x="4686300" y="50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86093</xdr:rowOff>
    </xdr:from>
    <xdr:to>
      <xdr:col>24</xdr:col>
      <xdr:colOff>152400</xdr:colOff>
      <xdr:row>30</xdr:row>
      <xdr:rowOff>86093</xdr:rowOff>
    </xdr:to>
    <xdr:cxnSp macro="">
      <xdr:nvCxnSpPr>
        <xdr:cNvPr id="60" name="直線コネクタ 59"/>
        <xdr:cNvCxnSpPr/>
      </xdr:nvCxnSpPr>
      <xdr:spPr>
        <a:xfrm>
          <a:off x="4546600" y="522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107399</xdr:rowOff>
    </xdr:from>
    <xdr:to>
      <xdr:col>24</xdr:col>
      <xdr:colOff>63500</xdr:colOff>
      <xdr:row>38</xdr:row>
      <xdr:rowOff>118760</xdr:rowOff>
    </xdr:to>
    <xdr:cxnSp macro="">
      <xdr:nvCxnSpPr>
        <xdr:cNvPr id="61" name="直線コネクタ 60"/>
        <xdr:cNvCxnSpPr/>
      </xdr:nvCxnSpPr>
      <xdr:spPr>
        <a:xfrm>
          <a:off x="3797300" y="6622499"/>
          <a:ext cx="838200" cy="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37101</xdr:rowOff>
    </xdr:from>
    <xdr:ext cx="534377" cy="259045"/>
    <xdr:sp macro="" textlink="">
      <xdr:nvSpPr>
        <xdr:cNvPr id="62" name="人件費平均値テキスト"/>
        <xdr:cNvSpPr txBox="1"/>
      </xdr:nvSpPr>
      <xdr:spPr>
        <a:xfrm>
          <a:off x="4686300" y="6209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xdr:rowOff>
    </xdr:from>
    <xdr:to>
      <xdr:col>24</xdr:col>
      <xdr:colOff>114300</xdr:colOff>
      <xdr:row>37</xdr:row>
      <xdr:rowOff>115824</xdr:rowOff>
    </xdr:to>
    <xdr:sp macro="" textlink="">
      <xdr:nvSpPr>
        <xdr:cNvPr id="63" name="フローチャート: 判断 62"/>
        <xdr:cNvSpPr/>
      </xdr:nvSpPr>
      <xdr:spPr>
        <a:xfrm>
          <a:off x="45847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107399</xdr:rowOff>
    </xdr:from>
    <xdr:to>
      <xdr:col>19</xdr:col>
      <xdr:colOff>177800</xdr:colOff>
      <xdr:row>38</xdr:row>
      <xdr:rowOff>124041</xdr:rowOff>
    </xdr:to>
    <xdr:cxnSp macro="">
      <xdr:nvCxnSpPr>
        <xdr:cNvPr id="64" name="直線コネクタ 63"/>
        <xdr:cNvCxnSpPr/>
      </xdr:nvCxnSpPr>
      <xdr:spPr>
        <a:xfrm flipV="1">
          <a:off x="2908300" y="6622499"/>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32093</xdr:rowOff>
    </xdr:from>
    <xdr:to>
      <xdr:col>20</xdr:col>
      <xdr:colOff>38100</xdr:colOff>
      <xdr:row>37</xdr:row>
      <xdr:rowOff>133693</xdr:rowOff>
    </xdr:to>
    <xdr:sp macro="" textlink="">
      <xdr:nvSpPr>
        <xdr:cNvPr id="65" name="フローチャート: 判断 64"/>
        <xdr:cNvSpPr/>
      </xdr:nvSpPr>
      <xdr:spPr>
        <a:xfrm>
          <a:off x="3746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150220</xdr:rowOff>
    </xdr:from>
    <xdr:ext cx="534377" cy="259045"/>
    <xdr:sp macro="" textlink="">
      <xdr:nvSpPr>
        <xdr:cNvPr id="66" name="テキスト ボックス 65"/>
        <xdr:cNvSpPr txBox="1"/>
      </xdr:nvSpPr>
      <xdr:spPr>
        <a:xfrm>
          <a:off x="3530111" y="615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100892</xdr:rowOff>
    </xdr:from>
    <xdr:to>
      <xdr:col>15</xdr:col>
      <xdr:colOff>50800</xdr:colOff>
      <xdr:row>38</xdr:row>
      <xdr:rowOff>124041</xdr:rowOff>
    </xdr:to>
    <xdr:cxnSp macro="">
      <xdr:nvCxnSpPr>
        <xdr:cNvPr id="67" name="直線コネクタ 66"/>
        <xdr:cNvCxnSpPr/>
      </xdr:nvCxnSpPr>
      <xdr:spPr>
        <a:xfrm>
          <a:off x="2019300" y="6615992"/>
          <a:ext cx="889000" cy="2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54061</xdr:rowOff>
    </xdr:from>
    <xdr:to>
      <xdr:col>15</xdr:col>
      <xdr:colOff>101600</xdr:colOff>
      <xdr:row>37</xdr:row>
      <xdr:rowOff>155661</xdr:rowOff>
    </xdr:to>
    <xdr:sp macro="" textlink="">
      <xdr:nvSpPr>
        <xdr:cNvPr id="68" name="フローチャート: 判断 67"/>
        <xdr:cNvSpPr/>
      </xdr:nvSpPr>
      <xdr:spPr>
        <a:xfrm>
          <a:off x="2857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738</xdr:rowOff>
    </xdr:from>
    <xdr:ext cx="534377" cy="259045"/>
    <xdr:sp macro="" textlink="">
      <xdr:nvSpPr>
        <xdr:cNvPr id="69" name="テキスト ボックス 68"/>
        <xdr:cNvSpPr txBox="1"/>
      </xdr:nvSpPr>
      <xdr:spPr>
        <a:xfrm>
          <a:off x="2641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99733</xdr:rowOff>
    </xdr:from>
    <xdr:to>
      <xdr:col>10</xdr:col>
      <xdr:colOff>114300</xdr:colOff>
      <xdr:row>38</xdr:row>
      <xdr:rowOff>100892</xdr:rowOff>
    </xdr:to>
    <xdr:cxnSp macro="">
      <xdr:nvCxnSpPr>
        <xdr:cNvPr id="70" name="直線コネクタ 69"/>
        <xdr:cNvCxnSpPr/>
      </xdr:nvCxnSpPr>
      <xdr:spPr>
        <a:xfrm>
          <a:off x="1130300" y="6614833"/>
          <a:ext cx="8890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64615</xdr:rowOff>
    </xdr:from>
    <xdr:to>
      <xdr:col>10</xdr:col>
      <xdr:colOff>165100</xdr:colOff>
      <xdr:row>37</xdr:row>
      <xdr:rowOff>166215</xdr:rowOff>
    </xdr:to>
    <xdr:sp macro="" textlink="">
      <xdr:nvSpPr>
        <xdr:cNvPr id="71" name="フローチャート: 判断 70"/>
        <xdr:cNvSpPr/>
      </xdr:nvSpPr>
      <xdr:spPr>
        <a:xfrm>
          <a:off x="1968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11292</xdr:rowOff>
    </xdr:from>
    <xdr:ext cx="534377" cy="259045"/>
    <xdr:sp macro="" textlink="">
      <xdr:nvSpPr>
        <xdr:cNvPr id="72" name="テキスト ボックス 71"/>
        <xdr:cNvSpPr txBox="1"/>
      </xdr:nvSpPr>
      <xdr:spPr>
        <a:xfrm>
          <a:off x="1752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77935</xdr:rowOff>
    </xdr:from>
    <xdr:to>
      <xdr:col>6</xdr:col>
      <xdr:colOff>38100</xdr:colOff>
      <xdr:row>38</xdr:row>
      <xdr:rowOff>8085</xdr:rowOff>
    </xdr:to>
    <xdr:sp macro="" textlink="">
      <xdr:nvSpPr>
        <xdr:cNvPr id="73" name="フローチャート: 判断 72"/>
        <xdr:cNvSpPr/>
      </xdr:nvSpPr>
      <xdr:spPr>
        <a:xfrm>
          <a:off x="1079500" y="6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24612</xdr:rowOff>
    </xdr:from>
    <xdr:ext cx="534377" cy="259045"/>
    <xdr:sp macro="" textlink="">
      <xdr:nvSpPr>
        <xdr:cNvPr id="74" name="テキスト ボックス 73"/>
        <xdr:cNvSpPr txBox="1"/>
      </xdr:nvSpPr>
      <xdr:spPr>
        <a:xfrm>
          <a:off x="863111" y="619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67960</xdr:rowOff>
    </xdr:from>
    <xdr:to>
      <xdr:col>24</xdr:col>
      <xdr:colOff>114300</xdr:colOff>
      <xdr:row>38</xdr:row>
      <xdr:rowOff>169560</xdr:rowOff>
    </xdr:to>
    <xdr:sp macro="" textlink="">
      <xdr:nvSpPr>
        <xdr:cNvPr id="80" name="楕円 79"/>
        <xdr:cNvSpPr/>
      </xdr:nvSpPr>
      <xdr:spPr>
        <a:xfrm>
          <a:off x="4584700" y="658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154337</xdr:rowOff>
    </xdr:from>
    <xdr:ext cx="534377" cy="259045"/>
    <xdr:sp macro="" textlink="">
      <xdr:nvSpPr>
        <xdr:cNvPr id="81" name="人件費該当値テキスト"/>
        <xdr:cNvSpPr txBox="1"/>
      </xdr:nvSpPr>
      <xdr:spPr>
        <a:xfrm>
          <a:off x="4686300" y="649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56599</xdr:rowOff>
    </xdr:from>
    <xdr:to>
      <xdr:col>20</xdr:col>
      <xdr:colOff>38100</xdr:colOff>
      <xdr:row>38</xdr:row>
      <xdr:rowOff>158199</xdr:rowOff>
    </xdr:to>
    <xdr:sp macro="" textlink="">
      <xdr:nvSpPr>
        <xdr:cNvPr id="82" name="楕円 81"/>
        <xdr:cNvSpPr/>
      </xdr:nvSpPr>
      <xdr:spPr>
        <a:xfrm>
          <a:off x="3746500" y="657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149326</xdr:rowOff>
    </xdr:from>
    <xdr:ext cx="534377" cy="259045"/>
    <xdr:sp macro="" textlink="">
      <xdr:nvSpPr>
        <xdr:cNvPr id="83" name="テキスト ボックス 82"/>
        <xdr:cNvSpPr txBox="1"/>
      </xdr:nvSpPr>
      <xdr:spPr>
        <a:xfrm>
          <a:off x="3530111" y="666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73241</xdr:rowOff>
    </xdr:from>
    <xdr:to>
      <xdr:col>15</xdr:col>
      <xdr:colOff>101600</xdr:colOff>
      <xdr:row>39</xdr:row>
      <xdr:rowOff>3391</xdr:rowOff>
    </xdr:to>
    <xdr:sp macro="" textlink="">
      <xdr:nvSpPr>
        <xdr:cNvPr id="84" name="楕円 83"/>
        <xdr:cNvSpPr/>
      </xdr:nvSpPr>
      <xdr:spPr>
        <a:xfrm>
          <a:off x="2857500" y="658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165968</xdr:rowOff>
    </xdr:from>
    <xdr:ext cx="534377" cy="259045"/>
    <xdr:sp macro="" textlink="">
      <xdr:nvSpPr>
        <xdr:cNvPr id="85" name="テキスト ボックス 84"/>
        <xdr:cNvSpPr txBox="1"/>
      </xdr:nvSpPr>
      <xdr:spPr>
        <a:xfrm>
          <a:off x="2641111" y="668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50092</xdr:rowOff>
    </xdr:from>
    <xdr:to>
      <xdr:col>10</xdr:col>
      <xdr:colOff>165100</xdr:colOff>
      <xdr:row>38</xdr:row>
      <xdr:rowOff>151692</xdr:rowOff>
    </xdr:to>
    <xdr:sp macro="" textlink="">
      <xdr:nvSpPr>
        <xdr:cNvPr id="86" name="楕円 85"/>
        <xdr:cNvSpPr/>
      </xdr:nvSpPr>
      <xdr:spPr>
        <a:xfrm>
          <a:off x="1968500" y="656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142819</xdr:rowOff>
    </xdr:from>
    <xdr:ext cx="534377" cy="259045"/>
    <xdr:sp macro="" textlink="">
      <xdr:nvSpPr>
        <xdr:cNvPr id="87" name="テキスト ボックス 86"/>
        <xdr:cNvSpPr txBox="1"/>
      </xdr:nvSpPr>
      <xdr:spPr>
        <a:xfrm>
          <a:off x="1752111" y="665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48933</xdr:rowOff>
    </xdr:from>
    <xdr:to>
      <xdr:col>6</xdr:col>
      <xdr:colOff>38100</xdr:colOff>
      <xdr:row>38</xdr:row>
      <xdr:rowOff>150533</xdr:rowOff>
    </xdr:to>
    <xdr:sp macro="" textlink="">
      <xdr:nvSpPr>
        <xdr:cNvPr id="88" name="楕円 87"/>
        <xdr:cNvSpPr/>
      </xdr:nvSpPr>
      <xdr:spPr>
        <a:xfrm>
          <a:off x="1079500" y="656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141660</xdr:rowOff>
    </xdr:from>
    <xdr:ext cx="534377" cy="259045"/>
    <xdr:sp macro="" textlink="">
      <xdr:nvSpPr>
        <xdr:cNvPr id="89" name="テキスト ボックス 88"/>
        <xdr:cNvSpPr txBox="1"/>
      </xdr:nvSpPr>
      <xdr:spPr>
        <a:xfrm>
          <a:off x="863111" y="665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21706</xdr:rowOff>
    </xdr:from>
    <xdr:to>
      <xdr:col>24</xdr:col>
      <xdr:colOff>62865</xdr:colOff>
      <xdr:row>57</xdr:row>
      <xdr:rowOff>115345</xdr:rowOff>
    </xdr:to>
    <xdr:cxnSp macro="">
      <xdr:nvCxnSpPr>
        <xdr:cNvPr id="111" name="直線コネクタ 110"/>
        <xdr:cNvCxnSpPr/>
      </xdr:nvCxnSpPr>
      <xdr:spPr>
        <a:xfrm flipV="1">
          <a:off x="4633595" y="8937106"/>
          <a:ext cx="1270" cy="95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119172</xdr:rowOff>
    </xdr:from>
    <xdr:ext cx="534377" cy="259045"/>
    <xdr:sp macro="" textlink="">
      <xdr:nvSpPr>
        <xdr:cNvPr id="112" name="物件費最小値テキスト"/>
        <xdr:cNvSpPr txBox="1"/>
      </xdr:nvSpPr>
      <xdr:spPr>
        <a:xfrm>
          <a:off x="4686300" y="98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115345</xdr:rowOff>
    </xdr:from>
    <xdr:to>
      <xdr:col>24</xdr:col>
      <xdr:colOff>152400</xdr:colOff>
      <xdr:row>57</xdr:row>
      <xdr:rowOff>115345</xdr:rowOff>
    </xdr:to>
    <xdr:cxnSp macro="">
      <xdr:nvCxnSpPr>
        <xdr:cNvPr id="113" name="直線コネクタ 112"/>
        <xdr:cNvCxnSpPr/>
      </xdr:nvCxnSpPr>
      <xdr:spPr>
        <a:xfrm>
          <a:off x="4546600" y="988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139833</xdr:rowOff>
    </xdr:from>
    <xdr:ext cx="599010" cy="259045"/>
    <xdr:sp macro="" textlink="">
      <xdr:nvSpPr>
        <xdr:cNvPr id="114" name="物件費最大値テキスト"/>
        <xdr:cNvSpPr txBox="1"/>
      </xdr:nvSpPr>
      <xdr:spPr>
        <a:xfrm>
          <a:off x="4686300" y="87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21706</xdr:rowOff>
    </xdr:from>
    <xdr:to>
      <xdr:col>24</xdr:col>
      <xdr:colOff>152400</xdr:colOff>
      <xdr:row>52</xdr:row>
      <xdr:rowOff>21706</xdr:rowOff>
    </xdr:to>
    <xdr:cxnSp macro="">
      <xdr:nvCxnSpPr>
        <xdr:cNvPr id="115" name="直線コネクタ 114"/>
        <xdr:cNvCxnSpPr/>
      </xdr:nvCxnSpPr>
      <xdr:spPr>
        <a:xfrm>
          <a:off x="4546600" y="89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111125</xdr:rowOff>
    </xdr:from>
    <xdr:to>
      <xdr:col>24</xdr:col>
      <xdr:colOff>63500</xdr:colOff>
      <xdr:row>56</xdr:row>
      <xdr:rowOff>130959</xdr:rowOff>
    </xdr:to>
    <xdr:cxnSp macro="">
      <xdr:nvCxnSpPr>
        <xdr:cNvPr id="116" name="直線コネクタ 115"/>
        <xdr:cNvCxnSpPr/>
      </xdr:nvCxnSpPr>
      <xdr:spPr>
        <a:xfrm>
          <a:off x="3797300" y="9712325"/>
          <a:ext cx="838200" cy="1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13410</xdr:rowOff>
    </xdr:from>
    <xdr:ext cx="534377" cy="259045"/>
    <xdr:sp macro="" textlink="">
      <xdr:nvSpPr>
        <xdr:cNvPr id="117" name="物件費平均値テキスト"/>
        <xdr:cNvSpPr txBox="1"/>
      </xdr:nvSpPr>
      <xdr:spPr>
        <a:xfrm>
          <a:off x="4686300" y="9443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161983</xdr:rowOff>
    </xdr:from>
    <xdr:to>
      <xdr:col>24</xdr:col>
      <xdr:colOff>114300</xdr:colOff>
      <xdr:row>56</xdr:row>
      <xdr:rowOff>92133</xdr:rowOff>
    </xdr:to>
    <xdr:sp macro="" textlink="">
      <xdr:nvSpPr>
        <xdr:cNvPr id="118" name="フローチャート: 判断 117"/>
        <xdr:cNvSpPr/>
      </xdr:nvSpPr>
      <xdr:spPr>
        <a:xfrm>
          <a:off x="45847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111125</xdr:rowOff>
    </xdr:from>
    <xdr:to>
      <xdr:col>19</xdr:col>
      <xdr:colOff>177800</xdr:colOff>
      <xdr:row>57</xdr:row>
      <xdr:rowOff>13367</xdr:rowOff>
    </xdr:to>
    <xdr:cxnSp macro="">
      <xdr:nvCxnSpPr>
        <xdr:cNvPr id="119" name="直線コネクタ 118"/>
        <xdr:cNvCxnSpPr/>
      </xdr:nvCxnSpPr>
      <xdr:spPr>
        <a:xfrm flipV="1">
          <a:off x="2908300" y="9712325"/>
          <a:ext cx="889000" cy="7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15286</xdr:rowOff>
    </xdr:from>
    <xdr:to>
      <xdr:col>20</xdr:col>
      <xdr:colOff>38100</xdr:colOff>
      <xdr:row>56</xdr:row>
      <xdr:rowOff>116886</xdr:rowOff>
    </xdr:to>
    <xdr:sp macro="" textlink="">
      <xdr:nvSpPr>
        <xdr:cNvPr id="120" name="フローチャート: 判断 119"/>
        <xdr:cNvSpPr/>
      </xdr:nvSpPr>
      <xdr:spPr>
        <a:xfrm>
          <a:off x="3746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133413</xdr:rowOff>
    </xdr:from>
    <xdr:ext cx="534377" cy="259045"/>
    <xdr:sp macro="" textlink="">
      <xdr:nvSpPr>
        <xdr:cNvPr id="121" name="テキスト ボックス 120"/>
        <xdr:cNvSpPr txBox="1"/>
      </xdr:nvSpPr>
      <xdr:spPr>
        <a:xfrm>
          <a:off x="3530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5274</xdr:rowOff>
    </xdr:from>
    <xdr:to>
      <xdr:col>15</xdr:col>
      <xdr:colOff>50800</xdr:colOff>
      <xdr:row>57</xdr:row>
      <xdr:rowOff>13367</xdr:rowOff>
    </xdr:to>
    <xdr:cxnSp macro="">
      <xdr:nvCxnSpPr>
        <xdr:cNvPr id="122" name="直線コネクタ 121"/>
        <xdr:cNvCxnSpPr/>
      </xdr:nvCxnSpPr>
      <xdr:spPr>
        <a:xfrm>
          <a:off x="2019300" y="9777924"/>
          <a:ext cx="8890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34813</xdr:rowOff>
    </xdr:from>
    <xdr:to>
      <xdr:col>15</xdr:col>
      <xdr:colOff>101600</xdr:colOff>
      <xdr:row>56</xdr:row>
      <xdr:rowOff>136413</xdr:rowOff>
    </xdr:to>
    <xdr:sp macro="" textlink="">
      <xdr:nvSpPr>
        <xdr:cNvPr id="123" name="フローチャート: 判断 122"/>
        <xdr:cNvSpPr/>
      </xdr:nvSpPr>
      <xdr:spPr>
        <a:xfrm>
          <a:off x="2857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152940</xdr:rowOff>
    </xdr:from>
    <xdr:ext cx="534377" cy="259045"/>
    <xdr:sp macro="" textlink="">
      <xdr:nvSpPr>
        <xdr:cNvPr id="124" name="テキスト ボックス 123"/>
        <xdr:cNvSpPr txBox="1"/>
      </xdr:nvSpPr>
      <xdr:spPr>
        <a:xfrm>
          <a:off x="2641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5274</xdr:rowOff>
    </xdr:from>
    <xdr:to>
      <xdr:col>10</xdr:col>
      <xdr:colOff>114300</xdr:colOff>
      <xdr:row>57</xdr:row>
      <xdr:rowOff>25962</xdr:rowOff>
    </xdr:to>
    <xdr:cxnSp macro="">
      <xdr:nvCxnSpPr>
        <xdr:cNvPr id="125" name="直線コネクタ 124"/>
        <xdr:cNvCxnSpPr/>
      </xdr:nvCxnSpPr>
      <xdr:spPr>
        <a:xfrm flipV="1">
          <a:off x="1130300" y="9777924"/>
          <a:ext cx="8890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58099</xdr:rowOff>
    </xdr:from>
    <xdr:to>
      <xdr:col>10</xdr:col>
      <xdr:colOff>165100</xdr:colOff>
      <xdr:row>56</xdr:row>
      <xdr:rowOff>159699</xdr:rowOff>
    </xdr:to>
    <xdr:sp macro="" textlink="">
      <xdr:nvSpPr>
        <xdr:cNvPr id="126" name="フローチャート: 判断 125"/>
        <xdr:cNvSpPr/>
      </xdr:nvSpPr>
      <xdr:spPr>
        <a:xfrm>
          <a:off x="1968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4776</xdr:rowOff>
    </xdr:from>
    <xdr:ext cx="534377" cy="259045"/>
    <xdr:sp macro="" textlink="">
      <xdr:nvSpPr>
        <xdr:cNvPr id="127" name="テキスト ボックス 126"/>
        <xdr:cNvSpPr txBox="1"/>
      </xdr:nvSpPr>
      <xdr:spPr>
        <a:xfrm>
          <a:off x="1752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8" name="フローチャート: 判断 127"/>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128836</xdr:rowOff>
    </xdr:from>
    <xdr:ext cx="534377" cy="259045"/>
    <xdr:sp macro="" textlink="">
      <xdr:nvSpPr>
        <xdr:cNvPr id="129" name="テキスト ボックス 128"/>
        <xdr:cNvSpPr txBox="1"/>
      </xdr:nvSpPr>
      <xdr:spPr>
        <a:xfrm>
          <a:off x="863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80159</xdr:rowOff>
    </xdr:from>
    <xdr:to>
      <xdr:col>24</xdr:col>
      <xdr:colOff>114300</xdr:colOff>
      <xdr:row>57</xdr:row>
      <xdr:rowOff>10309</xdr:rowOff>
    </xdr:to>
    <xdr:sp macro="" textlink="">
      <xdr:nvSpPr>
        <xdr:cNvPr id="135" name="楕円 134"/>
        <xdr:cNvSpPr/>
      </xdr:nvSpPr>
      <xdr:spPr>
        <a:xfrm>
          <a:off x="4584700" y="968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58586</xdr:rowOff>
    </xdr:from>
    <xdr:ext cx="534377" cy="259045"/>
    <xdr:sp macro="" textlink="">
      <xdr:nvSpPr>
        <xdr:cNvPr id="136" name="物件費該当値テキスト"/>
        <xdr:cNvSpPr txBox="1"/>
      </xdr:nvSpPr>
      <xdr:spPr>
        <a:xfrm>
          <a:off x="4686300" y="965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60325</xdr:rowOff>
    </xdr:from>
    <xdr:to>
      <xdr:col>20</xdr:col>
      <xdr:colOff>38100</xdr:colOff>
      <xdr:row>56</xdr:row>
      <xdr:rowOff>161925</xdr:rowOff>
    </xdr:to>
    <xdr:sp macro="" textlink="">
      <xdr:nvSpPr>
        <xdr:cNvPr id="137" name="楕円 136"/>
        <xdr:cNvSpPr/>
      </xdr:nvSpPr>
      <xdr:spPr>
        <a:xfrm>
          <a:off x="3746500" y="96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153052</xdr:rowOff>
    </xdr:from>
    <xdr:ext cx="534377" cy="259045"/>
    <xdr:sp macro="" textlink="">
      <xdr:nvSpPr>
        <xdr:cNvPr id="138" name="テキスト ボックス 137"/>
        <xdr:cNvSpPr txBox="1"/>
      </xdr:nvSpPr>
      <xdr:spPr>
        <a:xfrm>
          <a:off x="3530111" y="975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134017</xdr:rowOff>
    </xdr:from>
    <xdr:to>
      <xdr:col>15</xdr:col>
      <xdr:colOff>101600</xdr:colOff>
      <xdr:row>57</xdr:row>
      <xdr:rowOff>64167</xdr:rowOff>
    </xdr:to>
    <xdr:sp macro="" textlink="">
      <xdr:nvSpPr>
        <xdr:cNvPr id="139" name="楕円 138"/>
        <xdr:cNvSpPr/>
      </xdr:nvSpPr>
      <xdr:spPr>
        <a:xfrm>
          <a:off x="2857500" y="97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55294</xdr:rowOff>
    </xdr:from>
    <xdr:ext cx="534377" cy="259045"/>
    <xdr:sp macro="" textlink="">
      <xdr:nvSpPr>
        <xdr:cNvPr id="140" name="テキスト ボックス 139"/>
        <xdr:cNvSpPr txBox="1"/>
      </xdr:nvSpPr>
      <xdr:spPr>
        <a:xfrm>
          <a:off x="2641111" y="982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125924</xdr:rowOff>
    </xdr:from>
    <xdr:to>
      <xdr:col>10</xdr:col>
      <xdr:colOff>165100</xdr:colOff>
      <xdr:row>57</xdr:row>
      <xdr:rowOff>56074</xdr:rowOff>
    </xdr:to>
    <xdr:sp macro="" textlink="">
      <xdr:nvSpPr>
        <xdr:cNvPr id="141" name="楕円 140"/>
        <xdr:cNvSpPr/>
      </xdr:nvSpPr>
      <xdr:spPr>
        <a:xfrm>
          <a:off x="1968500" y="972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47201</xdr:rowOff>
    </xdr:from>
    <xdr:ext cx="534377" cy="259045"/>
    <xdr:sp macro="" textlink="">
      <xdr:nvSpPr>
        <xdr:cNvPr id="142" name="テキスト ボックス 141"/>
        <xdr:cNvSpPr txBox="1"/>
      </xdr:nvSpPr>
      <xdr:spPr>
        <a:xfrm>
          <a:off x="1752111" y="981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146612</xdr:rowOff>
    </xdr:from>
    <xdr:to>
      <xdr:col>6</xdr:col>
      <xdr:colOff>38100</xdr:colOff>
      <xdr:row>57</xdr:row>
      <xdr:rowOff>76762</xdr:rowOff>
    </xdr:to>
    <xdr:sp macro="" textlink="">
      <xdr:nvSpPr>
        <xdr:cNvPr id="143" name="楕円 142"/>
        <xdr:cNvSpPr/>
      </xdr:nvSpPr>
      <xdr:spPr>
        <a:xfrm>
          <a:off x="1079500" y="97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67889</xdr:rowOff>
    </xdr:from>
    <xdr:ext cx="534377" cy="259045"/>
    <xdr:sp macro="" textlink="">
      <xdr:nvSpPr>
        <xdr:cNvPr id="144" name="テキスト ボックス 143"/>
        <xdr:cNvSpPr txBox="1"/>
      </xdr:nvSpPr>
      <xdr:spPr>
        <a:xfrm>
          <a:off x="863111" y="984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112344</xdr:rowOff>
    </xdr:from>
    <xdr:to>
      <xdr:col>24</xdr:col>
      <xdr:colOff>62865</xdr:colOff>
      <xdr:row>79</xdr:row>
      <xdr:rowOff>9170</xdr:rowOff>
    </xdr:to>
    <xdr:cxnSp macro="">
      <xdr:nvCxnSpPr>
        <xdr:cNvPr id="168" name="直線コネクタ 167"/>
        <xdr:cNvCxnSpPr/>
      </xdr:nvCxnSpPr>
      <xdr:spPr>
        <a:xfrm flipV="1">
          <a:off x="4633595" y="12285294"/>
          <a:ext cx="1270" cy="1268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12997</xdr:rowOff>
    </xdr:from>
    <xdr:ext cx="378565" cy="259045"/>
    <xdr:sp macro="" textlink="">
      <xdr:nvSpPr>
        <xdr:cNvPr id="169" name="維持補修費最小値テキスト"/>
        <xdr:cNvSpPr txBox="1"/>
      </xdr:nvSpPr>
      <xdr:spPr>
        <a:xfrm>
          <a:off x="4686300" y="13557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9170</xdr:rowOff>
    </xdr:from>
    <xdr:to>
      <xdr:col>24</xdr:col>
      <xdr:colOff>152400</xdr:colOff>
      <xdr:row>79</xdr:row>
      <xdr:rowOff>9170</xdr:rowOff>
    </xdr:to>
    <xdr:cxnSp macro="">
      <xdr:nvCxnSpPr>
        <xdr:cNvPr id="170" name="直線コネクタ 169"/>
        <xdr:cNvCxnSpPr/>
      </xdr:nvCxnSpPr>
      <xdr:spPr>
        <a:xfrm>
          <a:off x="4546600" y="135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59021</xdr:rowOff>
    </xdr:from>
    <xdr:ext cx="534377" cy="259045"/>
    <xdr:sp macro="" textlink="">
      <xdr:nvSpPr>
        <xdr:cNvPr id="171" name="維持補修費最大値テキスト"/>
        <xdr:cNvSpPr txBox="1"/>
      </xdr:nvSpPr>
      <xdr:spPr>
        <a:xfrm>
          <a:off x="4686300" y="120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112344</xdr:rowOff>
    </xdr:from>
    <xdr:to>
      <xdr:col>24</xdr:col>
      <xdr:colOff>152400</xdr:colOff>
      <xdr:row>71</xdr:row>
      <xdr:rowOff>112344</xdr:rowOff>
    </xdr:to>
    <xdr:cxnSp macro="">
      <xdr:nvCxnSpPr>
        <xdr:cNvPr id="172" name="直線コネクタ 171"/>
        <xdr:cNvCxnSpPr/>
      </xdr:nvCxnSpPr>
      <xdr:spPr>
        <a:xfrm>
          <a:off x="4546600" y="12285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164731</xdr:rowOff>
    </xdr:from>
    <xdr:to>
      <xdr:col>24</xdr:col>
      <xdr:colOff>63500</xdr:colOff>
      <xdr:row>78</xdr:row>
      <xdr:rowOff>166712</xdr:rowOff>
    </xdr:to>
    <xdr:cxnSp macro="">
      <xdr:nvCxnSpPr>
        <xdr:cNvPr id="173" name="直線コネクタ 172"/>
        <xdr:cNvCxnSpPr/>
      </xdr:nvCxnSpPr>
      <xdr:spPr>
        <a:xfrm flipV="1">
          <a:off x="3797300" y="13537831"/>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159363</xdr:rowOff>
    </xdr:from>
    <xdr:ext cx="469744" cy="259045"/>
    <xdr:sp macro="" textlink="">
      <xdr:nvSpPr>
        <xdr:cNvPr id="174" name="維持補修費平均値テキスト"/>
        <xdr:cNvSpPr txBox="1"/>
      </xdr:nvSpPr>
      <xdr:spPr>
        <a:xfrm>
          <a:off x="4686300" y="1318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136486</xdr:rowOff>
    </xdr:from>
    <xdr:to>
      <xdr:col>24</xdr:col>
      <xdr:colOff>114300</xdr:colOff>
      <xdr:row>78</xdr:row>
      <xdr:rowOff>66636</xdr:rowOff>
    </xdr:to>
    <xdr:sp macro="" textlink="">
      <xdr:nvSpPr>
        <xdr:cNvPr id="175" name="フローチャート: 判断 174"/>
        <xdr:cNvSpPr/>
      </xdr:nvSpPr>
      <xdr:spPr>
        <a:xfrm>
          <a:off x="45847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166712</xdr:rowOff>
    </xdr:from>
    <xdr:to>
      <xdr:col>19</xdr:col>
      <xdr:colOff>177800</xdr:colOff>
      <xdr:row>78</xdr:row>
      <xdr:rowOff>168656</xdr:rowOff>
    </xdr:to>
    <xdr:cxnSp macro="">
      <xdr:nvCxnSpPr>
        <xdr:cNvPr id="176" name="直線コネクタ 175"/>
        <xdr:cNvCxnSpPr/>
      </xdr:nvCxnSpPr>
      <xdr:spPr>
        <a:xfrm flipV="1">
          <a:off x="2908300" y="13539812"/>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142811</xdr:rowOff>
    </xdr:from>
    <xdr:to>
      <xdr:col>20</xdr:col>
      <xdr:colOff>38100</xdr:colOff>
      <xdr:row>78</xdr:row>
      <xdr:rowOff>72961</xdr:rowOff>
    </xdr:to>
    <xdr:sp macro="" textlink="">
      <xdr:nvSpPr>
        <xdr:cNvPr id="177" name="フローチャート: 判断 176"/>
        <xdr:cNvSpPr/>
      </xdr:nvSpPr>
      <xdr:spPr>
        <a:xfrm>
          <a:off x="3746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89488</xdr:rowOff>
    </xdr:from>
    <xdr:ext cx="469744" cy="259045"/>
    <xdr:sp macro="" textlink="">
      <xdr:nvSpPr>
        <xdr:cNvPr id="178" name="テキスト ボックス 177"/>
        <xdr:cNvSpPr txBox="1"/>
      </xdr:nvSpPr>
      <xdr:spPr>
        <a:xfrm>
          <a:off x="3562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161341</xdr:rowOff>
    </xdr:from>
    <xdr:to>
      <xdr:col>15</xdr:col>
      <xdr:colOff>50800</xdr:colOff>
      <xdr:row>78</xdr:row>
      <xdr:rowOff>168656</xdr:rowOff>
    </xdr:to>
    <xdr:cxnSp macro="">
      <xdr:nvCxnSpPr>
        <xdr:cNvPr id="179" name="直線コネクタ 178"/>
        <xdr:cNvCxnSpPr/>
      </xdr:nvCxnSpPr>
      <xdr:spPr>
        <a:xfrm>
          <a:off x="2019300" y="13534441"/>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148183</xdr:rowOff>
    </xdr:from>
    <xdr:to>
      <xdr:col>15</xdr:col>
      <xdr:colOff>101600</xdr:colOff>
      <xdr:row>78</xdr:row>
      <xdr:rowOff>78333</xdr:rowOff>
    </xdr:to>
    <xdr:sp macro="" textlink="">
      <xdr:nvSpPr>
        <xdr:cNvPr id="180" name="フローチャート: 判断 179"/>
        <xdr:cNvSpPr/>
      </xdr:nvSpPr>
      <xdr:spPr>
        <a:xfrm>
          <a:off x="2857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94860</xdr:rowOff>
    </xdr:from>
    <xdr:ext cx="469744" cy="259045"/>
    <xdr:sp macro="" textlink="">
      <xdr:nvSpPr>
        <xdr:cNvPr id="181" name="テキスト ボックス 180"/>
        <xdr:cNvSpPr txBox="1"/>
      </xdr:nvSpPr>
      <xdr:spPr>
        <a:xfrm>
          <a:off x="2673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158293</xdr:rowOff>
    </xdr:from>
    <xdr:to>
      <xdr:col>10</xdr:col>
      <xdr:colOff>114300</xdr:colOff>
      <xdr:row>78</xdr:row>
      <xdr:rowOff>161341</xdr:rowOff>
    </xdr:to>
    <xdr:cxnSp macro="">
      <xdr:nvCxnSpPr>
        <xdr:cNvPr id="182" name="直線コネクタ 181"/>
        <xdr:cNvCxnSpPr/>
      </xdr:nvCxnSpPr>
      <xdr:spPr>
        <a:xfrm>
          <a:off x="1130300" y="1353139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159765</xdr:rowOff>
    </xdr:from>
    <xdr:to>
      <xdr:col>10</xdr:col>
      <xdr:colOff>165100</xdr:colOff>
      <xdr:row>78</xdr:row>
      <xdr:rowOff>89915</xdr:rowOff>
    </xdr:to>
    <xdr:sp macro="" textlink="">
      <xdr:nvSpPr>
        <xdr:cNvPr id="183" name="フローチャート: 判断 182"/>
        <xdr:cNvSpPr/>
      </xdr:nvSpPr>
      <xdr:spPr>
        <a:xfrm>
          <a:off x="1968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106442</xdr:rowOff>
    </xdr:from>
    <xdr:ext cx="469744" cy="259045"/>
    <xdr:sp macro="" textlink="">
      <xdr:nvSpPr>
        <xdr:cNvPr id="184" name="テキスト ボックス 183"/>
        <xdr:cNvSpPr txBox="1"/>
      </xdr:nvSpPr>
      <xdr:spPr>
        <a:xfrm>
          <a:off x="1784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5" name="フローチャート: 判断 184"/>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86" name="テキスト ボックス 185"/>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113931</xdr:rowOff>
    </xdr:from>
    <xdr:to>
      <xdr:col>24</xdr:col>
      <xdr:colOff>114300</xdr:colOff>
      <xdr:row>79</xdr:row>
      <xdr:rowOff>44081</xdr:rowOff>
    </xdr:to>
    <xdr:sp macro="" textlink="">
      <xdr:nvSpPr>
        <xdr:cNvPr id="192" name="楕円 191"/>
        <xdr:cNvSpPr/>
      </xdr:nvSpPr>
      <xdr:spPr>
        <a:xfrm>
          <a:off x="4584700" y="1348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28858</xdr:rowOff>
    </xdr:from>
    <xdr:ext cx="469744" cy="259045"/>
    <xdr:sp macro="" textlink="">
      <xdr:nvSpPr>
        <xdr:cNvPr id="193" name="維持補修費該当値テキスト"/>
        <xdr:cNvSpPr txBox="1"/>
      </xdr:nvSpPr>
      <xdr:spPr>
        <a:xfrm>
          <a:off x="4686300" y="1340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115912</xdr:rowOff>
    </xdr:from>
    <xdr:to>
      <xdr:col>20</xdr:col>
      <xdr:colOff>38100</xdr:colOff>
      <xdr:row>79</xdr:row>
      <xdr:rowOff>46062</xdr:rowOff>
    </xdr:to>
    <xdr:sp macro="" textlink="">
      <xdr:nvSpPr>
        <xdr:cNvPr id="194" name="楕円 193"/>
        <xdr:cNvSpPr/>
      </xdr:nvSpPr>
      <xdr:spPr>
        <a:xfrm>
          <a:off x="3746500" y="1348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37189</xdr:rowOff>
    </xdr:from>
    <xdr:ext cx="469744" cy="259045"/>
    <xdr:sp macro="" textlink="">
      <xdr:nvSpPr>
        <xdr:cNvPr id="195" name="テキスト ボックス 194"/>
        <xdr:cNvSpPr txBox="1"/>
      </xdr:nvSpPr>
      <xdr:spPr>
        <a:xfrm>
          <a:off x="3562428" y="1358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117856</xdr:rowOff>
    </xdr:from>
    <xdr:to>
      <xdr:col>15</xdr:col>
      <xdr:colOff>101600</xdr:colOff>
      <xdr:row>79</xdr:row>
      <xdr:rowOff>48006</xdr:rowOff>
    </xdr:to>
    <xdr:sp macro="" textlink="">
      <xdr:nvSpPr>
        <xdr:cNvPr id="196" name="楕円 195"/>
        <xdr:cNvSpPr/>
      </xdr:nvSpPr>
      <xdr:spPr>
        <a:xfrm>
          <a:off x="2857500" y="1349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39133</xdr:rowOff>
    </xdr:from>
    <xdr:ext cx="469744" cy="259045"/>
    <xdr:sp macro="" textlink="">
      <xdr:nvSpPr>
        <xdr:cNvPr id="197" name="テキスト ボックス 196"/>
        <xdr:cNvSpPr txBox="1"/>
      </xdr:nvSpPr>
      <xdr:spPr>
        <a:xfrm>
          <a:off x="2673428" y="135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110541</xdr:rowOff>
    </xdr:from>
    <xdr:to>
      <xdr:col>10</xdr:col>
      <xdr:colOff>165100</xdr:colOff>
      <xdr:row>79</xdr:row>
      <xdr:rowOff>40691</xdr:rowOff>
    </xdr:to>
    <xdr:sp macro="" textlink="">
      <xdr:nvSpPr>
        <xdr:cNvPr id="198" name="楕円 197"/>
        <xdr:cNvSpPr/>
      </xdr:nvSpPr>
      <xdr:spPr>
        <a:xfrm>
          <a:off x="1968500" y="1348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31818</xdr:rowOff>
    </xdr:from>
    <xdr:ext cx="469744" cy="259045"/>
    <xdr:sp macro="" textlink="">
      <xdr:nvSpPr>
        <xdr:cNvPr id="199" name="テキスト ボックス 198"/>
        <xdr:cNvSpPr txBox="1"/>
      </xdr:nvSpPr>
      <xdr:spPr>
        <a:xfrm>
          <a:off x="1784428" y="13576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107493</xdr:rowOff>
    </xdr:from>
    <xdr:to>
      <xdr:col>6</xdr:col>
      <xdr:colOff>38100</xdr:colOff>
      <xdr:row>79</xdr:row>
      <xdr:rowOff>37643</xdr:rowOff>
    </xdr:to>
    <xdr:sp macro="" textlink="">
      <xdr:nvSpPr>
        <xdr:cNvPr id="200" name="楕円 199"/>
        <xdr:cNvSpPr/>
      </xdr:nvSpPr>
      <xdr:spPr>
        <a:xfrm>
          <a:off x="1079500" y="1348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28770</xdr:rowOff>
    </xdr:from>
    <xdr:ext cx="469744" cy="259045"/>
    <xdr:sp macro="" textlink="">
      <xdr:nvSpPr>
        <xdr:cNvPr id="201" name="テキスト ボックス 200"/>
        <xdr:cNvSpPr txBox="1"/>
      </xdr:nvSpPr>
      <xdr:spPr>
        <a:xfrm>
          <a:off x="895428" y="1357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8813</xdr:rowOff>
    </xdr:from>
    <xdr:to>
      <xdr:col>24</xdr:col>
      <xdr:colOff>62865</xdr:colOff>
      <xdr:row>99</xdr:row>
      <xdr:rowOff>10961</xdr:rowOff>
    </xdr:to>
    <xdr:cxnSp macro="">
      <xdr:nvCxnSpPr>
        <xdr:cNvPr id="226" name="直線コネクタ 225"/>
        <xdr:cNvCxnSpPr/>
      </xdr:nvCxnSpPr>
      <xdr:spPr>
        <a:xfrm flipV="1">
          <a:off x="4633595" y="15610763"/>
          <a:ext cx="1270" cy="137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14788</xdr:rowOff>
    </xdr:from>
    <xdr:ext cx="534377" cy="259045"/>
    <xdr:sp macro="" textlink="">
      <xdr:nvSpPr>
        <xdr:cNvPr id="227" name="扶助費最小値テキスト"/>
        <xdr:cNvSpPr txBox="1"/>
      </xdr:nvSpPr>
      <xdr:spPr>
        <a:xfrm>
          <a:off x="4686300"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10961</xdr:rowOff>
    </xdr:from>
    <xdr:to>
      <xdr:col>24</xdr:col>
      <xdr:colOff>152400</xdr:colOff>
      <xdr:row>99</xdr:row>
      <xdr:rowOff>10961</xdr:rowOff>
    </xdr:to>
    <xdr:cxnSp macro="">
      <xdr:nvCxnSpPr>
        <xdr:cNvPr id="228" name="直線コネクタ 227"/>
        <xdr:cNvCxnSpPr/>
      </xdr:nvCxnSpPr>
      <xdr:spPr>
        <a:xfrm>
          <a:off x="4546600" y="1698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126940</xdr:rowOff>
    </xdr:from>
    <xdr:ext cx="599010" cy="259045"/>
    <xdr:sp macro="" textlink="">
      <xdr:nvSpPr>
        <xdr:cNvPr id="229" name="扶助費最大値テキスト"/>
        <xdr:cNvSpPr txBox="1"/>
      </xdr:nvSpPr>
      <xdr:spPr>
        <a:xfrm>
          <a:off x="4686300" y="153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8813</xdr:rowOff>
    </xdr:from>
    <xdr:to>
      <xdr:col>24</xdr:col>
      <xdr:colOff>152400</xdr:colOff>
      <xdr:row>91</xdr:row>
      <xdr:rowOff>8813</xdr:rowOff>
    </xdr:to>
    <xdr:cxnSp macro="">
      <xdr:nvCxnSpPr>
        <xdr:cNvPr id="230" name="直線コネクタ 229"/>
        <xdr:cNvCxnSpPr/>
      </xdr:nvCxnSpPr>
      <xdr:spPr>
        <a:xfrm>
          <a:off x="4546600" y="1561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83705</xdr:rowOff>
    </xdr:from>
    <xdr:to>
      <xdr:col>24</xdr:col>
      <xdr:colOff>63500</xdr:colOff>
      <xdr:row>94</xdr:row>
      <xdr:rowOff>121932</xdr:rowOff>
    </xdr:to>
    <xdr:cxnSp macro="">
      <xdr:nvCxnSpPr>
        <xdr:cNvPr id="231" name="直線コネクタ 230"/>
        <xdr:cNvCxnSpPr/>
      </xdr:nvCxnSpPr>
      <xdr:spPr>
        <a:xfrm flipV="1">
          <a:off x="3797300" y="16200005"/>
          <a:ext cx="838200" cy="3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89958</xdr:rowOff>
    </xdr:from>
    <xdr:ext cx="534377" cy="259045"/>
    <xdr:sp macro="" textlink="">
      <xdr:nvSpPr>
        <xdr:cNvPr id="232" name="扶助費平均値テキスト"/>
        <xdr:cNvSpPr txBox="1"/>
      </xdr:nvSpPr>
      <xdr:spPr>
        <a:xfrm>
          <a:off x="4686300" y="16377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111531</xdr:rowOff>
    </xdr:from>
    <xdr:to>
      <xdr:col>24</xdr:col>
      <xdr:colOff>114300</xdr:colOff>
      <xdr:row>96</xdr:row>
      <xdr:rowOff>41681</xdr:rowOff>
    </xdr:to>
    <xdr:sp macro="" textlink="">
      <xdr:nvSpPr>
        <xdr:cNvPr id="233" name="フローチャート: 判断 232"/>
        <xdr:cNvSpPr/>
      </xdr:nvSpPr>
      <xdr:spPr>
        <a:xfrm>
          <a:off x="45847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115367</xdr:rowOff>
    </xdr:from>
    <xdr:to>
      <xdr:col>19</xdr:col>
      <xdr:colOff>177800</xdr:colOff>
      <xdr:row>94</xdr:row>
      <xdr:rowOff>121932</xdr:rowOff>
    </xdr:to>
    <xdr:cxnSp macro="">
      <xdr:nvCxnSpPr>
        <xdr:cNvPr id="234" name="直線コネクタ 233"/>
        <xdr:cNvCxnSpPr/>
      </xdr:nvCxnSpPr>
      <xdr:spPr>
        <a:xfrm>
          <a:off x="2908300" y="16231667"/>
          <a:ext cx="889000" cy="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158635</xdr:rowOff>
    </xdr:from>
    <xdr:to>
      <xdr:col>20</xdr:col>
      <xdr:colOff>38100</xdr:colOff>
      <xdr:row>96</xdr:row>
      <xdr:rowOff>88785</xdr:rowOff>
    </xdr:to>
    <xdr:sp macro="" textlink="">
      <xdr:nvSpPr>
        <xdr:cNvPr id="235" name="フローチャート: 判断 234"/>
        <xdr:cNvSpPr/>
      </xdr:nvSpPr>
      <xdr:spPr>
        <a:xfrm>
          <a:off x="3746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79912</xdr:rowOff>
    </xdr:from>
    <xdr:ext cx="534377" cy="259045"/>
    <xdr:sp macro="" textlink="">
      <xdr:nvSpPr>
        <xdr:cNvPr id="236" name="テキスト ボックス 235"/>
        <xdr:cNvSpPr txBox="1"/>
      </xdr:nvSpPr>
      <xdr:spPr>
        <a:xfrm>
          <a:off x="3530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115367</xdr:rowOff>
    </xdr:from>
    <xdr:to>
      <xdr:col>15</xdr:col>
      <xdr:colOff>50800</xdr:colOff>
      <xdr:row>95</xdr:row>
      <xdr:rowOff>68935</xdr:rowOff>
    </xdr:to>
    <xdr:cxnSp macro="">
      <xdr:nvCxnSpPr>
        <xdr:cNvPr id="237" name="直線コネクタ 236"/>
        <xdr:cNvCxnSpPr/>
      </xdr:nvCxnSpPr>
      <xdr:spPr>
        <a:xfrm flipV="1">
          <a:off x="2019300" y="16231667"/>
          <a:ext cx="889000" cy="12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152743</xdr:rowOff>
    </xdr:from>
    <xdr:to>
      <xdr:col>15</xdr:col>
      <xdr:colOff>101600</xdr:colOff>
      <xdr:row>96</xdr:row>
      <xdr:rowOff>82893</xdr:rowOff>
    </xdr:to>
    <xdr:sp macro="" textlink="">
      <xdr:nvSpPr>
        <xdr:cNvPr id="238" name="フローチャート: 判断 237"/>
        <xdr:cNvSpPr/>
      </xdr:nvSpPr>
      <xdr:spPr>
        <a:xfrm>
          <a:off x="2857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74020</xdr:rowOff>
    </xdr:from>
    <xdr:ext cx="534377" cy="259045"/>
    <xdr:sp macro="" textlink="">
      <xdr:nvSpPr>
        <xdr:cNvPr id="239" name="テキスト ボックス 238"/>
        <xdr:cNvSpPr txBox="1"/>
      </xdr:nvSpPr>
      <xdr:spPr>
        <a:xfrm>
          <a:off x="2641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68935</xdr:rowOff>
    </xdr:from>
    <xdr:to>
      <xdr:col>10</xdr:col>
      <xdr:colOff>114300</xdr:colOff>
      <xdr:row>95</xdr:row>
      <xdr:rowOff>124918</xdr:rowOff>
    </xdr:to>
    <xdr:cxnSp macro="">
      <xdr:nvCxnSpPr>
        <xdr:cNvPr id="240" name="直線コネクタ 239"/>
        <xdr:cNvCxnSpPr/>
      </xdr:nvCxnSpPr>
      <xdr:spPr>
        <a:xfrm flipV="1">
          <a:off x="1130300" y="16356685"/>
          <a:ext cx="889000" cy="5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4927</xdr:rowOff>
    </xdr:from>
    <xdr:to>
      <xdr:col>10</xdr:col>
      <xdr:colOff>165100</xdr:colOff>
      <xdr:row>96</xdr:row>
      <xdr:rowOff>106527</xdr:rowOff>
    </xdr:to>
    <xdr:sp macro="" textlink="">
      <xdr:nvSpPr>
        <xdr:cNvPr id="241" name="フローチャート: 判断 240"/>
        <xdr:cNvSpPr/>
      </xdr:nvSpPr>
      <xdr:spPr>
        <a:xfrm>
          <a:off x="1968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97654</xdr:rowOff>
    </xdr:from>
    <xdr:ext cx="534377" cy="259045"/>
    <xdr:sp macro="" textlink="">
      <xdr:nvSpPr>
        <xdr:cNvPr id="242" name="テキスト ボックス 241"/>
        <xdr:cNvSpPr txBox="1"/>
      </xdr:nvSpPr>
      <xdr:spPr>
        <a:xfrm>
          <a:off x="1752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159386</xdr:rowOff>
    </xdr:from>
    <xdr:to>
      <xdr:col>6</xdr:col>
      <xdr:colOff>38100</xdr:colOff>
      <xdr:row>97</xdr:row>
      <xdr:rowOff>89536</xdr:rowOff>
    </xdr:to>
    <xdr:sp macro="" textlink="">
      <xdr:nvSpPr>
        <xdr:cNvPr id="243" name="フローチャート: 判断 242"/>
        <xdr:cNvSpPr/>
      </xdr:nvSpPr>
      <xdr:spPr>
        <a:xfrm>
          <a:off x="1079500" y="1661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80663</xdr:rowOff>
    </xdr:from>
    <xdr:ext cx="534377" cy="259045"/>
    <xdr:sp macro="" textlink="">
      <xdr:nvSpPr>
        <xdr:cNvPr id="244" name="テキスト ボックス 243"/>
        <xdr:cNvSpPr txBox="1"/>
      </xdr:nvSpPr>
      <xdr:spPr>
        <a:xfrm>
          <a:off x="863111" y="1671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32905</xdr:rowOff>
    </xdr:from>
    <xdr:to>
      <xdr:col>24</xdr:col>
      <xdr:colOff>114300</xdr:colOff>
      <xdr:row>94</xdr:row>
      <xdr:rowOff>134505</xdr:rowOff>
    </xdr:to>
    <xdr:sp macro="" textlink="">
      <xdr:nvSpPr>
        <xdr:cNvPr id="250" name="楕円 249"/>
        <xdr:cNvSpPr/>
      </xdr:nvSpPr>
      <xdr:spPr>
        <a:xfrm>
          <a:off x="4584700" y="1614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55782</xdr:rowOff>
    </xdr:from>
    <xdr:ext cx="534377" cy="259045"/>
    <xdr:sp macro="" textlink="">
      <xdr:nvSpPr>
        <xdr:cNvPr id="251" name="扶助費該当値テキスト"/>
        <xdr:cNvSpPr txBox="1"/>
      </xdr:nvSpPr>
      <xdr:spPr>
        <a:xfrm>
          <a:off x="4686300" y="1600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71132</xdr:rowOff>
    </xdr:from>
    <xdr:to>
      <xdr:col>20</xdr:col>
      <xdr:colOff>38100</xdr:colOff>
      <xdr:row>95</xdr:row>
      <xdr:rowOff>1282</xdr:rowOff>
    </xdr:to>
    <xdr:sp macro="" textlink="">
      <xdr:nvSpPr>
        <xdr:cNvPr id="252" name="楕円 251"/>
        <xdr:cNvSpPr/>
      </xdr:nvSpPr>
      <xdr:spPr>
        <a:xfrm>
          <a:off x="3746500" y="1618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17809</xdr:rowOff>
    </xdr:from>
    <xdr:ext cx="534377" cy="259045"/>
    <xdr:sp macro="" textlink="">
      <xdr:nvSpPr>
        <xdr:cNvPr id="253" name="テキスト ボックス 252"/>
        <xdr:cNvSpPr txBox="1"/>
      </xdr:nvSpPr>
      <xdr:spPr>
        <a:xfrm>
          <a:off x="3530111" y="1596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64567</xdr:rowOff>
    </xdr:from>
    <xdr:to>
      <xdr:col>15</xdr:col>
      <xdr:colOff>101600</xdr:colOff>
      <xdr:row>94</xdr:row>
      <xdr:rowOff>166167</xdr:rowOff>
    </xdr:to>
    <xdr:sp macro="" textlink="">
      <xdr:nvSpPr>
        <xdr:cNvPr id="254" name="楕円 253"/>
        <xdr:cNvSpPr/>
      </xdr:nvSpPr>
      <xdr:spPr>
        <a:xfrm>
          <a:off x="2857500" y="1618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11244</xdr:rowOff>
    </xdr:from>
    <xdr:ext cx="534377" cy="259045"/>
    <xdr:sp macro="" textlink="">
      <xdr:nvSpPr>
        <xdr:cNvPr id="255" name="テキスト ボックス 254"/>
        <xdr:cNvSpPr txBox="1"/>
      </xdr:nvSpPr>
      <xdr:spPr>
        <a:xfrm>
          <a:off x="2641111" y="1595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18135</xdr:rowOff>
    </xdr:from>
    <xdr:to>
      <xdr:col>10</xdr:col>
      <xdr:colOff>165100</xdr:colOff>
      <xdr:row>95</xdr:row>
      <xdr:rowOff>119735</xdr:rowOff>
    </xdr:to>
    <xdr:sp macro="" textlink="">
      <xdr:nvSpPr>
        <xdr:cNvPr id="256" name="楕円 255"/>
        <xdr:cNvSpPr/>
      </xdr:nvSpPr>
      <xdr:spPr>
        <a:xfrm>
          <a:off x="1968500" y="1630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136262</xdr:rowOff>
    </xdr:from>
    <xdr:ext cx="534377" cy="259045"/>
    <xdr:sp macro="" textlink="">
      <xdr:nvSpPr>
        <xdr:cNvPr id="257" name="テキスト ボックス 256"/>
        <xdr:cNvSpPr txBox="1"/>
      </xdr:nvSpPr>
      <xdr:spPr>
        <a:xfrm>
          <a:off x="1752111" y="1608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74118</xdr:rowOff>
    </xdr:from>
    <xdr:to>
      <xdr:col>6</xdr:col>
      <xdr:colOff>38100</xdr:colOff>
      <xdr:row>96</xdr:row>
      <xdr:rowOff>4268</xdr:rowOff>
    </xdr:to>
    <xdr:sp macro="" textlink="">
      <xdr:nvSpPr>
        <xdr:cNvPr id="258" name="楕円 257"/>
        <xdr:cNvSpPr/>
      </xdr:nvSpPr>
      <xdr:spPr>
        <a:xfrm>
          <a:off x="1079500" y="1636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20795</xdr:rowOff>
    </xdr:from>
    <xdr:ext cx="534377" cy="259045"/>
    <xdr:sp macro="" textlink="">
      <xdr:nvSpPr>
        <xdr:cNvPr id="259" name="テキスト ボックス 258"/>
        <xdr:cNvSpPr txBox="1"/>
      </xdr:nvSpPr>
      <xdr:spPr>
        <a:xfrm>
          <a:off x="863111" y="1613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34050</xdr:rowOff>
    </xdr:from>
    <xdr:to>
      <xdr:col>54</xdr:col>
      <xdr:colOff>189865</xdr:colOff>
      <xdr:row>37</xdr:row>
      <xdr:rowOff>164206</xdr:rowOff>
    </xdr:to>
    <xdr:cxnSp macro="">
      <xdr:nvCxnSpPr>
        <xdr:cNvPr id="281" name="直線コネクタ 280"/>
        <xdr:cNvCxnSpPr/>
      </xdr:nvCxnSpPr>
      <xdr:spPr>
        <a:xfrm flipV="1">
          <a:off x="10475595" y="5520450"/>
          <a:ext cx="1270" cy="987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168033</xdr:rowOff>
    </xdr:from>
    <xdr:ext cx="534377" cy="259045"/>
    <xdr:sp macro="" textlink="">
      <xdr:nvSpPr>
        <xdr:cNvPr id="282" name="補助費等最小値テキスト"/>
        <xdr:cNvSpPr txBox="1"/>
      </xdr:nvSpPr>
      <xdr:spPr>
        <a:xfrm>
          <a:off x="10528300" y="65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164206</xdr:rowOff>
    </xdr:from>
    <xdr:to>
      <xdr:col>55</xdr:col>
      <xdr:colOff>88900</xdr:colOff>
      <xdr:row>37</xdr:row>
      <xdr:rowOff>164206</xdr:rowOff>
    </xdr:to>
    <xdr:cxnSp macro="">
      <xdr:nvCxnSpPr>
        <xdr:cNvPr id="283" name="直線コネクタ 282"/>
        <xdr:cNvCxnSpPr/>
      </xdr:nvCxnSpPr>
      <xdr:spPr>
        <a:xfrm>
          <a:off x="10388600" y="650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152177</xdr:rowOff>
    </xdr:from>
    <xdr:ext cx="599010" cy="259045"/>
    <xdr:sp macro="" textlink="">
      <xdr:nvSpPr>
        <xdr:cNvPr id="284" name="補助費等最大値テキスト"/>
        <xdr:cNvSpPr txBox="1"/>
      </xdr:nvSpPr>
      <xdr:spPr>
        <a:xfrm>
          <a:off x="10528300" y="52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34050</xdr:rowOff>
    </xdr:from>
    <xdr:to>
      <xdr:col>55</xdr:col>
      <xdr:colOff>88900</xdr:colOff>
      <xdr:row>32</xdr:row>
      <xdr:rowOff>34050</xdr:rowOff>
    </xdr:to>
    <xdr:cxnSp macro="">
      <xdr:nvCxnSpPr>
        <xdr:cNvPr id="285" name="直線コネクタ 284"/>
        <xdr:cNvCxnSpPr/>
      </xdr:nvCxnSpPr>
      <xdr:spPr>
        <a:xfrm>
          <a:off x="10388600" y="552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80950</xdr:rowOff>
    </xdr:from>
    <xdr:to>
      <xdr:col>55</xdr:col>
      <xdr:colOff>0</xdr:colOff>
      <xdr:row>37</xdr:row>
      <xdr:rowOff>57898</xdr:rowOff>
    </xdr:to>
    <xdr:cxnSp macro="">
      <xdr:nvCxnSpPr>
        <xdr:cNvPr id="286" name="直線コネクタ 285"/>
        <xdr:cNvCxnSpPr/>
      </xdr:nvCxnSpPr>
      <xdr:spPr>
        <a:xfrm>
          <a:off x="9639300" y="6253150"/>
          <a:ext cx="838200" cy="14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51477</xdr:rowOff>
    </xdr:from>
    <xdr:ext cx="534377" cy="259045"/>
    <xdr:sp macro="" textlink="">
      <xdr:nvSpPr>
        <xdr:cNvPr id="287" name="補助費等平均値テキスト"/>
        <xdr:cNvSpPr txBox="1"/>
      </xdr:nvSpPr>
      <xdr:spPr>
        <a:xfrm>
          <a:off x="10528300" y="60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28600</xdr:rowOff>
    </xdr:from>
    <xdr:to>
      <xdr:col>55</xdr:col>
      <xdr:colOff>50800</xdr:colOff>
      <xdr:row>36</xdr:row>
      <xdr:rowOff>130200</xdr:rowOff>
    </xdr:to>
    <xdr:sp macro="" textlink="">
      <xdr:nvSpPr>
        <xdr:cNvPr id="288" name="フローチャート: 判断 287"/>
        <xdr:cNvSpPr/>
      </xdr:nvSpPr>
      <xdr:spPr>
        <a:xfrm>
          <a:off x="104267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80950</xdr:rowOff>
    </xdr:from>
    <xdr:to>
      <xdr:col>50</xdr:col>
      <xdr:colOff>114300</xdr:colOff>
      <xdr:row>37</xdr:row>
      <xdr:rowOff>108775</xdr:rowOff>
    </xdr:to>
    <xdr:cxnSp macro="">
      <xdr:nvCxnSpPr>
        <xdr:cNvPr id="289" name="直線コネクタ 288"/>
        <xdr:cNvCxnSpPr/>
      </xdr:nvCxnSpPr>
      <xdr:spPr>
        <a:xfrm flipV="1">
          <a:off x="8750300" y="6253150"/>
          <a:ext cx="889000" cy="19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35206</xdr:rowOff>
    </xdr:from>
    <xdr:to>
      <xdr:col>50</xdr:col>
      <xdr:colOff>165100</xdr:colOff>
      <xdr:row>36</xdr:row>
      <xdr:rowOff>136806</xdr:rowOff>
    </xdr:to>
    <xdr:sp macro="" textlink="">
      <xdr:nvSpPr>
        <xdr:cNvPr id="290" name="フローチャート: 判断 289"/>
        <xdr:cNvSpPr/>
      </xdr:nvSpPr>
      <xdr:spPr>
        <a:xfrm>
          <a:off x="9588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127933</xdr:rowOff>
    </xdr:from>
    <xdr:ext cx="534377" cy="259045"/>
    <xdr:sp macro="" textlink="">
      <xdr:nvSpPr>
        <xdr:cNvPr id="291" name="テキスト ボックス 290"/>
        <xdr:cNvSpPr txBox="1"/>
      </xdr:nvSpPr>
      <xdr:spPr>
        <a:xfrm>
          <a:off x="9372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73918</xdr:rowOff>
    </xdr:from>
    <xdr:to>
      <xdr:col>45</xdr:col>
      <xdr:colOff>177800</xdr:colOff>
      <xdr:row>37</xdr:row>
      <xdr:rowOff>108775</xdr:rowOff>
    </xdr:to>
    <xdr:cxnSp macro="">
      <xdr:nvCxnSpPr>
        <xdr:cNvPr id="292" name="直線コネクタ 291"/>
        <xdr:cNvCxnSpPr/>
      </xdr:nvCxnSpPr>
      <xdr:spPr>
        <a:xfrm>
          <a:off x="7861300" y="6417568"/>
          <a:ext cx="889000" cy="3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60832</xdr:rowOff>
    </xdr:from>
    <xdr:to>
      <xdr:col>46</xdr:col>
      <xdr:colOff>38100</xdr:colOff>
      <xdr:row>36</xdr:row>
      <xdr:rowOff>162432</xdr:rowOff>
    </xdr:to>
    <xdr:sp macro="" textlink="">
      <xdr:nvSpPr>
        <xdr:cNvPr id="293" name="フローチャート: 判断 292"/>
        <xdr:cNvSpPr/>
      </xdr:nvSpPr>
      <xdr:spPr>
        <a:xfrm>
          <a:off x="8699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7509</xdr:rowOff>
    </xdr:from>
    <xdr:ext cx="534377" cy="259045"/>
    <xdr:sp macro="" textlink="">
      <xdr:nvSpPr>
        <xdr:cNvPr id="294" name="テキスト ボックス 293"/>
        <xdr:cNvSpPr txBox="1"/>
      </xdr:nvSpPr>
      <xdr:spPr>
        <a:xfrm>
          <a:off x="8483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68637</xdr:rowOff>
    </xdr:from>
    <xdr:to>
      <xdr:col>41</xdr:col>
      <xdr:colOff>50800</xdr:colOff>
      <xdr:row>37</xdr:row>
      <xdr:rowOff>73918</xdr:rowOff>
    </xdr:to>
    <xdr:cxnSp macro="">
      <xdr:nvCxnSpPr>
        <xdr:cNvPr id="295" name="直線コネクタ 294"/>
        <xdr:cNvCxnSpPr/>
      </xdr:nvCxnSpPr>
      <xdr:spPr>
        <a:xfrm>
          <a:off x="6972300" y="6412287"/>
          <a:ext cx="889000" cy="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72884</xdr:rowOff>
    </xdr:from>
    <xdr:to>
      <xdr:col>41</xdr:col>
      <xdr:colOff>101600</xdr:colOff>
      <xdr:row>37</xdr:row>
      <xdr:rowOff>3034</xdr:rowOff>
    </xdr:to>
    <xdr:sp macro="" textlink="">
      <xdr:nvSpPr>
        <xdr:cNvPr id="296" name="フローチャート: 判断 295"/>
        <xdr:cNvSpPr/>
      </xdr:nvSpPr>
      <xdr:spPr>
        <a:xfrm>
          <a:off x="7810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19561</xdr:rowOff>
    </xdr:from>
    <xdr:ext cx="534377" cy="259045"/>
    <xdr:sp macro="" textlink="">
      <xdr:nvSpPr>
        <xdr:cNvPr id="297" name="テキスト ボックス 296"/>
        <xdr:cNvSpPr txBox="1"/>
      </xdr:nvSpPr>
      <xdr:spPr>
        <a:xfrm>
          <a:off x="7594111" y="60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74178</xdr:rowOff>
    </xdr:from>
    <xdr:to>
      <xdr:col>36</xdr:col>
      <xdr:colOff>165100</xdr:colOff>
      <xdr:row>37</xdr:row>
      <xdr:rowOff>4328</xdr:rowOff>
    </xdr:to>
    <xdr:sp macro="" textlink="">
      <xdr:nvSpPr>
        <xdr:cNvPr id="298" name="フローチャート: 判断 297"/>
        <xdr:cNvSpPr/>
      </xdr:nvSpPr>
      <xdr:spPr>
        <a:xfrm>
          <a:off x="6921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20855</xdr:rowOff>
    </xdr:from>
    <xdr:ext cx="534377" cy="259045"/>
    <xdr:sp macro="" textlink="">
      <xdr:nvSpPr>
        <xdr:cNvPr id="299" name="テキスト ボックス 298"/>
        <xdr:cNvSpPr txBox="1"/>
      </xdr:nvSpPr>
      <xdr:spPr>
        <a:xfrm>
          <a:off x="6705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7098</xdr:rowOff>
    </xdr:from>
    <xdr:to>
      <xdr:col>55</xdr:col>
      <xdr:colOff>50800</xdr:colOff>
      <xdr:row>37</xdr:row>
      <xdr:rowOff>108698</xdr:rowOff>
    </xdr:to>
    <xdr:sp macro="" textlink="">
      <xdr:nvSpPr>
        <xdr:cNvPr id="305" name="楕円 304"/>
        <xdr:cNvSpPr/>
      </xdr:nvSpPr>
      <xdr:spPr>
        <a:xfrm>
          <a:off x="10426700" y="635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93475</xdr:rowOff>
    </xdr:from>
    <xdr:ext cx="534377" cy="259045"/>
    <xdr:sp macro="" textlink="">
      <xdr:nvSpPr>
        <xdr:cNvPr id="306" name="補助費等該当値テキスト"/>
        <xdr:cNvSpPr txBox="1"/>
      </xdr:nvSpPr>
      <xdr:spPr>
        <a:xfrm>
          <a:off x="10528300" y="626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30150</xdr:rowOff>
    </xdr:from>
    <xdr:to>
      <xdr:col>50</xdr:col>
      <xdr:colOff>165100</xdr:colOff>
      <xdr:row>36</xdr:row>
      <xdr:rowOff>131750</xdr:rowOff>
    </xdr:to>
    <xdr:sp macro="" textlink="">
      <xdr:nvSpPr>
        <xdr:cNvPr id="307" name="楕円 306"/>
        <xdr:cNvSpPr/>
      </xdr:nvSpPr>
      <xdr:spPr>
        <a:xfrm>
          <a:off x="9588500" y="62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148277</xdr:rowOff>
    </xdr:from>
    <xdr:ext cx="534377" cy="259045"/>
    <xdr:sp macro="" textlink="">
      <xdr:nvSpPr>
        <xdr:cNvPr id="308" name="テキスト ボックス 307"/>
        <xdr:cNvSpPr txBox="1"/>
      </xdr:nvSpPr>
      <xdr:spPr>
        <a:xfrm>
          <a:off x="9372111" y="597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57975</xdr:rowOff>
    </xdr:from>
    <xdr:to>
      <xdr:col>46</xdr:col>
      <xdr:colOff>38100</xdr:colOff>
      <xdr:row>37</xdr:row>
      <xdr:rowOff>159575</xdr:rowOff>
    </xdr:to>
    <xdr:sp macro="" textlink="">
      <xdr:nvSpPr>
        <xdr:cNvPr id="309" name="楕円 308"/>
        <xdr:cNvSpPr/>
      </xdr:nvSpPr>
      <xdr:spPr>
        <a:xfrm>
          <a:off x="8699500" y="640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150702</xdr:rowOff>
    </xdr:from>
    <xdr:ext cx="534377" cy="259045"/>
    <xdr:sp macro="" textlink="">
      <xdr:nvSpPr>
        <xdr:cNvPr id="310" name="テキスト ボックス 309"/>
        <xdr:cNvSpPr txBox="1"/>
      </xdr:nvSpPr>
      <xdr:spPr>
        <a:xfrm>
          <a:off x="8483111" y="649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23118</xdr:rowOff>
    </xdr:from>
    <xdr:to>
      <xdr:col>41</xdr:col>
      <xdr:colOff>101600</xdr:colOff>
      <xdr:row>37</xdr:row>
      <xdr:rowOff>124718</xdr:rowOff>
    </xdr:to>
    <xdr:sp macro="" textlink="">
      <xdr:nvSpPr>
        <xdr:cNvPr id="311" name="楕円 310"/>
        <xdr:cNvSpPr/>
      </xdr:nvSpPr>
      <xdr:spPr>
        <a:xfrm>
          <a:off x="7810500" y="636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115845</xdr:rowOff>
    </xdr:from>
    <xdr:ext cx="534377" cy="259045"/>
    <xdr:sp macro="" textlink="">
      <xdr:nvSpPr>
        <xdr:cNvPr id="312" name="テキスト ボックス 311"/>
        <xdr:cNvSpPr txBox="1"/>
      </xdr:nvSpPr>
      <xdr:spPr>
        <a:xfrm>
          <a:off x="7594111" y="645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17837</xdr:rowOff>
    </xdr:from>
    <xdr:to>
      <xdr:col>36</xdr:col>
      <xdr:colOff>165100</xdr:colOff>
      <xdr:row>37</xdr:row>
      <xdr:rowOff>119437</xdr:rowOff>
    </xdr:to>
    <xdr:sp macro="" textlink="">
      <xdr:nvSpPr>
        <xdr:cNvPr id="313" name="楕円 312"/>
        <xdr:cNvSpPr/>
      </xdr:nvSpPr>
      <xdr:spPr>
        <a:xfrm>
          <a:off x="6921500" y="636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110564</xdr:rowOff>
    </xdr:from>
    <xdr:ext cx="534377" cy="259045"/>
    <xdr:sp macro="" textlink="">
      <xdr:nvSpPr>
        <xdr:cNvPr id="314" name="テキスト ボックス 313"/>
        <xdr:cNvSpPr txBox="1"/>
      </xdr:nvSpPr>
      <xdr:spPr>
        <a:xfrm>
          <a:off x="6705111" y="645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13571</xdr:rowOff>
    </xdr:from>
    <xdr:to>
      <xdr:col>54</xdr:col>
      <xdr:colOff>189865</xdr:colOff>
      <xdr:row>59</xdr:row>
      <xdr:rowOff>49524</xdr:rowOff>
    </xdr:to>
    <xdr:cxnSp macro="">
      <xdr:nvCxnSpPr>
        <xdr:cNvPr id="340" name="直線コネクタ 339"/>
        <xdr:cNvCxnSpPr/>
      </xdr:nvCxnSpPr>
      <xdr:spPr>
        <a:xfrm flipV="1">
          <a:off x="10475595" y="8586071"/>
          <a:ext cx="1270" cy="1579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53351</xdr:rowOff>
    </xdr:from>
    <xdr:ext cx="534377" cy="259045"/>
    <xdr:sp macro="" textlink="">
      <xdr:nvSpPr>
        <xdr:cNvPr id="341" name="普通建設事業費最小値テキスト"/>
        <xdr:cNvSpPr txBox="1"/>
      </xdr:nvSpPr>
      <xdr:spPr>
        <a:xfrm>
          <a:off x="10528300" y="101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49524</xdr:rowOff>
    </xdr:from>
    <xdr:to>
      <xdr:col>55</xdr:col>
      <xdr:colOff>88900</xdr:colOff>
      <xdr:row>59</xdr:row>
      <xdr:rowOff>49524</xdr:rowOff>
    </xdr:to>
    <xdr:cxnSp macro="">
      <xdr:nvCxnSpPr>
        <xdr:cNvPr id="342" name="直線コネクタ 341"/>
        <xdr:cNvCxnSpPr/>
      </xdr:nvCxnSpPr>
      <xdr:spPr>
        <a:xfrm>
          <a:off x="10388600" y="101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131698</xdr:rowOff>
    </xdr:from>
    <xdr:ext cx="599010" cy="259045"/>
    <xdr:sp macro="" textlink="">
      <xdr:nvSpPr>
        <xdr:cNvPr id="343" name="普通建設事業費最大値テキスト"/>
        <xdr:cNvSpPr txBox="1"/>
      </xdr:nvSpPr>
      <xdr:spPr>
        <a:xfrm>
          <a:off x="10528300" y="836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13571</xdr:rowOff>
    </xdr:from>
    <xdr:to>
      <xdr:col>55</xdr:col>
      <xdr:colOff>88900</xdr:colOff>
      <xdr:row>50</xdr:row>
      <xdr:rowOff>13571</xdr:rowOff>
    </xdr:to>
    <xdr:cxnSp macro="">
      <xdr:nvCxnSpPr>
        <xdr:cNvPr id="344" name="直線コネクタ 343"/>
        <xdr:cNvCxnSpPr/>
      </xdr:nvCxnSpPr>
      <xdr:spPr>
        <a:xfrm>
          <a:off x="10388600" y="858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144693</xdr:rowOff>
    </xdr:from>
    <xdr:to>
      <xdr:col>55</xdr:col>
      <xdr:colOff>0</xdr:colOff>
      <xdr:row>59</xdr:row>
      <xdr:rowOff>2549</xdr:rowOff>
    </xdr:to>
    <xdr:cxnSp macro="">
      <xdr:nvCxnSpPr>
        <xdr:cNvPr id="345" name="直線コネクタ 344"/>
        <xdr:cNvCxnSpPr/>
      </xdr:nvCxnSpPr>
      <xdr:spPr>
        <a:xfrm>
          <a:off x="9639300" y="10088793"/>
          <a:ext cx="838200" cy="2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76213</xdr:rowOff>
    </xdr:from>
    <xdr:ext cx="599010" cy="259045"/>
    <xdr:sp macro="" textlink="">
      <xdr:nvSpPr>
        <xdr:cNvPr id="346" name="普通建設事業費平均値テキスト"/>
        <xdr:cNvSpPr txBox="1"/>
      </xdr:nvSpPr>
      <xdr:spPr>
        <a:xfrm>
          <a:off x="10528300" y="9677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53336</xdr:rowOff>
    </xdr:from>
    <xdr:to>
      <xdr:col>55</xdr:col>
      <xdr:colOff>50800</xdr:colOff>
      <xdr:row>57</xdr:row>
      <xdr:rowOff>154936</xdr:rowOff>
    </xdr:to>
    <xdr:sp macro="" textlink="">
      <xdr:nvSpPr>
        <xdr:cNvPr id="347" name="フローチャート: 判断 346"/>
        <xdr:cNvSpPr/>
      </xdr:nvSpPr>
      <xdr:spPr>
        <a:xfrm>
          <a:off x="104267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110338</xdr:rowOff>
    </xdr:from>
    <xdr:to>
      <xdr:col>50</xdr:col>
      <xdr:colOff>114300</xdr:colOff>
      <xdr:row>58</xdr:row>
      <xdr:rowOff>144693</xdr:rowOff>
    </xdr:to>
    <xdr:cxnSp macro="">
      <xdr:nvCxnSpPr>
        <xdr:cNvPr id="348" name="直線コネクタ 347"/>
        <xdr:cNvCxnSpPr/>
      </xdr:nvCxnSpPr>
      <xdr:spPr>
        <a:xfrm>
          <a:off x="8750300" y="10054438"/>
          <a:ext cx="889000" cy="3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102525</xdr:rowOff>
    </xdr:from>
    <xdr:to>
      <xdr:col>50</xdr:col>
      <xdr:colOff>165100</xdr:colOff>
      <xdr:row>58</xdr:row>
      <xdr:rowOff>32675</xdr:rowOff>
    </xdr:to>
    <xdr:sp macro="" textlink="">
      <xdr:nvSpPr>
        <xdr:cNvPr id="349" name="フローチャート: 判断 348"/>
        <xdr:cNvSpPr/>
      </xdr:nvSpPr>
      <xdr:spPr>
        <a:xfrm>
          <a:off x="9588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49202</xdr:rowOff>
    </xdr:from>
    <xdr:ext cx="534377" cy="259045"/>
    <xdr:sp macro="" textlink="">
      <xdr:nvSpPr>
        <xdr:cNvPr id="350" name="テキスト ボックス 349"/>
        <xdr:cNvSpPr txBox="1"/>
      </xdr:nvSpPr>
      <xdr:spPr>
        <a:xfrm>
          <a:off x="9372111" y="965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110338</xdr:rowOff>
    </xdr:from>
    <xdr:to>
      <xdr:col>45</xdr:col>
      <xdr:colOff>177800</xdr:colOff>
      <xdr:row>58</xdr:row>
      <xdr:rowOff>137088</xdr:rowOff>
    </xdr:to>
    <xdr:cxnSp macro="">
      <xdr:nvCxnSpPr>
        <xdr:cNvPr id="351" name="直線コネクタ 350"/>
        <xdr:cNvCxnSpPr/>
      </xdr:nvCxnSpPr>
      <xdr:spPr>
        <a:xfrm flipV="1">
          <a:off x="7861300" y="10054438"/>
          <a:ext cx="889000" cy="2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96829</xdr:rowOff>
    </xdr:from>
    <xdr:to>
      <xdr:col>46</xdr:col>
      <xdr:colOff>38100</xdr:colOff>
      <xdr:row>58</xdr:row>
      <xdr:rowOff>26979</xdr:rowOff>
    </xdr:to>
    <xdr:sp macro="" textlink="">
      <xdr:nvSpPr>
        <xdr:cNvPr id="352" name="フローチャート: 判断 351"/>
        <xdr:cNvSpPr/>
      </xdr:nvSpPr>
      <xdr:spPr>
        <a:xfrm>
          <a:off x="8699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43506</xdr:rowOff>
    </xdr:from>
    <xdr:ext cx="534377" cy="259045"/>
    <xdr:sp macro="" textlink="">
      <xdr:nvSpPr>
        <xdr:cNvPr id="353" name="テキスト ボックス 352"/>
        <xdr:cNvSpPr txBox="1"/>
      </xdr:nvSpPr>
      <xdr:spPr>
        <a:xfrm>
          <a:off x="8483111" y="964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137088</xdr:rowOff>
    </xdr:from>
    <xdr:to>
      <xdr:col>41</xdr:col>
      <xdr:colOff>50800</xdr:colOff>
      <xdr:row>58</xdr:row>
      <xdr:rowOff>151848</xdr:rowOff>
    </xdr:to>
    <xdr:cxnSp macro="">
      <xdr:nvCxnSpPr>
        <xdr:cNvPr id="354" name="直線コネクタ 353"/>
        <xdr:cNvCxnSpPr/>
      </xdr:nvCxnSpPr>
      <xdr:spPr>
        <a:xfrm flipV="1">
          <a:off x="6972300" y="10081188"/>
          <a:ext cx="889000" cy="1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131466</xdr:rowOff>
    </xdr:from>
    <xdr:to>
      <xdr:col>41</xdr:col>
      <xdr:colOff>101600</xdr:colOff>
      <xdr:row>58</xdr:row>
      <xdr:rowOff>61616</xdr:rowOff>
    </xdr:to>
    <xdr:sp macro="" textlink="">
      <xdr:nvSpPr>
        <xdr:cNvPr id="355" name="フローチャート: 判断 354"/>
        <xdr:cNvSpPr/>
      </xdr:nvSpPr>
      <xdr:spPr>
        <a:xfrm>
          <a:off x="7810500" y="990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78143</xdr:rowOff>
    </xdr:from>
    <xdr:ext cx="534377" cy="259045"/>
    <xdr:sp macro="" textlink="">
      <xdr:nvSpPr>
        <xdr:cNvPr id="356" name="テキスト ボックス 355"/>
        <xdr:cNvSpPr txBox="1"/>
      </xdr:nvSpPr>
      <xdr:spPr>
        <a:xfrm>
          <a:off x="7594111" y="967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44513</xdr:rowOff>
    </xdr:from>
    <xdr:to>
      <xdr:col>36</xdr:col>
      <xdr:colOff>165100</xdr:colOff>
      <xdr:row>57</xdr:row>
      <xdr:rowOff>146113</xdr:rowOff>
    </xdr:to>
    <xdr:sp macro="" textlink="">
      <xdr:nvSpPr>
        <xdr:cNvPr id="357" name="フローチャート: 判断 356"/>
        <xdr:cNvSpPr/>
      </xdr:nvSpPr>
      <xdr:spPr>
        <a:xfrm>
          <a:off x="6921500" y="981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162640</xdr:rowOff>
    </xdr:from>
    <xdr:ext cx="599010" cy="259045"/>
    <xdr:sp macro="" textlink="">
      <xdr:nvSpPr>
        <xdr:cNvPr id="358" name="テキスト ボックス 357"/>
        <xdr:cNvSpPr txBox="1"/>
      </xdr:nvSpPr>
      <xdr:spPr>
        <a:xfrm>
          <a:off x="6672795" y="959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123199</xdr:rowOff>
    </xdr:from>
    <xdr:to>
      <xdr:col>55</xdr:col>
      <xdr:colOff>50800</xdr:colOff>
      <xdr:row>59</xdr:row>
      <xdr:rowOff>53349</xdr:rowOff>
    </xdr:to>
    <xdr:sp macro="" textlink="">
      <xdr:nvSpPr>
        <xdr:cNvPr id="364" name="楕円 363"/>
        <xdr:cNvSpPr/>
      </xdr:nvSpPr>
      <xdr:spPr>
        <a:xfrm>
          <a:off x="10426700" y="1006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38126</xdr:rowOff>
    </xdr:from>
    <xdr:ext cx="534377" cy="259045"/>
    <xdr:sp macro="" textlink="">
      <xdr:nvSpPr>
        <xdr:cNvPr id="365" name="普通建設事業費該当値テキスト"/>
        <xdr:cNvSpPr txBox="1"/>
      </xdr:nvSpPr>
      <xdr:spPr>
        <a:xfrm>
          <a:off x="10528300" y="998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93893</xdr:rowOff>
    </xdr:from>
    <xdr:to>
      <xdr:col>50</xdr:col>
      <xdr:colOff>165100</xdr:colOff>
      <xdr:row>59</xdr:row>
      <xdr:rowOff>24043</xdr:rowOff>
    </xdr:to>
    <xdr:sp macro="" textlink="">
      <xdr:nvSpPr>
        <xdr:cNvPr id="366" name="楕円 365"/>
        <xdr:cNvSpPr/>
      </xdr:nvSpPr>
      <xdr:spPr>
        <a:xfrm>
          <a:off x="9588500" y="1003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15170</xdr:rowOff>
    </xdr:from>
    <xdr:ext cx="534377" cy="259045"/>
    <xdr:sp macro="" textlink="">
      <xdr:nvSpPr>
        <xdr:cNvPr id="367" name="テキスト ボックス 366"/>
        <xdr:cNvSpPr txBox="1"/>
      </xdr:nvSpPr>
      <xdr:spPr>
        <a:xfrm>
          <a:off x="9372111" y="1013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59538</xdr:rowOff>
    </xdr:from>
    <xdr:to>
      <xdr:col>46</xdr:col>
      <xdr:colOff>38100</xdr:colOff>
      <xdr:row>58</xdr:row>
      <xdr:rowOff>161138</xdr:rowOff>
    </xdr:to>
    <xdr:sp macro="" textlink="">
      <xdr:nvSpPr>
        <xdr:cNvPr id="368" name="楕円 367"/>
        <xdr:cNvSpPr/>
      </xdr:nvSpPr>
      <xdr:spPr>
        <a:xfrm>
          <a:off x="8699500" y="1000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152265</xdr:rowOff>
    </xdr:from>
    <xdr:ext cx="534377" cy="259045"/>
    <xdr:sp macro="" textlink="">
      <xdr:nvSpPr>
        <xdr:cNvPr id="369" name="テキスト ボックス 368"/>
        <xdr:cNvSpPr txBox="1"/>
      </xdr:nvSpPr>
      <xdr:spPr>
        <a:xfrm>
          <a:off x="8483111" y="1009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86288</xdr:rowOff>
    </xdr:from>
    <xdr:to>
      <xdr:col>41</xdr:col>
      <xdr:colOff>101600</xdr:colOff>
      <xdr:row>59</xdr:row>
      <xdr:rowOff>16438</xdr:rowOff>
    </xdr:to>
    <xdr:sp macro="" textlink="">
      <xdr:nvSpPr>
        <xdr:cNvPr id="370" name="楕円 369"/>
        <xdr:cNvSpPr/>
      </xdr:nvSpPr>
      <xdr:spPr>
        <a:xfrm>
          <a:off x="7810500" y="1003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7565</xdr:rowOff>
    </xdr:from>
    <xdr:ext cx="534377" cy="259045"/>
    <xdr:sp macro="" textlink="">
      <xdr:nvSpPr>
        <xdr:cNvPr id="371" name="テキスト ボックス 370"/>
        <xdr:cNvSpPr txBox="1"/>
      </xdr:nvSpPr>
      <xdr:spPr>
        <a:xfrm>
          <a:off x="7594111" y="1012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101048</xdr:rowOff>
    </xdr:from>
    <xdr:to>
      <xdr:col>36</xdr:col>
      <xdr:colOff>165100</xdr:colOff>
      <xdr:row>59</xdr:row>
      <xdr:rowOff>31198</xdr:rowOff>
    </xdr:to>
    <xdr:sp macro="" textlink="">
      <xdr:nvSpPr>
        <xdr:cNvPr id="372" name="楕円 371"/>
        <xdr:cNvSpPr/>
      </xdr:nvSpPr>
      <xdr:spPr>
        <a:xfrm>
          <a:off x="6921500" y="100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22325</xdr:rowOff>
    </xdr:from>
    <xdr:ext cx="534377" cy="259045"/>
    <xdr:sp macro="" textlink="">
      <xdr:nvSpPr>
        <xdr:cNvPr id="373" name="テキスト ボックス 372"/>
        <xdr:cNvSpPr txBox="1"/>
      </xdr:nvSpPr>
      <xdr:spPr>
        <a:xfrm>
          <a:off x="6705111" y="1013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166681</xdr:rowOff>
    </xdr:from>
    <xdr:to>
      <xdr:col>54</xdr:col>
      <xdr:colOff>189865</xdr:colOff>
      <xdr:row>79</xdr:row>
      <xdr:rowOff>98189</xdr:rowOff>
    </xdr:to>
    <xdr:cxnSp macro="">
      <xdr:nvCxnSpPr>
        <xdr:cNvPr id="399" name="直線コネクタ 398"/>
        <xdr:cNvCxnSpPr/>
      </xdr:nvCxnSpPr>
      <xdr:spPr>
        <a:xfrm flipV="1">
          <a:off x="10475595" y="12168181"/>
          <a:ext cx="1270" cy="147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102016</xdr:rowOff>
    </xdr:from>
    <xdr:ext cx="378565" cy="259045"/>
    <xdr:sp macro="" textlink="">
      <xdr:nvSpPr>
        <xdr:cNvPr id="400" name="普通建設事業費 （ うち新規整備　）最小値テキスト"/>
        <xdr:cNvSpPr txBox="1"/>
      </xdr:nvSpPr>
      <xdr:spPr>
        <a:xfrm>
          <a:off x="10528300" y="13646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98189</xdr:rowOff>
    </xdr:from>
    <xdr:to>
      <xdr:col>55</xdr:col>
      <xdr:colOff>88900</xdr:colOff>
      <xdr:row>79</xdr:row>
      <xdr:rowOff>98189</xdr:rowOff>
    </xdr:to>
    <xdr:cxnSp macro="">
      <xdr:nvCxnSpPr>
        <xdr:cNvPr id="401" name="直線コネクタ 400"/>
        <xdr:cNvCxnSpPr/>
      </xdr:nvCxnSpPr>
      <xdr:spPr>
        <a:xfrm>
          <a:off x="10388600" y="1364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113358</xdr:rowOff>
    </xdr:from>
    <xdr:ext cx="599010" cy="259045"/>
    <xdr:sp macro="" textlink="">
      <xdr:nvSpPr>
        <xdr:cNvPr id="402" name="普通建設事業費 （ うち新規整備　）最大値テキスト"/>
        <xdr:cNvSpPr txBox="1"/>
      </xdr:nvSpPr>
      <xdr:spPr>
        <a:xfrm>
          <a:off x="10528300" y="119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166681</xdr:rowOff>
    </xdr:from>
    <xdr:to>
      <xdr:col>55</xdr:col>
      <xdr:colOff>88900</xdr:colOff>
      <xdr:row>70</xdr:row>
      <xdr:rowOff>166681</xdr:rowOff>
    </xdr:to>
    <xdr:cxnSp macro="">
      <xdr:nvCxnSpPr>
        <xdr:cNvPr id="403" name="直線コネクタ 402"/>
        <xdr:cNvCxnSpPr/>
      </xdr:nvCxnSpPr>
      <xdr:spPr>
        <a:xfrm>
          <a:off x="10388600" y="1216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58455</xdr:rowOff>
    </xdr:from>
    <xdr:to>
      <xdr:col>55</xdr:col>
      <xdr:colOff>0</xdr:colOff>
      <xdr:row>79</xdr:row>
      <xdr:rowOff>59703</xdr:rowOff>
    </xdr:to>
    <xdr:cxnSp macro="">
      <xdr:nvCxnSpPr>
        <xdr:cNvPr id="404" name="直線コネクタ 403"/>
        <xdr:cNvCxnSpPr/>
      </xdr:nvCxnSpPr>
      <xdr:spPr>
        <a:xfrm>
          <a:off x="9639300" y="13603005"/>
          <a:ext cx="838200" cy="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119425</xdr:rowOff>
    </xdr:from>
    <xdr:ext cx="534377" cy="259045"/>
    <xdr:sp macro="" textlink="">
      <xdr:nvSpPr>
        <xdr:cNvPr id="405" name="普通建設事業費 （ うち新規整備　）平均値テキスト"/>
        <xdr:cNvSpPr txBox="1"/>
      </xdr:nvSpPr>
      <xdr:spPr>
        <a:xfrm>
          <a:off x="10528300" y="13321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96548</xdr:rowOff>
    </xdr:from>
    <xdr:to>
      <xdr:col>55</xdr:col>
      <xdr:colOff>50800</xdr:colOff>
      <xdr:row>79</xdr:row>
      <xdr:rowOff>26698</xdr:rowOff>
    </xdr:to>
    <xdr:sp macro="" textlink="">
      <xdr:nvSpPr>
        <xdr:cNvPr id="406" name="フローチャート: 判断 405"/>
        <xdr:cNvSpPr/>
      </xdr:nvSpPr>
      <xdr:spPr>
        <a:xfrm>
          <a:off x="10426700" y="1346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58455</xdr:rowOff>
    </xdr:from>
    <xdr:to>
      <xdr:col>50</xdr:col>
      <xdr:colOff>114300</xdr:colOff>
      <xdr:row>79</xdr:row>
      <xdr:rowOff>74814</xdr:rowOff>
    </xdr:to>
    <xdr:cxnSp macro="">
      <xdr:nvCxnSpPr>
        <xdr:cNvPr id="407" name="直線コネクタ 406"/>
        <xdr:cNvCxnSpPr/>
      </xdr:nvCxnSpPr>
      <xdr:spPr>
        <a:xfrm flipV="1">
          <a:off x="8750300" y="13603005"/>
          <a:ext cx="889000" cy="1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134133</xdr:rowOff>
    </xdr:from>
    <xdr:to>
      <xdr:col>50</xdr:col>
      <xdr:colOff>165100</xdr:colOff>
      <xdr:row>79</xdr:row>
      <xdr:rowOff>64283</xdr:rowOff>
    </xdr:to>
    <xdr:sp macro="" textlink="">
      <xdr:nvSpPr>
        <xdr:cNvPr id="408" name="フローチャート: 判断 407"/>
        <xdr:cNvSpPr/>
      </xdr:nvSpPr>
      <xdr:spPr>
        <a:xfrm>
          <a:off x="9588500" y="135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80810</xdr:rowOff>
    </xdr:from>
    <xdr:ext cx="534377" cy="259045"/>
    <xdr:sp macro="" textlink="">
      <xdr:nvSpPr>
        <xdr:cNvPr id="409" name="テキスト ボックス 408"/>
        <xdr:cNvSpPr txBox="1"/>
      </xdr:nvSpPr>
      <xdr:spPr>
        <a:xfrm>
          <a:off x="9372111" y="1328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74814</xdr:rowOff>
    </xdr:from>
    <xdr:to>
      <xdr:col>45</xdr:col>
      <xdr:colOff>177800</xdr:colOff>
      <xdr:row>79</xdr:row>
      <xdr:rowOff>87497</xdr:rowOff>
    </xdr:to>
    <xdr:cxnSp macro="">
      <xdr:nvCxnSpPr>
        <xdr:cNvPr id="410" name="直線コネクタ 409"/>
        <xdr:cNvCxnSpPr/>
      </xdr:nvCxnSpPr>
      <xdr:spPr>
        <a:xfrm flipV="1">
          <a:off x="7861300" y="13619364"/>
          <a:ext cx="889000" cy="1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135018</xdr:rowOff>
    </xdr:from>
    <xdr:to>
      <xdr:col>46</xdr:col>
      <xdr:colOff>38100</xdr:colOff>
      <xdr:row>79</xdr:row>
      <xdr:rowOff>65168</xdr:rowOff>
    </xdr:to>
    <xdr:sp macro="" textlink="">
      <xdr:nvSpPr>
        <xdr:cNvPr id="411" name="フローチャート: 判断 410"/>
        <xdr:cNvSpPr/>
      </xdr:nvSpPr>
      <xdr:spPr>
        <a:xfrm>
          <a:off x="8699500" y="1350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81695</xdr:rowOff>
    </xdr:from>
    <xdr:ext cx="534377" cy="259045"/>
    <xdr:sp macro="" textlink="">
      <xdr:nvSpPr>
        <xdr:cNvPr id="412" name="テキスト ボックス 411"/>
        <xdr:cNvSpPr txBox="1"/>
      </xdr:nvSpPr>
      <xdr:spPr>
        <a:xfrm>
          <a:off x="8483111" y="1328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63922</xdr:rowOff>
    </xdr:from>
    <xdr:to>
      <xdr:col>41</xdr:col>
      <xdr:colOff>50800</xdr:colOff>
      <xdr:row>79</xdr:row>
      <xdr:rowOff>87497</xdr:rowOff>
    </xdr:to>
    <xdr:cxnSp macro="">
      <xdr:nvCxnSpPr>
        <xdr:cNvPr id="413" name="直線コネクタ 412"/>
        <xdr:cNvCxnSpPr/>
      </xdr:nvCxnSpPr>
      <xdr:spPr>
        <a:xfrm>
          <a:off x="6972300" y="13608472"/>
          <a:ext cx="889000" cy="2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145106</xdr:rowOff>
    </xdr:from>
    <xdr:to>
      <xdr:col>41</xdr:col>
      <xdr:colOff>101600</xdr:colOff>
      <xdr:row>79</xdr:row>
      <xdr:rowOff>75256</xdr:rowOff>
    </xdr:to>
    <xdr:sp macro="" textlink="">
      <xdr:nvSpPr>
        <xdr:cNvPr id="414" name="フローチャート: 判断 413"/>
        <xdr:cNvSpPr/>
      </xdr:nvSpPr>
      <xdr:spPr>
        <a:xfrm>
          <a:off x="7810500" y="135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91783</xdr:rowOff>
    </xdr:from>
    <xdr:ext cx="534377" cy="259045"/>
    <xdr:sp macro="" textlink="">
      <xdr:nvSpPr>
        <xdr:cNvPr id="415" name="テキスト ボックス 414"/>
        <xdr:cNvSpPr txBox="1"/>
      </xdr:nvSpPr>
      <xdr:spPr>
        <a:xfrm>
          <a:off x="7594111" y="132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20963</xdr:rowOff>
    </xdr:from>
    <xdr:to>
      <xdr:col>36</xdr:col>
      <xdr:colOff>165100</xdr:colOff>
      <xdr:row>78</xdr:row>
      <xdr:rowOff>122563</xdr:rowOff>
    </xdr:to>
    <xdr:sp macro="" textlink="">
      <xdr:nvSpPr>
        <xdr:cNvPr id="416" name="フローチャート: 判断 415"/>
        <xdr:cNvSpPr/>
      </xdr:nvSpPr>
      <xdr:spPr>
        <a:xfrm>
          <a:off x="6921500" y="1339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139090</xdr:rowOff>
    </xdr:from>
    <xdr:ext cx="534377" cy="259045"/>
    <xdr:sp macro="" textlink="">
      <xdr:nvSpPr>
        <xdr:cNvPr id="417" name="テキスト ボックス 416"/>
        <xdr:cNvSpPr txBox="1"/>
      </xdr:nvSpPr>
      <xdr:spPr>
        <a:xfrm>
          <a:off x="6705111" y="1316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8903</xdr:rowOff>
    </xdr:from>
    <xdr:to>
      <xdr:col>55</xdr:col>
      <xdr:colOff>50800</xdr:colOff>
      <xdr:row>79</xdr:row>
      <xdr:rowOff>110503</xdr:rowOff>
    </xdr:to>
    <xdr:sp macro="" textlink="">
      <xdr:nvSpPr>
        <xdr:cNvPr id="423" name="楕円 422"/>
        <xdr:cNvSpPr/>
      </xdr:nvSpPr>
      <xdr:spPr>
        <a:xfrm>
          <a:off x="10426700" y="1355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95280</xdr:rowOff>
    </xdr:from>
    <xdr:ext cx="534377" cy="259045"/>
    <xdr:sp macro="" textlink="">
      <xdr:nvSpPr>
        <xdr:cNvPr id="424" name="普通建設事業費 （ うち新規整備　）該当値テキスト"/>
        <xdr:cNvSpPr txBox="1"/>
      </xdr:nvSpPr>
      <xdr:spPr>
        <a:xfrm>
          <a:off x="10528300" y="1346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7655</xdr:rowOff>
    </xdr:from>
    <xdr:to>
      <xdr:col>50</xdr:col>
      <xdr:colOff>165100</xdr:colOff>
      <xdr:row>79</xdr:row>
      <xdr:rowOff>109255</xdr:rowOff>
    </xdr:to>
    <xdr:sp macro="" textlink="">
      <xdr:nvSpPr>
        <xdr:cNvPr id="425" name="楕円 424"/>
        <xdr:cNvSpPr/>
      </xdr:nvSpPr>
      <xdr:spPr>
        <a:xfrm>
          <a:off x="9588500" y="1355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100382</xdr:rowOff>
    </xdr:from>
    <xdr:ext cx="534377" cy="259045"/>
    <xdr:sp macro="" textlink="">
      <xdr:nvSpPr>
        <xdr:cNvPr id="426" name="テキスト ボックス 425"/>
        <xdr:cNvSpPr txBox="1"/>
      </xdr:nvSpPr>
      <xdr:spPr>
        <a:xfrm>
          <a:off x="9372111" y="1364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24014</xdr:rowOff>
    </xdr:from>
    <xdr:to>
      <xdr:col>46</xdr:col>
      <xdr:colOff>38100</xdr:colOff>
      <xdr:row>79</xdr:row>
      <xdr:rowOff>125614</xdr:rowOff>
    </xdr:to>
    <xdr:sp macro="" textlink="">
      <xdr:nvSpPr>
        <xdr:cNvPr id="427" name="楕円 426"/>
        <xdr:cNvSpPr/>
      </xdr:nvSpPr>
      <xdr:spPr>
        <a:xfrm>
          <a:off x="8699500" y="1356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116741</xdr:rowOff>
    </xdr:from>
    <xdr:ext cx="469744" cy="259045"/>
    <xdr:sp macro="" textlink="">
      <xdr:nvSpPr>
        <xdr:cNvPr id="428" name="テキスト ボックス 427"/>
        <xdr:cNvSpPr txBox="1"/>
      </xdr:nvSpPr>
      <xdr:spPr>
        <a:xfrm>
          <a:off x="8515428" y="1366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36697</xdr:rowOff>
    </xdr:from>
    <xdr:to>
      <xdr:col>41</xdr:col>
      <xdr:colOff>101600</xdr:colOff>
      <xdr:row>79</xdr:row>
      <xdr:rowOff>138297</xdr:rowOff>
    </xdr:to>
    <xdr:sp macro="" textlink="">
      <xdr:nvSpPr>
        <xdr:cNvPr id="429" name="楕円 428"/>
        <xdr:cNvSpPr/>
      </xdr:nvSpPr>
      <xdr:spPr>
        <a:xfrm>
          <a:off x="7810500" y="1358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129424</xdr:rowOff>
    </xdr:from>
    <xdr:ext cx="469744" cy="259045"/>
    <xdr:sp macro="" textlink="">
      <xdr:nvSpPr>
        <xdr:cNvPr id="430" name="テキスト ボックス 429"/>
        <xdr:cNvSpPr txBox="1"/>
      </xdr:nvSpPr>
      <xdr:spPr>
        <a:xfrm>
          <a:off x="7626428" y="1367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13122</xdr:rowOff>
    </xdr:from>
    <xdr:to>
      <xdr:col>36</xdr:col>
      <xdr:colOff>165100</xdr:colOff>
      <xdr:row>79</xdr:row>
      <xdr:rowOff>114722</xdr:rowOff>
    </xdr:to>
    <xdr:sp macro="" textlink="">
      <xdr:nvSpPr>
        <xdr:cNvPr id="431" name="楕円 430"/>
        <xdr:cNvSpPr/>
      </xdr:nvSpPr>
      <xdr:spPr>
        <a:xfrm>
          <a:off x="6921500" y="1355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105849</xdr:rowOff>
    </xdr:from>
    <xdr:ext cx="534377" cy="259045"/>
    <xdr:sp macro="" textlink="">
      <xdr:nvSpPr>
        <xdr:cNvPr id="432" name="テキスト ボックス 431"/>
        <xdr:cNvSpPr txBox="1"/>
      </xdr:nvSpPr>
      <xdr:spPr>
        <a:xfrm>
          <a:off x="6705111" y="1365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39</xdr:rowOff>
    </xdr:from>
    <xdr:to>
      <xdr:col>54</xdr:col>
      <xdr:colOff>189865</xdr:colOff>
      <xdr:row>98</xdr:row>
      <xdr:rowOff>96380</xdr:rowOff>
    </xdr:to>
    <xdr:cxnSp macro="">
      <xdr:nvCxnSpPr>
        <xdr:cNvPr id="454" name="直線コネクタ 453"/>
        <xdr:cNvCxnSpPr/>
      </xdr:nvCxnSpPr>
      <xdr:spPr>
        <a:xfrm flipV="1">
          <a:off x="10475595" y="15773439"/>
          <a:ext cx="1270" cy="1125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100207</xdr:rowOff>
    </xdr:from>
    <xdr:ext cx="469744" cy="259045"/>
    <xdr:sp macro="" textlink="">
      <xdr:nvSpPr>
        <xdr:cNvPr id="455" name="普通建設事業費 （ うち更新整備　）最小値テキスト"/>
        <xdr:cNvSpPr txBox="1"/>
      </xdr:nvSpPr>
      <xdr:spPr>
        <a:xfrm>
          <a:off x="10528300" y="169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96380</xdr:rowOff>
    </xdr:from>
    <xdr:to>
      <xdr:col>55</xdr:col>
      <xdr:colOff>88900</xdr:colOff>
      <xdr:row>98</xdr:row>
      <xdr:rowOff>96380</xdr:rowOff>
    </xdr:to>
    <xdr:cxnSp macro="">
      <xdr:nvCxnSpPr>
        <xdr:cNvPr id="456" name="直線コネクタ 455"/>
        <xdr:cNvCxnSpPr/>
      </xdr:nvCxnSpPr>
      <xdr:spPr>
        <a:xfrm>
          <a:off x="10388600" y="168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118166</xdr:rowOff>
    </xdr:from>
    <xdr:ext cx="599010" cy="259045"/>
    <xdr:sp macro="" textlink="">
      <xdr:nvSpPr>
        <xdr:cNvPr id="457" name="普通建設事業費 （ うち更新整備　）最大値テキスト"/>
        <xdr:cNvSpPr txBox="1"/>
      </xdr:nvSpPr>
      <xdr:spPr>
        <a:xfrm>
          <a:off x="10528300" y="155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39</xdr:rowOff>
    </xdr:from>
    <xdr:to>
      <xdr:col>55</xdr:col>
      <xdr:colOff>88900</xdr:colOff>
      <xdr:row>92</xdr:row>
      <xdr:rowOff>39</xdr:rowOff>
    </xdr:to>
    <xdr:cxnSp macro="">
      <xdr:nvCxnSpPr>
        <xdr:cNvPr id="458" name="直線コネクタ 457"/>
        <xdr:cNvCxnSpPr/>
      </xdr:nvCxnSpPr>
      <xdr:spPr>
        <a:xfrm>
          <a:off x="10388600" y="1577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75126</xdr:rowOff>
    </xdr:from>
    <xdr:to>
      <xdr:col>55</xdr:col>
      <xdr:colOff>0</xdr:colOff>
      <xdr:row>98</xdr:row>
      <xdr:rowOff>96380</xdr:rowOff>
    </xdr:to>
    <xdr:cxnSp macro="">
      <xdr:nvCxnSpPr>
        <xdr:cNvPr id="459" name="直線コネクタ 458"/>
        <xdr:cNvCxnSpPr/>
      </xdr:nvCxnSpPr>
      <xdr:spPr>
        <a:xfrm>
          <a:off x="9639300" y="16877226"/>
          <a:ext cx="838200" cy="2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30263</xdr:rowOff>
    </xdr:from>
    <xdr:ext cx="534377" cy="259045"/>
    <xdr:sp macro="" textlink="">
      <xdr:nvSpPr>
        <xdr:cNvPr id="460" name="普通建設事業費 （ うち更新整備　）平均値テキスト"/>
        <xdr:cNvSpPr txBox="1"/>
      </xdr:nvSpPr>
      <xdr:spPr>
        <a:xfrm>
          <a:off x="10528300" y="16489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7386</xdr:rowOff>
    </xdr:from>
    <xdr:to>
      <xdr:col>55</xdr:col>
      <xdr:colOff>50800</xdr:colOff>
      <xdr:row>97</xdr:row>
      <xdr:rowOff>108986</xdr:rowOff>
    </xdr:to>
    <xdr:sp macro="" textlink="">
      <xdr:nvSpPr>
        <xdr:cNvPr id="461" name="フローチャート: 判断 460"/>
        <xdr:cNvSpPr/>
      </xdr:nvSpPr>
      <xdr:spPr>
        <a:xfrm>
          <a:off x="104267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10266</xdr:rowOff>
    </xdr:from>
    <xdr:to>
      <xdr:col>50</xdr:col>
      <xdr:colOff>114300</xdr:colOff>
      <xdr:row>98</xdr:row>
      <xdr:rowOff>75126</xdr:rowOff>
    </xdr:to>
    <xdr:cxnSp macro="">
      <xdr:nvCxnSpPr>
        <xdr:cNvPr id="462" name="直線コネクタ 461"/>
        <xdr:cNvCxnSpPr/>
      </xdr:nvCxnSpPr>
      <xdr:spPr>
        <a:xfrm>
          <a:off x="8750300" y="16812366"/>
          <a:ext cx="889000" cy="6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33240</xdr:rowOff>
    </xdr:from>
    <xdr:to>
      <xdr:col>50</xdr:col>
      <xdr:colOff>165100</xdr:colOff>
      <xdr:row>97</xdr:row>
      <xdr:rowOff>134840</xdr:rowOff>
    </xdr:to>
    <xdr:sp macro="" textlink="">
      <xdr:nvSpPr>
        <xdr:cNvPr id="463" name="フローチャート: 判断 462"/>
        <xdr:cNvSpPr/>
      </xdr:nvSpPr>
      <xdr:spPr>
        <a:xfrm>
          <a:off x="9588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151367</xdr:rowOff>
    </xdr:from>
    <xdr:ext cx="534377" cy="259045"/>
    <xdr:sp macro="" textlink="">
      <xdr:nvSpPr>
        <xdr:cNvPr id="464" name="テキスト ボックス 463"/>
        <xdr:cNvSpPr txBox="1"/>
      </xdr:nvSpPr>
      <xdr:spPr>
        <a:xfrm>
          <a:off x="9372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10266</xdr:rowOff>
    </xdr:from>
    <xdr:to>
      <xdr:col>45</xdr:col>
      <xdr:colOff>177800</xdr:colOff>
      <xdr:row>98</xdr:row>
      <xdr:rowOff>52983</xdr:rowOff>
    </xdr:to>
    <xdr:cxnSp macro="">
      <xdr:nvCxnSpPr>
        <xdr:cNvPr id="465" name="直線コネクタ 464"/>
        <xdr:cNvCxnSpPr/>
      </xdr:nvCxnSpPr>
      <xdr:spPr>
        <a:xfrm flipV="1">
          <a:off x="7861300" y="16812366"/>
          <a:ext cx="889000" cy="4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27589</xdr:rowOff>
    </xdr:from>
    <xdr:to>
      <xdr:col>46</xdr:col>
      <xdr:colOff>38100</xdr:colOff>
      <xdr:row>97</xdr:row>
      <xdr:rowOff>129189</xdr:rowOff>
    </xdr:to>
    <xdr:sp macro="" textlink="">
      <xdr:nvSpPr>
        <xdr:cNvPr id="466" name="フローチャート: 判断 465"/>
        <xdr:cNvSpPr/>
      </xdr:nvSpPr>
      <xdr:spPr>
        <a:xfrm>
          <a:off x="8699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145716</xdr:rowOff>
    </xdr:from>
    <xdr:ext cx="534377" cy="259045"/>
    <xdr:sp macro="" textlink="">
      <xdr:nvSpPr>
        <xdr:cNvPr id="467" name="テキスト ボックス 466"/>
        <xdr:cNvSpPr txBox="1"/>
      </xdr:nvSpPr>
      <xdr:spPr>
        <a:xfrm>
          <a:off x="8483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52983</xdr:rowOff>
    </xdr:from>
    <xdr:to>
      <xdr:col>41</xdr:col>
      <xdr:colOff>50800</xdr:colOff>
      <xdr:row>98</xdr:row>
      <xdr:rowOff>78330</xdr:rowOff>
    </xdr:to>
    <xdr:cxnSp macro="">
      <xdr:nvCxnSpPr>
        <xdr:cNvPr id="468" name="直線コネクタ 467"/>
        <xdr:cNvCxnSpPr/>
      </xdr:nvCxnSpPr>
      <xdr:spPr>
        <a:xfrm flipV="1">
          <a:off x="6972300" y="16855083"/>
          <a:ext cx="889000" cy="2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53837</xdr:rowOff>
    </xdr:from>
    <xdr:to>
      <xdr:col>41</xdr:col>
      <xdr:colOff>101600</xdr:colOff>
      <xdr:row>97</xdr:row>
      <xdr:rowOff>155437</xdr:rowOff>
    </xdr:to>
    <xdr:sp macro="" textlink="">
      <xdr:nvSpPr>
        <xdr:cNvPr id="469" name="フローチャート: 判断 468"/>
        <xdr:cNvSpPr/>
      </xdr:nvSpPr>
      <xdr:spPr>
        <a:xfrm>
          <a:off x="7810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514</xdr:rowOff>
    </xdr:from>
    <xdr:ext cx="534377" cy="259045"/>
    <xdr:sp macro="" textlink="">
      <xdr:nvSpPr>
        <xdr:cNvPr id="470" name="テキスト ボックス 469"/>
        <xdr:cNvSpPr txBox="1"/>
      </xdr:nvSpPr>
      <xdr:spPr>
        <a:xfrm>
          <a:off x="7594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1" name="フローチャート: 判断 470"/>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58675</xdr:rowOff>
    </xdr:from>
    <xdr:ext cx="534377" cy="259045"/>
    <xdr:sp macro="" textlink="">
      <xdr:nvSpPr>
        <xdr:cNvPr id="472" name="テキスト ボックス 471"/>
        <xdr:cNvSpPr txBox="1"/>
      </xdr:nvSpPr>
      <xdr:spPr>
        <a:xfrm>
          <a:off x="6705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45580</xdr:rowOff>
    </xdr:from>
    <xdr:to>
      <xdr:col>55</xdr:col>
      <xdr:colOff>50800</xdr:colOff>
      <xdr:row>98</xdr:row>
      <xdr:rowOff>147180</xdr:rowOff>
    </xdr:to>
    <xdr:sp macro="" textlink="">
      <xdr:nvSpPr>
        <xdr:cNvPr id="478" name="楕円 477"/>
        <xdr:cNvSpPr/>
      </xdr:nvSpPr>
      <xdr:spPr>
        <a:xfrm>
          <a:off x="10426700" y="168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131957</xdr:rowOff>
    </xdr:from>
    <xdr:ext cx="469744" cy="259045"/>
    <xdr:sp macro="" textlink="">
      <xdr:nvSpPr>
        <xdr:cNvPr id="479" name="普通建設事業費 （ うち更新整備　）該当値テキスト"/>
        <xdr:cNvSpPr txBox="1"/>
      </xdr:nvSpPr>
      <xdr:spPr>
        <a:xfrm>
          <a:off x="10528300" y="167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24326</xdr:rowOff>
    </xdr:from>
    <xdr:to>
      <xdr:col>50</xdr:col>
      <xdr:colOff>165100</xdr:colOff>
      <xdr:row>98</xdr:row>
      <xdr:rowOff>125926</xdr:rowOff>
    </xdr:to>
    <xdr:sp macro="" textlink="">
      <xdr:nvSpPr>
        <xdr:cNvPr id="480" name="楕円 479"/>
        <xdr:cNvSpPr/>
      </xdr:nvSpPr>
      <xdr:spPr>
        <a:xfrm>
          <a:off x="9588500" y="1682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117053</xdr:rowOff>
    </xdr:from>
    <xdr:ext cx="534377" cy="259045"/>
    <xdr:sp macro="" textlink="">
      <xdr:nvSpPr>
        <xdr:cNvPr id="481" name="テキスト ボックス 480"/>
        <xdr:cNvSpPr txBox="1"/>
      </xdr:nvSpPr>
      <xdr:spPr>
        <a:xfrm>
          <a:off x="9372111" y="1691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130916</xdr:rowOff>
    </xdr:from>
    <xdr:to>
      <xdr:col>46</xdr:col>
      <xdr:colOff>38100</xdr:colOff>
      <xdr:row>98</xdr:row>
      <xdr:rowOff>61066</xdr:rowOff>
    </xdr:to>
    <xdr:sp macro="" textlink="">
      <xdr:nvSpPr>
        <xdr:cNvPr id="482" name="楕円 481"/>
        <xdr:cNvSpPr/>
      </xdr:nvSpPr>
      <xdr:spPr>
        <a:xfrm>
          <a:off x="8699500" y="1676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52193</xdr:rowOff>
    </xdr:from>
    <xdr:ext cx="534377" cy="259045"/>
    <xdr:sp macro="" textlink="">
      <xdr:nvSpPr>
        <xdr:cNvPr id="483" name="テキスト ボックス 482"/>
        <xdr:cNvSpPr txBox="1"/>
      </xdr:nvSpPr>
      <xdr:spPr>
        <a:xfrm>
          <a:off x="8483111" y="168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2183</xdr:rowOff>
    </xdr:from>
    <xdr:to>
      <xdr:col>41</xdr:col>
      <xdr:colOff>101600</xdr:colOff>
      <xdr:row>98</xdr:row>
      <xdr:rowOff>103783</xdr:rowOff>
    </xdr:to>
    <xdr:sp macro="" textlink="">
      <xdr:nvSpPr>
        <xdr:cNvPr id="484" name="楕円 483"/>
        <xdr:cNvSpPr/>
      </xdr:nvSpPr>
      <xdr:spPr>
        <a:xfrm>
          <a:off x="7810500" y="1680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94910</xdr:rowOff>
    </xdr:from>
    <xdr:ext cx="534377" cy="259045"/>
    <xdr:sp macro="" textlink="">
      <xdr:nvSpPr>
        <xdr:cNvPr id="485" name="テキスト ボックス 484"/>
        <xdr:cNvSpPr txBox="1"/>
      </xdr:nvSpPr>
      <xdr:spPr>
        <a:xfrm>
          <a:off x="7594111" y="1689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27530</xdr:rowOff>
    </xdr:from>
    <xdr:to>
      <xdr:col>36</xdr:col>
      <xdr:colOff>165100</xdr:colOff>
      <xdr:row>98</xdr:row>
      <xdr:rowOff>129130</xdr:rowOff>
    </xdr:to>
    <xdr:sp macro="" textlink="">
      <xdr:nvSpPr>
        <xdr:cNvPr id="486" name="楕円 485"/>
        <xdr:cNvSpPr/>
      </xdr:nvSpPr>
      <xdr:spPr>
        <a:xfrm>
          <a:off x="6921500" y="168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120257</xdr:rowOff>
    </xdr:from>
    <xdr:ext cx="534377" cy="259045"/>
    <xdr:sp macro="" textlink="">
      <xdr:nvSpPr>
        <xdr:cNvPr id="487" name="テキスト ボックス 486"/>
        <xdr:cNvSpPr txBox="1"/>
      </xdr:nvSpPr>
      <xdr:spPr>
        <a:xfrm>
          <a:off x="6705111" y="1692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119443</xdr:rowOff>
    </xdr:from>
    <xdr:to>
      <xdr:col>85</xdr:col>
      <xdr:colOff>126364</xdr:colOff>
      <xdr:row>39</xdr:row>
      <xdr:rowOff>44450</xdr:rowOff>
    </xdr:to>
    <xdr:cxnSp macro="">
      <xdr:nvCxnSpPr>
        <xdr:cNvPr id="511" name="直線コネクタ 510"/>
        <xdr:cNvCxnSpPr/>
      </xdr:nvCxnSpPr>
      <xdr:spPr>
        <a:xfrm flipV="1">
          <a:off x="16317595" y="5434393"/>
          <a:ext cx="1269" cy="1296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66120</xdr:rowOff>
    </xdr:from>
    <xdr:ext cx="599010" cy="259045"/>
    <xdr:sp macro="" textlink="">
      <xdr:nvSpPr>
        <xdr:cNvPr id="514" name="災害復旧事業費最大値テキスト"/>
        <xdr:cNvSpPr txBox="1"/>
      </xdr:nvSpPr>
      <xdr:spPr>
        <a:xfrm>
          <a:off x="16370300" y="520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119443</xdr:rowOff>
    </xdr:from>
    <xdr:to>
      <xdr:col>86</xdr:col>
      <xdr:colOff>25400</xdr:colOff>
      <xdr:row>31</xdr:row>
      <xdr:rowOff>119443</xdr:rowOff>
    </xdr:to>
    <xdr:cxnSp macro="">
      <xdr:nvCxnSpPr>
        <xdr:cNvPr id="515" name="直線コネクタ 514"/>
        <xdr:cNvCxnSpPr/>
      </xdr:nvCxnSpPr>
      <xdr:spPr>
        <a:xfrm>
          <a:off x="16230600" y="54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44348</xdr:rowOff>
    </xdr:from>
    <xdr:to>
      <xdr:col>85</xdr:col>
      <xdr:colOff>127000</xdr:colOff>
      <xdr:row>39</xdr:row>
      <xdr:rowOff>44450</xdr:rowOff>
    </xdr:to>
    <xdr:cxnSp macro="">
      <xdr:nvCxnSpPr>
        <xdr:cNvPr id="516" name="直線コネクタ 515"/>
        <xdr:cNvCxnSpPr/>
      </xdr:nvCxnSpPr>
      <xdr:spPr>
        <a:xfrm>
          <a:off x="15481300" y="6730898"/>
          <a:ext cx="8382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104970</xdr:rowOff>
    </xdr:from>
    <xdr:ext cx="469744" cy="259045"/>
    <xdr:sp macro="" textlink="">
      <xdr:nvSpPr>
        <xdr:cNvPr id="517" name="災害復旧事業費平均値テキスト"/>
        <xdr:cNvSpPr txBox="1"/>
      </xdr:nvSpPr>
      <xdr:spPr>
        <a:xfrm>
          <a:off x="16370300" y="6448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82093</xdr:rowOff>
    </xdr:from>
    <xdr:to>
      <xdr:col>85</xdr:col>
      <xdr:colOff>177800</xdr:colOff>
      <xdr:row>39</xdr:row>
      <xdr:rowOff>12243</xdr:rowOff>
    </xdr:to>
    <xdr:sp macro="" textlink="">
      <xdr:nvSpPr>
        <xdr:cNvPr id="518" name="フローチャート: 判断 517"/>
        <xdr:cNvSpPr/>
      </xdr:nvSpPr>
      <xdr:spPr>
        <a:xfrm>
          <a:off x="162687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41478</xdr:rowOff>
    </xdr:from>
    <xdr:to>
      <xdr:col>81</xdr:col>
      <xdr:colOff>50800</xdr:colOff>
      <xdr:row>39</xdr:row>
      <xdr:rowOff>44348</xdr:rowOff>
    </xdr:to>
    <xdr:cxnSp macro="">
      <xdr:nvCxnSpPr>
        <xdr:cNvPr id="519" name="直線コネクタ 518"/>
        <xdr:cNvCxnSpPr/>
      </xdr:nvCxnSpPr>
      <xdr:spPr>
        <a:xfrm>
          <a:off x="14592300" y="6728028"/>
          <a:ext cx="889000" cy="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105511</xdr:rowOff>
    </xdr:from>
    <xdr:to>
      <xdr:col>81</xdr:col>
      <xdr:colOff>101600</xdr:colOff>
      <xdr:row>39</xdr:row>
      <xdr:rowOff>35661</xdr:rowOff>
    </xdr:to>
    <xdr:sp macro="" textlink="">
      <xdr:nvSpPr>
        <xdr:cNvPr id="520" name="フローチャート: 判断 519"/>
        <xdr:cNvSpPr/>
      </xdr:nvSpPr>
      <xdr:spPr>
        <a:xfrm>
          <a:off x="15430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52189</xdr:rowOff>
    </xdr:from>
    <xdr:ext cx="469744" cy="259045"/>
    <xdr:sp macro="" textlink="">
      <xdr:nvSpPr>
        <xdr:cNvPr id="521" name="テキスト ボックス 520"/>
        <xdr:cNvSpPr txBox="1"/>
      </xdr:nvSpPr>
      <xdr:spPr>
        <a:xfrm>
          <a:off x="15246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41478</xdr:rowOff>
    </xdr:from>
    <xdr:to>
      <xdr:col>76</xdr:col>
      <xdr:colOff>114300</xdr:colOff>
      <xdr:row>39</xdr:row>
      <xdr:rowOff>44158</xdr:rowOff>
    </xdr:to>
    <xdr:cxnSp macro="">
      <xdr:nvCxnSpPr>
        <xdr:cNvPr id="522" name="直線コネクタ 521"/>
        <xdr:cNvCxnSpPr/>
      </xdr:nvCxnSpPr>
      <xdr:spPr>
        <a:xfrm flipV="1">
          <a:off x="13703300" y="6728028"/>
          <a:ext cx="889000" cy="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145542</xdr:rowOff>
    </xdr:from>
    <xdr:to>
      <xdr:col>76</xdr:col>
      <xdr:colOff>165100</xdr:colOff>
      <xdr:row>39</xdr:row>
      <xdr:rowOff>75692</xdr:rowOff>
    </xdr:to>
    <xdr:sp macro="" textlink="">
      <xdr:nvSpPr>
        <xdr:cNvPr id="523" name="フローチャート: 判断 522"/>
        <xdr:cNvSpPr/>
      </xdr:nvSpPr>
      <xdr:spPr>
        <a:xfrm>
          <a:off x="145415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92219</xdr:rowOff>
    </xdr:from>
    <xdr:ext cx="469744" cy="259045"/>
    <xdr:sp macro="" textlink="">
      <xdr:nvSpPr>
        <xdr:cNvPr id="524" name="テキスト ボックス 523"/>
        <xdr:cNvSpPr txBox="1"/>
      </xdr:nvSpPr>
      <xdr:spPr>
        <a:xfrm>
          <a:off x="14357428" y="643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39725</xdr:rowOff>
    </xdr:from>
    <xdr:to>
      <xdr:col>71</xdr:col>
      <xdr:colOff>177800</xdr:colOff>
      <xdr:row>39</xdr:row>
      <xdr:rowOff>44158</xdr:rowOff>
    </xdr:to>
    <xdr:cxnSp macro="">
      <xdr:nvCxnSpPr>
        <xdr:cNvPr id="525" name="直線コネクタ 524"/>
        <xdr:cNvCxnSpPr/>
      </xdr:nvCxnSpPr>
      <xdr:spPr>
        <a:xfrm>
          <a:off x="12814300" y="6726275"/>
          <a:ext cx="889000" cy="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123292</xdr:rowOff>
    </xdr:from>
    <xdr:to>
      <xdr:col>72</xdr:col>
      <xdr:colOff>38100</xdr:colOff>
      <xdr:row>39</xdr:row>
      <xdr:rowOff>53442</xdr:rowOff>
    </xdr:to>
    <xdr:sp macro="" textlink="">
      <xdr:nvSpPr>
        <xdr:cNvPr id="526" name="フローチャート: 判断 525"/>
        <xdr:cNvSpPr/>
      </xdr:nvSpPr>
      <xdr:spPr>
        <a:xfrm>
          <a:off x="13652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69969</xdr:rowOff>
    </xdr:from>
    <xdr:ext cx="469744" cy="259045"/>
    <xdr:sp macro="" textlink="">
      <xdr:nvSpPr>
        <xdr:cNvPr id="527" name="テキスト ボックス 526"/>
        <xdr:cNvSpPr txBox="1"/>
      </xdr:nvSpPr>
      <xdr:spPr>
        <a:xfrm>
          <a:off x="13468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69634</xdr:rowOff>
    </xdr:from>
    <xdr:to>
      <xdr:col>67</xdr:col>
      <xdr:colOff>101600</xdr:colOff>
      <xdr:row>38</xdr:row>
      <xdr:rowOff>171234</xdr:rowOff>
    </xdr:to>
    <xdr:sp macro="" textlink="">
      <xdr:nvSpPr>
        <xdr:cNvPr id="528" name="フローチャート: 判断 527"/>
        <xdr:cNvSpPr/>
      </xdr:nvSpPr>
      <xdr:spPr>
        <a:xfrm>
          <a:off x="127635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16311</xdr:rowOff>
    </xdr:from>
    <xdr:ext cx="469744" cy="259045"/>
    <xdr:sp macro="" textlink="">
      <xdr:nvSpPr>
        <xdr:cNvPr id="529" name="テキスト ボックス 528"/>
        <xdr:cNvSpPr txBox="1"/>
      </xdr:nvSpPr>
      <xdr:spPr>
        <a:xfrm>
          <a:off x="12579428" y="635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164998</xdr:rowOff>
    </xdr:from>
    <xdr:to>
      <xdr:col>81</xdr:col>
      <xdr:colOff>101600</xdr:colOff>
      <xdr:row>39</xdr:row>
      <xdr:rowOff>95148</xdr:rowOff>
    </xdr:to>
    <xdr:sp macro="" textlink="">
      <xdr:nvSpPr>
        <xdr:cNvPr id="537" name="楕円 536"/>
        <xdr:cNvSpPr/>
      </xdr:nvSpPr>
      <xdr:spPr>
        <a:xfrm>
          <a:off x="15430500" y="668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86275</xdr:rowOff>
    </xdr:from>
    <xdr:ext cx="249299" cy="259045"/>
    <xdr:sp macro="" textlink="">
      <xdr:nvSpPr>
        <xdr:cNvPr id="538" name="テキスト ボックス 537"/>
        <xdr:cNvSpPr txBox="1"/>
      </xdr:nvSpPr>
      <xdr:spPr>
        <a:xfrm>
          <a:off x="15356650" y="6772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162128</xdr:rowOff>
    </xdr:from>
    <xdr:to>
      <xdr:col>76</xdr:col>
      <xdr:colOff>165100</xdr:colOff>
      <xdr:row>39</xdr:row>
      <xdr:rowOff>92278</xdr:rowOff>
    </xdr:to>
    <xdr:sp macro="" textlink="">
      <xdr:nvSpPr>
        <xdr:cNvPr id="539" name="楕円 538"/>
        <xdr:cNvSpPr/>
      </xdr:nvSpPr>
      <xdr:spPr>
        <a:xfrm>
          <a:off x="14541500" y="667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83405</xdr:rowOff>
    </xdr:from>
    <xdr:ext cx="378565" cy="259045"/>
    <xdr:sp macro="" textlink="">
      <xdr:nvSpPr>
        <xdr:cNvPr id="540" name="テキスト ボックス 539"/>
        <xdr:cNvSpPr txBox="1"/>
      </xdr:nvSpPr>
      <xdr:spPr>
        <a:xfrm>
          <a:off x="14403017" y="6769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164808</xdr:rowOff>
    </xdr:from>
    <xdr:to>
      <xdr:col>72</xdr:col>
      <xdr:colOff>38100</xdr:colOff>
      <xdr:row>39</xdr:row>
      <xdr:rowOff>94958</xdr:rowOff>
    </xdr:to>
    <xdr:sp macro="" textlink="">
      <xdr:nvSpPr>
        <xdr:cNvPr id="541" name="楕円 540"/>
        <xdr:cNvSpPr/>
      </xdr:nvSpPr>
      <xdr:spPr>
        <a:xfrm>
          <a:off x="13652500" y="667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86085</xdr:rowOff>
    </xdr:from>
    <xdr:ext cx="313932" cy="259045"/>
    <xdr:sp macro="" textlink="">
      <xdr:nvSpPr>
        <xdr:cNvPr id="542" name="テキスト ボックス 541"/>
        <xdr:cNvSpPr txBox="1"/>
      </xdr:nvSpPr>
      <xdr:spPr>
        <a:xfrm>
          <a:off x="13546333" y="67726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160375</xdr:rowOff>
    </xdr:from>
    <xdr:to>
      <xdr:col>67</xdr:col>
      <xdr:colOff>101600</xdr:colOff>
      <xdr:row>39</xdr:row>
      <xdr:rowOff>90525</xdr:rowOff>
    </xdr:to>
    <xdr:sp macro="" textlink="">
      <xdr:nvSpPr>
        <xdr:cNvPr id="543" name="楕円 542"/>
        <xdr:cNvSpPr/>
      </xdr:nvSpPr>
      <xdr:spPr>
        <a:xfrm>
          <a:off x="12763500" y="66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81652</xdr:rowOff>
    </xdr:from>
    <xdr:ext cx="378565" cy="259045"/>
    <xdr:sp macro="" textlink="">
      <xdr:nvSpPr>
        <xdr:cNvPr id="544" name="テキスト ボックス 543"/>
        <xdr:cNvSpPr txBox="1"/>
      </xdr:nvSpPr>
      <xdr:spPr>
        <a:xfrm>
          <a:off x="12625017" y="6768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156060</xdr:rowOff>
    </xdr:from>
    <xdr:to>
      <xdr:col>85</xdr:col>
      <xdr:colOff>126364</xdr:colOff>
      <xdr:row>79</xdr:row>
      <xdr:rowOff>18573</xdr:rowOff>
    </xdr:to>
    <xdr:cxnSp macro="">
      <xdr:nvCxnSpPr>
        <xdr:cNvPr id="617" name="直線コネクタ 616"/>
        <xdr:cNvCxnSpPr/>
      </xdr:nvCxnSpPr>
      <xdr:spPr>
        <a:xfrm flipV="1">
          <a:off x="16317595" y="12329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22400</xdr:rowOff>
    </xdr:from>
    <xdr:ext cx="469744" cy="259045"/>
    <xdr:sp macro="" textlink="">
      <xdr:nvSpPr>
        <xdr:cNvPr id="618" name="公債費最小値テキスト"/>
        <xdr:cNvSpPr txBox="1"/>
      </xdr:nvSpPr>
      <xdr:spPr>
        <a:xfrm>
          <a:off x="16370300" y="1356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18573</xdr:rowOff>
    </xdr:from>
    <xdr:to>
      <xdr:col>86</xdr:col>
      <xdr:colOff>25400</xdr:colOff>
      <xdr:row>79</xdr:row>
      <xdr:rowOff>18573</xdr:rowOff>
    </xdr:to>
    <xdr:cxnSp macro="">
      <xdr:nvCxnSpPr>
        <xdr:cNvPr id="619" name="直線コネクタ 618"/>
        <xdr:cNvCxnSpPr/>
      </xdr:nvCxnSpPr>
      <xdr:spPr>
        <a:xfrm>
          <a:off x="16230600" y="1356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102737</xdr:rowOff>
    </xdr:from>
    <xdr:ext cx="599010" cy="259045"/>
    <xdr:sp macro="" textlink="">
      <xdr:nvSpPr>
        <xdr:cNvPr id="620" name="公債費最大値テキスト"/>
        <xdr:cNvSpPr txBox="1"/>
      </xdr:nvSpPr>
      <xdr:spPr>
        <a:xfrm>
          <a:off x="16370300" y="1210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156060</xdr:rowOff>
    </xdr:from>
    <xdr:to>
      <xdr:col>86</xdr:col>
      <xdr:colOff>25400</xdr:colOff>
      <xdr:row>71</xdr:row>
      <xdr:rowOff>156060</xdr:rowOff>
    </xdr:to>
    <xdr:cxnSp macro="">
      <xdr:nvCxnSpPr>
        <xdr:cNvPr id="621" name="直線コネクタ 620"/>
        <xdr:cNvCxnSpPr/>
      </xdr:nvCxnSpPr>
      <xdr:spPr>
        <a:xfrm>
          <a:off x="16230600" y="123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134906</xdr:rowOff>
    </xdr:from>
    <xdr:to>
      <xdr:col>85</xdr:col>
      <xdr:colOff>127000</xdr:colOff>
      <xdr:row>77</xdr:row>
      <xdr:rowOff>136613</xdr:rowOff>
    </xdr:to>
    <xdr:cxnSp macro="">
      <xdr:nvCxnSpPr>
        <xdr:cNvPr id="622" name="直線コネクタ 621"/>
        <xdr:cNvCxnSpPr/>
      </xdr:nvCxnSpPr>
      <xdr:spPr>
        <a:xfrm flipV="1">
          <a:off x="15481300" y="13336556"/>
          <a:ext cx="8382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118978</xdr:rowOff>
    </xdr:from>
    <xdr:ext cx="534377" cy="259045"/>
    <xdr:sp macro="" textlink="">
      <xdr:nvSpPr>
        <xdr:cNvPr id="623" name="公債費平均値テキスト"/>
        <xdr:cNvSpPr txBox="1"/>
      </xdr:nvSpPr>
      <xdr:spPr>
        <a:xfrm>
          <a:off x="16370300" y="12977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96101</xdr:rowOff>
    </xdr:from>
    <xdr:to>
      <xdr:col>85</xdr:col>
      <xdr:colOff>177800</xdr:colOff>
      <xdr:row>77</xdr:row>
      <xdr:rowOff>26251</xdr:rowOff>
    </xdr:to>
    <xdr:sp macro="" textlink="">
      <xdr:nvSpPr>
        <xdr:cNvPr id="624" name="フローチャート: 判断 623"/>
        <xdr:cNvSpPr/>
      </xdr:nvSpPr>
      <xdr:spPr>
        <a:xfrm>
          <a:off x="162687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136613</xdr:rowOff>
    </xdr:from>
    <xdr:to>
      <xdr:col>81</xdr:col>
      <xdr:colOff>50800</xdr:colOff>
      <xdr:row>77</xdr:row>
      <xdr:rowOff>149065</xdr:rowOff>
    </xdr:to>
    <xdr:cxnSp macro="">
      <xdr:nvCxnSpPr>
        <xdr:cNvPr id="625" name="直線コネクタ 624"/>
        <xdr:cNvCxnSpPr/>
      </xdr:nvCxnSpPr>
      <xdr:spPr>
        <a:xfrm flipV="1">
          <a:off x="14592300" y="13338263"/>
          <a:ext cx="889000" cy="1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109048</xdr:rowOff>
    </xdr:from>
    <xdr:to>
      <xdr:col>81</xdr:col>
      <xdr:colOff>101600</xdr:colOff>
      <xdr:row>77</xdr:row>
      <xdr:rowOff>39198</xdr:rowOff>
    </xdr:to>
    <xdr:sp macro="" textlink="">
      <xdr:nvSpPr>
        <xdr:cNvPr id="626" name="フローチャート: 判断 625"/>
        <xdr:cNvSpPr/>
      </xdr:nvSpPr>
      <xdr:spPr>
        <a:xfrm>
          <a:off x="15430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55725</xdr:rowOff>
    </xdr:from>
    <xdr:ext cx="534377" cy="259045"/>
    <xdr:sp macro="" textlink="">
      <xdr:nvSpPr>
        <xdr:cNvPr id="627" name="テキスト ボックス 626"/>
        <xdr:cNvSpPr txBox="1"/>
      </xdr:nvSpPr>
      <xdr:spPr>
        <a:xfrm>
          <a:off x="15214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149065</xdr:rowOff>
    </xdr:from>
    <xdr:to>
      <xdr:col>76</xdr:col>
      <xdr:colOff>114300</xdr:colOff>
      <xdr:row>77</xdr:row>
      <xdr:rowOff>150048</xdr:rowOff>
    </xdr:to>
    <xdr:cxnSp macro="">
      <xdr:nvCxnSpPr>
        <xdr:cNvPr id="628" name="直線コネクタ 627"/>
        <xdr:cNvCxnSpPr/>
      </xdr:nvCxnSpPr>
      <xdr:spPr>
        <a:xfrm flipV="1">
          <a:off x="13703300" y="13350715"/>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110525</xdr:rowOff>
    </xdr:from>
    <xdr:to>
      <xdr:col>76</xdr:col>
      <xdr:colOff>165100</xdr:colOff>
      <xdr:row>77</xdr:row>
      <xdr:rowOff>40675</xdr:rowOff>
    </xdr:to>
    <xdr:sp macro="" textlink="">
      <xdr:nvSpPr>
        <xdr:cNvPr id="629" name="フローチャート: 判断 628"/>
        <xdr:cNvSpPr/>
      </xdr:nvSpPr>
      <xdr:spPr>
        <a:xfrm>
          <a:off x="14541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57203</xdr:rowOff>
    </xdr:from>
    <xdr:ext cx="534377" cy="259045"/>
    <xdr:sp macro="" textlink="">
      <xdr:nvSpPr>
        <xdr:cNvPr id="630" name="テキスト ボックス 629"/>
        <xdr:cNvSpPr txBox="1"/>
      </xdr:nvSpPr>
      <xdr:spPr>
        <a:xfrm>
          <a:off x="14325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150048</xdr:rowOff>
    </xdr:from>
    <xdr:to>
      <xdr:col>71</xdr:col>
      <xdr:colOff>177800</xdr:colOff>
      <xdr:row>77</xdr:row>
      <xdr:rowOff>158795</xdr:rowOff>
    </xdr:to>
    <xdr:cxnSp macro="">
      <xdr:nvCxnSpPr>
        <xdr:cNvPr id="631" name="直線コネクタ 630"/>
        <xdr:cNvCxnSpPr/>
      </xdr:nvCxnSpPr>
      <xdr:spPr>
        <a:xfrm flipV="1">
          <a:off x="12814300" y="13351698"/>
          <a:ext cx="889000" cy="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104239</xdr:rowOff>
    </xdr:from>
    <xdr:to>
      <xdr:col>72</xdr:col>
      <xdr:colOff>38100</xdr:colOff>
      <xdr:row>77</xdr:row>
      <xdr:rowOff>34389</xdr:rowOff>
    </xdr:to>
    <xdr:sp macro="" textlink="">
      <xdr:nvSpPr>
        <xdr:cNvPr id="632" name="フローチャート: 判断 631"/>
        <xdr:cNvSpPr/>
      </xdr:nvSpPr>
      <xdr:spPr>
        <a:xfrm>
          <a:off x="13652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50916</xdr:rowOff>
    </xdr:from>
    <xdr:ext cx="534377" cy="259045"/>
    <xdr:sp macro="" textlink="">
      <xdr:nvSpPr>
        <xdr:cNvPr id="633" name="テキスト ボックス 632"/>
        <xdr:cNvSpPr txBox="1"/>
      </xdr:nvSpPr>
      <xdr:spPr>
        <a:xfrm>
          <a:off x="13436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4" name="フローチャート: 判断 633"/>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22966</xdr:rowOff>
    </xdr:from>
    <xdr:ext cx="534377" cy="259045"/>
    <xdr:sp macro="" textlink="">
      <xdr:nvSpPr>
        <xdr:cNvPr id="635" name="テキスト ボックス 634"/>
        <xdr:cNvSpPr txBox="1"/>
      </xdr:nvSpPr>
      <xdr:spPr>
        <a:xfrm>
          <a:off x="12547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84106</xdr:rowOff>
    </xdr:from>
    <xdr:to>
      <xdr:col>85</xdr:col>
      <xdr:colOff>177800</xdr:colOff>
      <xdr:row>78</xdr:row>
      <xdr:rowOff>14256</xdr:rowOff>
    </xdr:to>
    <xdr:sp macro="" textlink="">
      <xdr:nvSpPr>
        <xdr:cNvPr id="641" name="楕円 640"/>
        <xdr:cNvSpPr/>
      </xdr:nvSpPr>
      <xdr:spPr>
        <a:xfrm>
          <a:off x="16268700" y="1328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62533</xdr:rowOff>
    </xdr:from>
    <xdr:ext cx="534377" cy="259045"/>
    <xdr:sp macro="" textlink="">
      <xdr:nvSpPr>
        <xdr:cNvPr id="642" name="公債費該当値テキスト"/>
        <xdr:cNvSpPr txBox="1"/>
      </xdr:nvSpPr>
      <xdr:spPr>
        <a:xfrm>
          <a:off x="16370300" y="13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85813</xdr:rowOff>
    </xdr:from>
    <xdr:to>
      <xdr:col>81</xdr:col>
      <xdr:colOff>101600</xdr:colOff>
      <xdr:row>78</xdr:row>
      <xdr:rowOff>15963</xdr:rowOff>
    </xdr:to>
    <xdr:sp macro="" textlink="">
      <xdr:nvSpPr>
        <xdr:cNvPr id="643" name="楕円 642"/>
        <xdr:cNvSpPr/>
      </xdr:nvSpPr>
      <xdr:spPr>
        <a:xfrm>
          <a:off x="15430500" y="1328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7090</xdr:rowOff>
    </xdr:from>
    <xdr:ext cx="534377" cy="259045"/>
    <xdr:sp macro="" textlink="">
      <xdr:nvSpPr>
        <xdr:cNvPr id="644" name="テキスト ボックス 643"/>
        <xdr:cNvSpPr txBox="1"/>
      </xdr:nvSpPr>
      <xdr:spPr>
        <a:xfrm>
          <a:off x="15214111" y="1338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98265</xdr:rowOff>
    </xdr:from>
    <xdr:to>
      <xdr:col>76</xdr:col>
      <xdr:colOff>165100</xdr:colOff>
      <xdr:row>78</xdr:row>
      <xdr:rowOff>28415</xdr:rowOff>
    </xdr:to>
    <xdr:sp macro="" textlink="">
      <xdr:nvSpPr>
        <xdr:cNvPr id="645" name="楕円 644"/>
        <xdr:cNvSpPr/>
      </xdr:nvSpPr>
      <xdr:spPr>
        <a:xfrm>
          <a:off x="14541500" y="132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19542</xdr:rowOff>
    </xdr:from>
    <xdr:ext cx="534377" cy="259045"/>
    <xdr:sp macro="" textlink="">
      <xdr:nvSpPr>
        <xdr:cNvPr id="646" name="テキスト ボックス 645"/>
        <xdr:cNvSpPr txBox="1"/>
      </xdr:nvSpPr>
      <xdr:spPr>
        <a:xfrm>
          <a:off x="14325111" y="1339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99248</xdr:rowOff>
    </xdr:from>
    <xdr:to>
      <xdr:col>72</xdr:col>
      <xdr:colOff>38100</xdr:colOff>
      <xdr:row>78</xdr:row>
      <xdr:rowOff>29398</xdr:rowOff>
    </xdr:to>
    <xdr:sp macro="" textlink="">
      <xdr:nvSpPr>
        <xdr:cNvPr id="647" name="楕円 646"/>
        <xdr:cNvSpPr/>
      </xdr:nvSpPr>
      <xdr:spPr>
        <a:xfrm>
          <a:off x="13652500" y="1330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20525</xdr:rowOff>
    </xdr:from>
    <xdr:ext cx="534377" cy="259045"/>
    <xdr:sp macro="" textlink="">
      <xdr:nvSpPr>
        <xdr:cNvPr id="648" name="テキスト ボックス 647"/>
        <xdr:cNvSpPr txBox="1"/>
      </xdr:nvSpPr>
      <xdr:spPr>
        <a:xfrm>
          <a:off x="13436111" y="133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107995</xdr:rowOff>
    </xdr:from>
    <xdr:to>
      <xdr:col>67</xdr:col>
      <xdr:colOff>101600</xdr:colOff>
      <xdr:row>78</xdr:row>
      <xdr:rowOff>38145</xdr:rowOff>
    </xdr:to>
    <xdr:sp macro="" textlink="">
      <xdr:nvSpPr>
        <xdr:cNvPr id="649" name="楕円 648"/>
        <xdr:cNvSpPr/>
      </xdr:nvSpPr>
      <xdr:spPr>
        <a:xfrm>
          <a:off x="12763500" y="133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29272</xdr:rowOff>
    </xdr:from>
    <xdr:ext cx="534377" cy="259045"/>
    <xdr:sp macro="" textlink="">
      <xdr:nvSpPr>
        <xdr:cNvPr id="650" name="テキスト ボックス 649"/>
        <xdr:cNvSpPr txBox="1"/>
      </xdr:nvSpPr>
      <xdr:spPr>
        <a:xfrm>
          <a:off x="12547111" y="1340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164998</xdr:rowOff>
    </xdr:from>
    <xdr:to>
      <xdr:col>85</xdr:col>
      <xdr:colOff>126364</xdr:colOff>
      <xdr:row>99</xdr:row>
      <xdr:rowOff>33173</xdr:rowOff>
    </xdr:to>
    <xdr:cxnSp macro="">
      <xdr:nvCxnSpPr>
        <xdr:cNvPr id="674" name="直線コネクタ 673"/>
        <xdr:cNvCxnSpPr/>
      </xdr:nvCxnSpPr>
      <xdr:spPr>
        <a:xfrm flipV="1">
          <a:off x="16317595" y="15424048"/>
          <a:ext cx="1269" cy="158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37000</xdr:rowOff>
    </xdr:from>
    <xdr:ext cx="378565" cy="259045"/>
    <xdr:sp macro="" textlink="">
      <xdr:nvSpPr>
        <xdr:cNvPr id="675" name="積立金最小値テキスト"/>
        <xdr:cNvSpPr txBox="1"/>
      </xdr:nvSpPr>
      <xdr:spPr>
        <a:xfrm>
          <a:off x="16370300" y="1701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33173</xdr:rowOff>
    </xdr:from>
    <xdr:to>
      <xdr:col>86</xdr:col>
      <xdr:colOff>25400</xdr:colOff>
      <xdr:row>99</xdr:row>
      <xdr:rowOff>33173</xdr:rowOff>
    </xdr:to>
    <xdr:cxnSp macro="">
      <xdr:nvCxnSpPr>
        <xdr:cNvPr id="676" name="直線コネクタ 675"/>
        <xdr:cNvCxnSpPr/>
      </xdr:nvCxnSpPr>
      <xdr:spPr>
        <a:xfrm>
          <a:off x="16230600" y="170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111675</xdr:rowOff>
    </xdr:from>
    <xdr:ext cx="534377" cy="259045"/>
    <xdr:sp macro="" textlink="">
      <xdr:nvSpPr>
        <xdr:cNvPr id="677" name="積立金最大値テキスト"/>
        <xdr:cNvSpPr txBox="1"/>
      </xdr:nvSpPr>
      <xdr:spPr>
        <a:xfrm>
          <a:off x="16370300" y="151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164998</xdr:rowOff>
    </xdr:from>
    <xdr:to>
      <xdr:col>86</xdr:col>
      <xdr:colOff>25400</xdr:colOff>
      <xdr:row>89</xdr:row>
      <xdr:rowOff>164998</xdr:rowOff>
    </xdr:to>
    <xdr:cxnSp macro="">
      <xdr:nvCxnSpPr>
        <xdr:cNvPr id="678" name="直線コネクタ 677"/>
        <xdr:cNvCxnSpPr/>
      </xdr:nvCxnSpPr>
      <xdr:spPr>
        <a:xfrm>
          <a:off x="16230600" y="1542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33229</xdr:rowOff>
    </xdr:from>
    <xdr:to>
      <xdr:col>85</xdr:col>
      <xdr:colOff>127000</xdr:colOff>
      <xdr:row>97</xdr:row>
      <xdr:rowOff>121889</xdr:rowOff>
    </xdr:to>
    <xdr:cxnSp macro="">
      <xdr:nvCxnSpPr>
        <xdr:cNvPr id="679" name="直線コネクタ 678"/>
        <xdr:cNvCxnSpPr/>
      </xdr:nvCxnSpPr>
      <xdr:spPr>
        <a:xfrm>
          <a:off x="15481300" y="16663879"/>
          <a:ext cx="838200" cy="8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41539</xdr:rowOff>
    </xdr:from>
    <xdr:ext cx="534377" cy="259045"/>
    <xdr:sp macro="" textlink="">
      <xdr:nvSpPr>
        <xdr:cNvPr id="680" name="積立金平均値テキスト"/>
        <xdr:cNvSpPr txBox="1"/>
      </xdr:nvSpPr>
      <xdr:spPr>
        <a:xfrm>
          <a:off x="16370300" y="16329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18662</xdr:rowOff>
    </xdr:from>
    <xdr:to>
      <xdr:col>85</xdr:col>
      <xdr:colOff>177800</xdr:colOff>
      <xdr:row>96</xdr:row>
      <xdr:rowOff>120262</xdr:rowOff>
    </xdr:to>
    <xdr:sp macro="" textlink="">
      <xdr:nvSpPr>
        <xdr:cNvPr id="681" name="フローチャート: 判断 680"/>
        <xdr:cNvSpPr/>
      </xdr:nvSpPr>
      <xdr:spPr>
        <a:xfrm>
          <a:off x="16268700" y="1647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33229</xdr:rowOff>
    </xdr:from>
    <xdr:to>
      <xdr:col>81</xdr:col>
      <xdr:colOff>50800</xdr:colOff>
      <xdr:row>98</xdr:row>
      <xdr:rowOff>114897</xdr:rowOff>
    </xdr:to>
    <xdr:cxnSp macro="">
      <xdr:nvCxnSpPr>
        <xdr:cNvPr id="682" name="直線コネクタ 681"/>
        <xdr:cNvCxnSpPr/>
      </xdr:nvCxnSpPr>
      <xdr:spPr>
        <a:xfrm flipV="1">
          <a:off x="14592300" y="16663879"/>
          <a:ext cx="889000" cy="25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21749</xdr:rowOff>
    </xdr:from>
    <xdr:to>
      <xdr:col>81</xdr:col>
      <xdr:colOff>101600</xdr:colOff>
      <xdr:row>96</xdr:row>
      <xdr:rowOff>123349</xdr:rowOff>
    </xdr:to>
    <xdr:sp macro="" textlink="">
      <xdr:nvSpPr>
        <xdr:cNvPr id="683" name="フローチャート: 判断 682"/>
        <xdr:cNvSpPr/>
      </xdr:nvSpPr>
      <xdr:spPr>
        <a:xfrm>
          <a:off x="15430500" y="164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139876</xdr:rowOff>
    </xdr:from>
    <xdr:ext cx="534377" cy="259045"/>
    <xdr:sp macro="" textlink="">
      <xdr:nvSpPr>
        <xdr:cNvPr id="684" name="テキスト ボックス 683"/>
        <xdr:cNvSpPr txBox="1"/>
      </xdr:nvSpPr>
      <xdr:spPr>
        <a:xfrm>
          <a:off x="15214111" y="1625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114897</xdr:rowOff>
    </xdr:from>
    <xdr:to>
      <xdr:col>76</xdr:col>
      <xdr:colOff>114300</xdr:colOff>
      <xdr:row>99</xdr:row>
      <xdr:rowOff>25857</xdr:rowOff>
    </xdr:to>
    <xdr:cxnSp macro="">
      <xdr:nvCxnSpPr>
        <xdr:cNvPr id="685" name="直線コネクタ 684"/>
        <xdr:cNvCxnSpPr/>
      </xdr:nvCxnSpPr>
      <xdr:spPr>
        <a:xfrm flipV="1">
          <a:off x="13703300" y="16916997"/>
          <a:ext cx="889000" cy="8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57201</xdr:rowOff>
    </xdr:from>
    <xdr:to>
      <xdr:col>76</xdr:col>
      <xdr:colOff>165100</xdr:colOff>
      <xdr:row>96</xdr:row>
      <xdr:rowOff>158801</xdr:rowOff>
    </xdr:to>
    <xdr:sp macro="" textlink="">
      <xdr:nvSpPr>
        <xdr:cNvPr id="686" name="フローチャート: 判断 685"/>
        <xdr:cNvSpPr/>
      </xdr:nvSpPr>
      <xdr:spPr>
        <a:xfrm>
          <a:off x="14541500" y="165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3878</xdr:rowOff>
    </xdr:from>
    <xdr:ext cx="534377" cy="259045"/>
    <xdr:sp macro="" textlink="">
      <xdr:nvSpPr>
        <xdr:cNvPr id="687" name="テキスト ボックス 686"/>
        <xdr:cNvSpPr txBox="1"/>
      </xdr:nvSpPr>
      <xdr:spPr>
        <a:xfrm>
          <a:off x="14325111" y="1629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25857</xdr:rowOff>
    </xdr:from>
    <xdr:to>
      <xdr:col>71</xdr:col>
      <xdr:colOff>177800</xdr:colOff>
      <xdr:row>99</xdr:row>
      <xdr:rowOff>37858</xdr:rowOff>
    </xdr:to>
    <xdr:cxnSp macro="">
      <xdr:nvCxnSpPr>
        <xdr:cNvPr id="688" name="直線コネクタ 687"/>
        <xdr:cNvCxnSpPr/>
      </xdr:nvCxnSpPr>
      <xdr:spPr>
        <a:xfrm flipV="1">
          <a:off x="12814300" y="16999407"/>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82423</xdr:rowOff>
    </xdr:from>
    <xdr:to>
      <xdr:col>72</xdr:col>
      <xdr:colOff>38100</xdr:colOff>
      <xdr:row>97</xdr:row>
      <xdr:rowOff>12573</xdr:rowOff>
    </xdr:to>
    <xdr:sp macro="" textlink="">
      <xdr:nvSpPr>
        <xdr:cNvPr id="689" name="フローチャート: 判断 688"/>
        <xdr:cNvSpPr/>
      </xdr:nvSpPr>
      <xdr:spPr>
        <a:xfrm>
          <a:off x="136525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29100</xdr:rowOff>
    </xdr:from>
    <xdr:ext cx="534377" cy="259045"/>
    <xdr:sp macro="" textlink="">
      <xdr:nvSpPr>
        <xdr:cNvPr id="690" name="テキスト ボックス 689"/>
        <xdr:cNvSpPr txBox="1"/>
      </xdr:nvSpPr>
      <xdr:spPr>
        <a:xfrm>
          <a:off x="13436111" y="1631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142335</xdr:rowOff>
    </xdr:from>
    <xdr:to>
      <xdr:col>67</xdr:col>
      <xdr:colOff>101600</xdr:colOff>
      <xdr:row>93</xdr:row>
      <xdr:rowOff>72485</xdr:rowOff>
    </xdr:to>
    <xdr:sp macro="" textlink="">
      <xdr:nvSpPr>
        <xdr:cNvPr id="691" name="フローチャート: 判断 690"/>
        <xdr:cNvSpPr/>
      </xdr:nvSpPr>
      <xdr:spPr>
        <a:xfrm>
          <a:off x="12763500" y="159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89012</xdr:rowOff>
    </xdr:from>
    <xdr:ext cx="534377" cy="259045"/>
    <xdr:sp macro="" textlink="">
      <xdr:nvSpPr>
        <xdr:cNvPr id="692" name="テキスト ボックス 691"/>
        <xdr:cNvSpPr txBox="1"/>
      </xdr:nvSpPr>
      <xdr:spPr>
        <a:xfrm>
          <a:off x="12547111" y="1569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71089</xdr:rowOff>
    </xdr:from>
    <xdr:to>
      <xdr:col>85</xdr:col>
      <xdr:colOff>177800</xdr:colOff>
      <xdr:row>98</xdr:row>
      <xdr:rowOff>1239</xdr:rowOff>
    </xdr:to>
    <xdr:sp macro="" textlink="">
      <xdr:nvSpPr>
        <xdr:cNvPr id="698" name="楕円 697"/>
        <xdr:cNvSpPr/>
      </xdr:nvSpPr>
      <xdr:spPr>
        <a:xfrm>
          <a:off x="16268700" y="1670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49516</xdr:rowOff>
    </xdr:from>
    <xdr:ext cx="534377" cy="259045"/>
    <xdr:sp macro="" textlink="">
      <xdr:nvSpPr>
        <xdr:cNvPr id="699" name="積立金該当値テキスト"/>
        <xdr:cNvSpPr txBox="1"/>
      </xdr:nvSpPr>
      <xdr:spPr>
        <a:xfrm>
          <a:off x="16370300" y="166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153879</xdr:rowOff>
    </xdr:from>
    <xdr:to>
      <xdr:col>81</xdr:col>
      <xdr:colOff>101600</xdr:colOff>
      <xdr:row>97</xdr:row>
      <xdr:rowOff>84029</xdr:rowOff>
    </xdr:to>
    <xdr:sp macro="" textlink="">
      <xdr:nvSpPr>
        <xdr:cNvPr id="700" name="楕円 699"/>
        <xdr:cNvSpPr/>
      </xdr:nvSpPr>
      <xdr:spPr>
        <a:xfrm>
          <a:off x="15430500" y="1661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75156</xdr:rowOff>
    </xdr:from>
    <xdr:ext cx="534377" cy="259045"/>
    <xdr:sp macro="" textlink="">
      <xdr:nvSpPr>
        <xdr:cNvPr id="701" name="テキスト ボックス 700"/>
        <xdr:cNvSpPr txBox="1"/>
      </xdr:nvSpPr>
      <xdr:spPr>
        <a:xfrm>
          <a:off x="15214111" y="1670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64097</xdr:rowOff>
    </xdr:from>
    <xdr:to>
      <xdr:col>76</xdr:col>
      <xdr:colOff>165100</xdr:colOff>
      <xdr:row>98</xdr:row>
      <xdr:rowOff>165697</xdr:rowOff>
    </xdr:to>
    <xdr:sp macro="" textlink="">
      <xdr:nvSpPr>
        <xdr:cNvPr id="702" name="楕円 701"/>
        <xdr:cNvSpPr/>
      </xdr:nvSpPr>
      <xdr:spPr>
        <a:xfrm>
          <a:off x="14541500" y="1686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156824</xdr:rowOff>
    </xdr:from>
    <xdr:ext cx="469744" cy="259045"/>
    <xdr:sp macro="" textlink="">
      <xdr:nvSpPr>
        <xdr:cNvPr id="703" name="テキスト ボックス 702"/>
        <xdr:cNvSpPr txBox="1"/>
      </xdr:nvSpPr>
      <xdr:spPr>
        <a:xfrm>
          <a:off x="14357428" y="1695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146507</xdr:rowOff>
    </xdr:from>
    <xdr:to>
      <xdr:col>72</xdr:col>
      <xdr:colOff>38100</xdr:colOff>
      <xdr:row>99</xdr:row>
      <xdr:rowOff>76657</xdr:rowOff>
    </xdr:to>
    <xdr:sp macro="" textlink="">
      <xdr:nvSpPr>
        <xdr:cNvPr id="704" name="楕円 703"/>
        <xdr:cNvSpPr/>
      </xdr:nvSpPr>
      <xdr:spPr>
        <a:xfrm>
          <a:off x="13652500" y="169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67784</xdr:rowOff>
    </xdr:from>
    <xdr:ext cx="378565" cy="259045"/>
    <xdr:sp macro="" textlink="">
      <xdr:nvSpPr>
        <xdr:cNvPr id="705" name="テキスト ボックス 704"/>
        <xdr:cNvSpPr txBox="1"/>
      </xdr:nvSpPr>
      <xdr:spPr>
        <a:xfrm>
          <a:off x="13514017" y="17041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158508</xdr:rowOff>
    </xdr:from>
    <xdr:to>
      <xdr:col>67</xdr:col>
      <xdr:colOff>101600</xdr:colOff>
      <xdr:row>99</xdr:row>
      <xdr:rowOff>88658</xdr:rowOff>
    </xdr:to>
    <xdr:sp macro="" textlink="">
      <xdr:nvSpPr>
        <xdr:cNvPr id="706" name="楕円 705"/>
        <xdr:cNvSpPr/>
      </xdr:nvSpPr>
      <xdr:spPr>
        <a:xfrm>
          <a:off x="12763500" y="1696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79785</xdr:rowOff>
    </xdr:from>
    <xdr:ext cx="378565" cy="259045"/>
    <xdr:sp macro="" textlink="">
      <xdr:nvSpPr>
        <xdr:cNvPr id="707" name="テキスト ボックス 706"/>
        <xdr:cNvSpPr txBox="1"/>
      </xdr:nvSpPr>
      <xdr:spPr>
        <a:xfrm>
          <a:off x="12625017" y="17053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101181</xdr:rowOff>
    </xdr:from>
    <xdr:to>
      <xdr:col>116</xdr:col>
      <xdr:colOff>62864</xdr:colOff>
      <xdr:row>39</xdr:row>
      <xdr:rowOff>44450</xdr:rowOff>
    </xdr:to>
    <xdr:cxnSp macro="">
      <xdr:nvCxnSpPr>
        <xdr:cNvPr id="731" name="直線コネクタ 730"/>
        <xdr:cNvCxnSpPr/>
      </xdr:nvCxnSpPr>
      <xdr:spPr>
        <a:xfrm flipV="1">
          <a:off x="22159595" y="5244681"/>
          <a:ext cx="1269" cy="14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47858</xdr:rowOff>
    </xdr:from>
    <xdr:ext cx="534377" cy="259045"/>
    <xdr:sp macro="" textlink="">
      <xdr:nvSpPr>
        <xdr:cNvPr id="734" name="投資及び出資金最大値テキスト"/>
        <xdr:cNvSpPr txBox="1"/>
      </xdr:nvSpPr>
      <xdr:spPr>
        <a:xfrm>
          <a:off x="22212300" y="50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101181</xdr:rowOff>
    </xdr:from>
    <xdr:to>
      <xdr:col>116</xdr:col>
      <xdr:colOff>152400</xdr:colOff>
      <xdr:row>30</xdr:row>
      <xdr:rowOff>101181</xdr:rowOff>
    </xdr:to>
    <xdr:cxnSp macro="">
      <xdr:nvCxnSpPr>
        <xdr:cNvPr id="735" name="直線コネクタ 734"/>
        <xdr:cNvCxnSpPr/>
      </xdr:nvCxnSpPr>
      <xdr:spPr>
        <a:xfrm>
          <a:off x="22072600" y="5244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133680</xdr:rowOff>
    </xdr:from>
    <xdr:to>
      <xdr:col>116</xdr:col>
      <xdr:colOff>63500</xdr:colOff>
      <xdr:row>38</xdr:row>
      <xdr:rowOff>72682</xdr:rowOff>
    </xdr:to>
    <xdr:cxnSp macro="">
      <xdr:nvCxnSpPr>
        <xdr:cNvPr id="736" name="直線コネクタ 735"/>
        <xdr:cNvCxnSpPr/>
      </xdr:nvCxnSpPr>
      <xdr:spPr>
        <a:xfrm>
          <a:off x="21323300" y="6477330"/>
          <a:ext cx="838200" cy="11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56354</xdr:rowOff>
    </xdr:from>
    <xdr:ext cx="469744" cy="259045"/>
    <xdr:sp macro="" textlink="">
      <xdr:nvSpPr>
        <xdr:cNvPr id="737" name="投資及び出資金平均値テキスト"/>
        <xdr:cNvSpPr txBox="1"/>
      </xdr:nvSpPr>
      <xdr:spPr>
        <a:xfrm>
          <a:off x="22212300" y="6571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77927</xdr:rowOff>
    </xdr:from>
    <xdr:to>
      <xdr:col>116</xdr:col>
      <xdr:colOff>114300</xdr:colOff>
      <xdr:row>39</xdr:row>
      <xdr:rowOff>8077</xdr:rowOff>
    </xdr:to>
    <xdr:sp macro="" textlink="">
      <xdr:nvSpPr>
        <xdr:cNvPr id="738" name="フローチャート: 判断 737"/>
        <xdr:cNvSpPr/>
      </xdr:nvSpPr>
      <xdr:spPr>
        <a:xfrm>
          <a:off x="221107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27800</xdr:rowOff>
    </xdr:from>
    <xdr:to>
      <xdr:col>111</xdr:col>
      <xdr:colOff>177800</xdr:colOff>
      <xdr:row>37</xdr:row>
      <xdr:rowOff>133680</xdr:rowOff>
    </xdr:to>
    <xdr:cxnSp macro="">
      <xdr:nvCxnSpPr>
        <xdr:cNvPr id="739" name="直線コネクタ 738"/>
        <xdr:cNvCxnSpPr/>
      </xdr:nvCxnSpPr>
      <xdr:spPr>
        <a:xfrm>
          <a:off x="20434300" y="6371450"/>
          <a:ext cx="889000" cy="10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58686</xdr:rowOff>
    </xdr:from>
    <xdr:to>
      <xdr:col>112</xdr:col>
      <xdr:colOff>38100</xdr:colOff>
      <xdr:row>38</xdr:row>
      <xdr:rowOff>160286</xdr:rowOff>
    </xdr:to>
    <xdr:sp macro="" textlink="">
      <xdr:nvSpPr>
        <xdr:cNvPr id="740" name="フローチャート: 判断 739"/>
        <xdr:cNvSpPr/>
      </xdr:nvSpPr>
      <xdr:spPr>
        <a:xfrm>
          <a:off x="21272500" y="65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151413</xdr:rowOff>
    </xdr:from>
    <xdr:ext cx="469744" cy="259045"/>
    <xdr:sp macro="" textlink="">
      <xdr:nvSpPr>
        <xdr:cNvPr id="741" name="テキスト ボックス 740"/>
        <xdr:cNvSpPr txBox="1"/>
      </xdr:nvSpPr>
      <xdr:spPr>
        <a:xfrm>
          <a:off x="21088428" y="666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27800</xdr:rowOff>
    </xdr:from>
    <xdr:to>
      <xdr:col>107</xdr:col>
      <xdr:colOff>50800</xdr:colOff>
      <xdr:row>38</xdr:row>
      <xdr:rowOff>38888</xdr:rowOff>
    </xdr:to>
    <xdr:cxnSp macro="">
      <xdr:nvCxnSpPr>
        <xdr:cNvPr id="742" name="直線コネクタ 741"/>
        <xdr:cNvCxnSpPr/>
      </xdr:nvCxnSpPr>
      <xdr:spPr>
        <a:xfrm flipV="1">
          <a:off x="19545300" y="6371450"/>
          <a:ext cx="889000" cy="18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96596</xdr:rowOff>
    </xdr:from>
    <xdr:to>
      <xdr:col>107</xdr:col>
      <xdr:colOff>101600</xdr:colOff>
      <xdr:row>39</xdr:row>
      <xdr:rowOff>26746</xdr:rowOff>
    </xdr:to>
    <xdr:sp macro="" textlink="">
      <xdr:nvSpPr>
        <xdr:cNvPr id="743" name="フローチャート: 判断 742"/>
        <xdr:cNvSpPr/>
      </xdr:nvSpPr>
      <xdr:spPr>
        <a:xfrm>
          <a:off x="20383500" y="661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17873</xdr:rowOff>
    </xdr:from>
    <xdr:ext cx="469744" cy="259045"/>
    <xdr:sp macro="" textlink="">
      <xdr:nvSpPr>
        <xdr:cNvPr id="744" name="テキスト ボックス 743"/>
        <xdr:cNvSpPr txBox="1"/>
      </xdr:nvSpPr>
      <xdr:spPr>
        <a:xfrm>
          <a:off x="20199428" y="670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38888</xdr:rowOff>
    </xdr:from>
    <xdr:to>
      <xdr:col>102</xdr:col>
      <xdr:colOff>114300</xdr:colOff>
      <xdr:row>38</xdr:row>
      <xdr:rowOff>117411</xdr:rowOff>
    </xdr:to>
    <xdr:cxnSp macro="">
      <xdr:nvCxnSpPr>
        <xdr:cNvPr id="745" name="直線コネクタ 744"/>
        <xdr:cNvCxnSpPr/>
      </xdr:nvCxnSpPr>
      <xdr:spPr>
        <a:xfrm flipV="1">
          <a:off x="18656300" y="6553988"/>
          <a:ext cx="889000" cy="7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112331</xdr:rowOff>
    </xdr:from>
    <xdr:to>
      <xdr:col>102</xdr:col>
      <xdr:colOff>165100</xdr:colOff>
      <xdr:row>39</xdr:row>
      <xdr:rowOff>42481</xdr:rowOff>
    </xdr:to>
    <xdr:sp macro="" textlink="">
      <xdr:nvSpPr>
        <xdr:cNvPr id="746" name="フローチャート: 判断 745"/>
        <xdr:cNvSpPr/>
      </xdr:nvSpPr>
      <xdr:spPr>
        <a:xfrm>
          <a:off x="19494500" y="662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33608</xdr:rowOff>
    </xdr:from>
    <xdr:ext cx="469744" cy="259045"/>
    <xdr:sp macro="" textlink="">
      <xdr:nvSpPr>
        <xdr:cNvPr id="747" name="テキスト ボックス 746"/>
        <xdr:cNvSpPr txBox="1"/>
      </xdr:nvSpPr>
      <xdr:spPr>
        <a:xfrm>
          <a:off x="19310428" y="67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85281</xdr:rowOff>
    </xdr:from>
    <xdr:to>
      <xdr:col>98</xdr:col>
      <xdr:colOff>38100</xdr:colOff>
      <xdr:row>39</xdr:row>
      <xdr:rowOff>15431</xdr:rowOff>
    </xdr:to>
    <xdr:sp macro="" textlink="">
      <xdr:nvSpPr>
        <xdr:cNvPr id="748" name="フローチャート: 判断 747"/>
        <xdr:cNvSpPr/>
      </xdr:nvSpPr>
      <xdr:spPr>
        <a:xfrm>
          <a:off x="18605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6558</xdr:rowOff>
    </xdr:from>
    <xdr:ext cx="469744" cy="259045"/>
    <xdr:sp macro="" textlink="">
      <xdr:nvSpPr>
        <xdr:cNvPr id="749" name="テキスト ボックス 748"/>
        <xdr:cNvSpPr txBox="1"/>
      </xdr:nvSpPr>
      <xdr:spPr>
        <a:xfrm>
          <a:off x="18421428" y="669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21882</xdr:rowOff>
    </xdr:from>
    <xdr:to>
      <xdr:col>116</xdr:col>
      <xdr:colOff>114300</xdr:colOff>
      <xdr:row>38</xdr:row>
      <xdr:rowOff>123482</xdr:rowOff>
    </xdr:to>
    <xdr:sp macro="" textlink="">
      <xdr:nvSpPr>
        <xdr:cNvPr id="755" name="楕円 754"/>
        <xdr:cNvSpPr/>
      </xdr:nvSpPr>
      <xdr:spPr>
        <a:xfrm>
          <a:off x="22110700" y="653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44759</xdr:rowOff>
    </xdr:from>
    <xdr:ext cx="469744" cy="259045"/>
    <xdr:sp macro="" textlink="">
      <xdr:nvSpPr>
        <xdr:cNvPr id="756" name="投資及び出資金該当値テキスト"/>
        <xdr:cNvSpPr txBox="1"/>
      </xdr:nvSpPr>
      <xdr:spPr>
        <a:xfrm>
          <a:off x="22212300" y="638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82880</xdr:rowOff>
    </xdr:from>
    <xdr:to>
      <xdr:col>112</xdr:col>
      <xdr:colOff>38100</xdr:colOff>
      <xdr:row>38</xdr:row>
      <xdr:rowOff>13030</xdr:rowOff>
    </xdr:to>
    <xdr:sp macro="" textlink="">
      <xdr:nvSpPr>
        <xdr:cNvPr id="757" name="楕円 756"/>
        <xdr:cNvSpPr/>
      </xdr:nvSpPr>
      <xdr:spPr>
        <a:xfrm>
          <a:off x="21272500" y="64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29557</xdr:rowOff>
    </xdr:from>
    <xdr:ext cx="469744" cy="259045"/>
    <xdr:sp macro="" textlink="">
      <xdr:nvSpPr>
        <xdr:cNvPr id="758" name="テキスト ボックス 757"/>
        <xdr:cNvSpPr txBox="1"/>
      </xdr:nvSpPr>
      <xdr:spPr>
        <a:xfrm>
          <a:off x="21088428" y="620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148450</xdr:rowOff>
    </xdr:from>
    <xdr:to>
      <xdr:col>107</xdr:col>
      <xdr:colOff>101600</xdr:colOff>
      <xdr:row>37</xdr:row>
      <xdr:rowOff>78600</xdr:rowOff>
    </xdr:to>
    <xdr:sp macro="" textlink="">
      <xdr:nvSpPr>
        <xdr:cNvPr id="759" name="楕円 758"/>
        <xdr:cNvSpPr/>
      </xdr:nvSpPr>
      <xdr:spPr>
        <a:xfrm>
          <a:off x="20383500" y="63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95127</xdr:rowOff>
    </xdr:from>
    <xdr:ext cx="469744" cy="259045"/>
    <xdr:sp macro="" textlink="">
      <xdr:nvSpPr>
        <xdr:cNvPr id="760" name="テキスト ボックス 759"/>
        <xdr:cNvSpPr txBox="1"/>
      </xdr:nvSpPr>
      <xdr:spPr>
        <a:xfrm>
          <a:off x="20199428" y="609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159538</xdr:rowOff>
    </xdr:from>
    <xdr:to>
      <xdr:col>102</xdr:col>
      <xdr:colOff>165100</xdr:colOff>
      <xdr:row>38</xdr:row>
      <xdr:rowOff>89688</xdr:rowOff>
    </xdr:to>
    <xdr:sp macro="" textlink="">
      <xdr:nvSpPr>
        <xdr:cNvPr id="761" name="楕円 760"/>
        <xdr:cNvSpPr/>
      </xdr:nvSpPr>
      <xdr:spPr>
        <a:xfrm>
          <a:off x="19494500" y="650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106215</xdr:rowOff>
    </xdr:from>
    <xdr:ext cx="469744" cy="259045"/>
    <xdr:sp macro="" textlink="">
      <xdr:nvSpPr>
        <xdr:cNvPr id="762" name="テキスト ボックス 761"/>
        <xdr:cNvSpPr txBox="1"/>
      </xdr:nvSpPr>
      <xdr:spPr>
        <a:xfrm>
          <a:off x="19310428" y="627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66611</xdr:rowOff>
    </xdr:from>
    <xdr:to>
      <xdr:col>98</xdr:col>
      <xdr:colOff>38100</xdr:colOff>
      <xdr:row>38</xdr:row>
      <xdr:rowOff>168211</xdr:rowOff>
    </xdr:to>
    <xdr:sp macro="" textlink="">
      <xdr:nvSpPr>
        <xdr:cNvPr id="763" name="楕円 762"/>
        <xdr:cNvSpPr/>
      </xdr:nvSpPr>
      <xdr:spPr>
        <a:xfrm>
          <a:off x="18605500" y="65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13288</xdr:rowOff>
    </xdr:from>
    <xdr:ext cx="469744" cy="259045"/>
    <xdr:sp macro="" textlink="">
      <xdr:nvSpPr>
        <xdr:cNvPr id="764" name="テキスト ボックス 763"/>
        <xdr:cNvSpPr txBox="1"/>
      </xdr:nvSpPr>
      <xdr:spPr>
        <a:xfrm>
          <a:off x="18421428" y="635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38126</xdr:rowOff>
    </xdr:from>
    <xdr:to>
      <xdr:col>116</xdr:col>
      <xdr:colOff>62864</xdr:colOff>
      <xdr:row>59</xdr:row>
      <xdr:rowOff>44450</xdr:rowOff>
    </xdr:to>
    <xdr:cxnSp macro="">
      <xdr:nvCxnSpPr>
        <xdr:cNvPr id="788" name="直線コネクタ 787"/>
        <xdr:cNvCxnSpPr/>
      </xdr:nvCxnSpPr>
      <xdr:spPr>
        <a:xfrm flipV="1">
          <a:off x="22159595" y="8610626"/>
          <a:ext cx="1269" cy="154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156253</xdr:rowOff>
    </xdr:from>
    <xdr:ext cx="534377" cy="259045"/>
    <xdr:sp macro="" textlink="">
      <xdr:nvSpPr>
        <xdr:cNvPr id="791" name="貸付金最大値テキスト"/>
        <xdr:cNvSpPr txBox="1"/>
      </xdr:nvSpPr>
      <xdr:spPr>
        <a:xfrm>
          <a:off x="22212300" y="83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38126</xdr:rowOff>
    </xdr:from>
    <xdr:to>
      <xdr:col>116</xdr:col>
      <xdr:colOff>152400</xdr:colOff>
      <xdr:row>50</xdr:row>
      <xdr:rowOff>38126</xdr:rowOff>
    </xdr:to>
    <xdr:cxnSp macro="">
      <xdr:nvCxnSpPr>
        <xdr:cNvPr id="792" name="直線コネクタ 791"/>
        <xdr:cNvCxnSpPr/>
      </xdr:nvCxnSpPr>
      <xdr:spPr>
        <a:xfrm>
          <a:off x="22072600" y="861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14808</xdr:rowOff>
    </xdr:from>
    <xdr:to>
      <xdr:col>116</xdr:col>
      <xdr:colOff>63500</xdr:colOff>
      <xdr:row>58</xdr:row>
      <xdr:rowOff>15456</xdr:rowOff>
    </xdr:to>
    <xdr:cxnSp macro="">
      <xdr:nvCxnSpPr>
        <xdr:cNvPr id="793" name="直線コネクタ 792"/>
        <xdr:cNvCxnSpPr/>
      </xdr:nvCxnSpPr>
      <xdr:spPr>
        <a:xfrm flipV="1">
          <a:off x="21323300" y="9958908"/>
          <a:ext cx="8382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53763</xdr:rowOff>
    </xdr:from>
    <xdr:ext cx="469744" cy="259045"/>
    <xdr:sp macro="" textlink="">
      <xdr:nvSpPr>
        <xdr:cNvPr id="794" name="貸付金平均値テキスト"/>
        <xdr:cNvSpPr txBox="1"/>
      </xdr:nvSpPr>
      <xdr:spPr>
        <a:xfrm>
          <a:off x="22212300" y="9997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75336</xdr:rowOff>
    </xdr:from>
    <xdr:to>
      <xdr:col>116</xdr:col>
      <xdr:colOff>114300</xdr:colOff>
      <xdr:row>59</xdr:row>
      <xdr:rowOff>5486</xdr:rowOff>
    </xdr:to>
    <xdr:sp macro="" textlink="">
      <xdr:nvSpPr>
        <xdr:cNvPr id="795" name="フローチャート: 判断 794"/>
        <xdr:cNvSpPr/>
      </xdr:nvSpPr>
      <xdr:spPr>
        <a:xfrm>
          <a:off x="221107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15456</xdr:rowOff>
    </xdr:from>
    <xdr:to>
      <xdr:col>111</xdr:col>
      <xdr:colOff>177800</xdr:colOff>
      <xdr:row>58</xdr:row>
      <xdr:rowOff>16523</xdr:rowOff>
    </xdr:to>
    <xdr:cxnSp macro="">
      <xdr:nvCxnSpPr>
        <xdr:cNvPr id="796" name="直線コネクタ 795"/>
        <xdr:cNvCxnSpPr/>
      </xdr:nvCxnSpPr>
      <xdr:spPr>
        <a:xfrm flipV="1">
          <a:off x="20434300" y="9959556"/>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83109</xdr:rowOff>
    </xdr:from>
    <xdr:to>
      <xdr:col>112</xdr:col>
      <xdr:colOff>38100</xdr:colOff>
      <xdr:row>59</xdr:row>
      <xdr:rowOff>13259</xdr:rowOff>
    </xdr:to>
    <xdr:sp macro="" textlink="">
      <xdr:nvSpPr>
        <xdr:cNvPr id="797" name="フローチャート: 判断 796"/>
        <xdr:cNvSpPr/>
      </xdr:nvSpPr>
      <xdr:spPr>
        <a:xfrm>
          <a:off x="21272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4386</xdr:rowOff>
    </xdr:from>
    <xdr:ext cx="469744" cy="259045"/>
    <xdr:sp macro="" textlink="">
      <xdr:nvSpPr>
        <xdr:cNvPr id="798" name="テキスト ボックス 797"/>
        <xdr:cNvSpPr txBox="1"/>
      </xdr:nvSpPr>
      <xdr:spPr>
        <a:xfrm>
          <a:off x="21088428" y="1011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16523</xdr:rowOff>
    </xdr:from>
    <xdr:to>
      <xdr:col>107</xdr:col>
      <xdr:colOff>50800</xdr:colOff>
      <xdr:row>58</xdr:row>
      <xdr:rowOff>16599</xdr:rowOff>
    </xdr:to>
    <xdr:cxnSp macro="">
      <xdr:nvCxnSpPr>
        <xdr:cNvPr id="799" name="直線コネクタ 798"/>
        <xdr:cNvCxnSpPr/>
      </xdr:nvCxnSpPr>
      <xdr:spPr>
        <a:xfrm flipV="1">
          <a:off x="19545300" y="996062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84747</xdr:rowOff>
    </xdr:from>
    <xdr:to>
      <xdr:col>107</xdr:col>
      <xdr:colOff>101600</xdr:colOff>
      <xdr:row>59</xdr:row>
      <xdr:rowOff>14897</xdr:rowOff>
    </xdr:to>
    <xdr:sp macro="" textlink="">
      <xdr:nvSpPr>
        <xdr:cNvPr id="800" name="フローチャート: 判断 799"/>
        <xdr:cNvSpPr/>
      </xdr:nvSpPr>
      <xdr:spPr>
        <a:xfrm>
          <a:off x="20383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6024</xdr:rowOff>
    </xdr:from>
    <xdr:ext cx="469744" cy="259045"/>
    <xdr:sp macro="" textlink="">
      <xdr:nvSpPr>
        <xdr:cNvPr id="801" name="テキスト ボックス 800"/>
        <xdr:cNvSpPr txBox="1"/>
      </xdr:nvSpPr>
      <xdr:spPr>
        <a:xfrm>
          <a:off x="20199428" y="1012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4788</xdr:rowOff>
    </xdr:from>
    <xdr:to>
      <xdr:col>102</xdr:col>
      <xdr:colOff>114300</xdr:colOff>
      <xdr:row>58</xdr:row>
      <xdr:rowOff>16599</xdr:rowOff>
    </xdr:to>
    <xdr:cxnSp macro="">
      <xdr:nvCxnSpPr>
        <xdr:cNvPr id="802" name="直線コネクタ 801"/>
        <xdr:cNvCxnSpPr/>
      </xdr:nvCxnSpPr>
      <xdr:spPr>
        <a:xfrm>
          <a:off x="18656300" y="9948888"/>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85852</xdr:rowOff>
    </xdr:from>
    <xdr:to>
      <xdr:col>102</xdr:col>
      <xdr:colOff>165100</xdr:colOff>
      <xdr:row>59</xdr:row>
      <xdr:rowOff>16002</xdr:rowOff>
    </xdr:to>
    <xdr:sp macro="" textlink="">
      <xdr:nvSpPr>
        <xdr:cNvPr id="803" name="フローチャート: 判断 802"/>
        <xdr:cNvSpPr/>
      </xdr:nvSpPr>
      <xdr:spPr>
        <a:xfrm>
          <a:off x="19494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7129</xdr:rowOff>
    </xdr:from>
    <xdr:ext cx="469744" cy="259045"/>
    <xdr:sp macro="" textlink="">
      <xdr:nvSpPr>
        <xdr:cNvPr id="804" name="テキスト ボックス 803"/>
        <xdr:cNvSpPr txBox="1"/>
      </xdr:nvSpPr>
      <xdr:spPr>
        <a:xfrm>
          <a:off x="19310428" y="1012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156528</xdr:rowOff>
    </xdr:from>
    <xdr:to>
      <xdr:col>98</xdr:col>
      <xdr:colOff>38100</xdr:colOff>
      <xdr:row>58</xdr:row>
      <xdr:rowOff>86678</xdr:rowOff>
    </xdr:to>
    <xdr:sp macro="" textlink="">
      <xdr:nvSpPr>
        <xdr:cNvPr id="805" name="フローチャート: 判断 804"/>
        <xdr:cNvSpPr/>
      </xdr:nvSpPr>
      <xdr:spPr>
        <a:xfrm>
          <a:off x="18605500" y="9929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77805</xdr:rowOff>
    </xdr:from>
    <xdr:ext cx="469744" cy="259045"/>
    <xdr:sp macro="" textlink="">
      <xdr:nvSpPr>
        <xdr:cNvPr id="806" name="テキスト ボックス 805"/>
        <xdr:cNvSpPr txBox="1"/>
      </xdr:nvSpPr>
      <xdr:spPr>
        <a:xfrm>
          <a:off x="18421428" y="1002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135458</xdr:rowOff>
    </xdr:from>
    <xdr:to>
      <xdr:col>116</xdr:col>
      <xdr:colOff>114300</xdr:colOff>
      <xdr:row>58</xdr:row>
      <xdr:rowOff>65608</xdr:rowOff>
    </xdr:to>
    <xdr:sp macro="" textlink="">
      <xdr:nvSpPr>
        <xdr:cNvPr id="812" name="楕円 811"/>
        <xdr:cNvSpPr/>
      </xdr:nvSpPr>
      <xdr:spPr>
        <a:xfrm>
          <a:off x="22110700" y="990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158335</xdr:rowOff>
    </xdr:from>
    <xdr:ext cx="469744" cy="259045"/>
    <xdr:sp macro="" textlink="">
      <xdr:nvSpPr>
        <xdr:cNvPr id="813" name="貸付金該当値テキスト"/>
        <xdr:cNvSpPr txBox="1"/>
      </xdr:nvSpPr>
      <xdr:spPr>
        <a:xfrm>
          <a:off x="22212300" y="975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136106</xdr:rowOff>
    </xdr:from>
    <xdr:to>
      <xdr:col>112</xdr:col>
      <xdr:colOff>38100</xdr:colOff>
      <xdr:row>58</xdr:row>
      <xdr:rowOff>66256</xdr:rowOff>
    </xdr:to>
    <xdr:sp macro="" textlink="">
      <xdr:nvSpPr>
        <xdr:cNvPr id="814" name="楕円 813"/>
        <xdr:cNvSpPr/>
      </xdr:nvSpPr>
      <xdr:spPr>
        <a:xfrm>
          <a:off x="21272500" y="99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82783</xdr:rowOff>
    </xdr:from>
    <xdr:ext cx="469744" cy="259045"/>
    <xdr:sp macro="" textlink="">
      <xdr:nvSpPr>
        <xdr:cNvPr id="815" name="テキスト ボックス 814"/>
        <xdr:cNvSpPr txBox="1"/>
      </xdr:nvSpPr>
      <xdr:spPr>
        <a:xfrm>
          <a:off x="21088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137173</xdr:rowOff>
    </xdr:from>
    <xdr:to>
      <xdr:col>107</xdr:col>
      <xdr:colOff>101600</xdr:colOff>
      <xdr:row>58</xdr:row>
      <xdr:rowOff>67323</xdr:rowOff>
    </xdr:to>
    <xdr:sp macro="" textlink="">
      <xdr:nvSpPr>
        <xdr:cNvPr id="816" name="楕円 815"/>
        <xdr:cNvSpPr/>
      </xdr:nvSpPr>
      <xdr:spPr>
        <a:xfrm>
          <a:off x="20383500" y="990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83850</xdr:rowOff>
    </xdr:from>
    <xdr:ext cx="469744" cy="259045"/>
    <xdr:sp macro="" textlink="">
      <xdr:nvSpPr>
        <xdr:cNvPr id="817" name="テキスト ボックス 816"/>
        <xdr:cNvSpPr txBox="1"/>
      </xdr:nvSpPr>
      <xdr:spPr>
        <a:xfrm>
          <a:off x="20199428" y="968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137249</xdr:rowOff>
    </xdr:from>
    <xdr:to>
      <xdr:col>102</xdr:col>
      <xdr:colOff>165100</xdr:colOff>
      <xdr:row>58</xdr:row>
      <xdr:rowOff>67399</xdr:rowOff>
    </xdr:to>
    <xdr:sp macro="" textlink="">
      <xdr:nvSpPr>
        <xdr:cNvPr id="818" name="楕円 817"/>
        <xdr:cNvSpPr/>
      </xdr:nvSpPr>
      <xdr:spPr>
        <a:xfrm>
          <a:off x="19494500" y="990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83926</xdr:rowOff>
    </xdr:from>
    <xdr:ext cx="469744" cy="259045"/>
    <xdr:sp macro="" textlink="">
      <xdr:nvSpPr>
        <xdr:cNvPr id="819" name="テキスト ボックス 818"/>
        <xdr:cNvSpPr txBox="1"/>
      </xdr:nvSpPr>
      <xdr:spPr>
        <a:xfrm>
          <a:off x="19310428"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125438</xdr:rowOff>
    </xdr:from>
    <xdr:to>
      <xdr:col>98</xdr:col>
      <xdr:colOff>38100</xdr:colOff>
      <xdr:row>58</xdr:row>
      <xdr:rowOff>55588</xdr:rowOff>
    </xdr:to>
    <xdr:sp macro="" textlink="">
      <xdr:nvSpPr>
        <xdr:cNvPr id="820" name="楕円 819"/>
        <xdr:cNvSpPr/>
      </xdr:nvSpPr>
      <xdr:spPr>
        <a:xfrm>
          <a:off x="18605500" y="989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72115</xdr:rowOff>
    </xdr:from>
    <xdr:ext cx="469744" cy="259045"/>
    <xdr:sp macro="" textlink="">
      <xdr:nvSpPr>
        <xdr:cNvPr id="821" name="テキスト ボックス 820"/>
        <xdr:cNvSpPr txBox="1"/>
      </xdr:nvSpPr>
      <xdr:spPr>
        <a:xfrm>
          <a:off x="18421428" y="967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41718</xdr:rowOff>
    </xdr:from>
    <xdr:to>
      <xdr:col>116</xdr:col>
      <xdr:colOff>62864</xdr:colOff>
      <xdr:row>79</xdr:row>
      <xdr:rowOff>60060</xdr:rowOff>
    </xdr:to>
    <xdr:cxnSp macro="">
      <xdr:nvCxnSpPr>
        <xdr:cNvPr id="847" name="直線コネクタ 846"/>
        <xdr:cNvCxnSpPr/>
      </xdr:nvCxnSpPr>
      <xdr:spPr>
        <a:xfrm flipV="1">
          <a:off x="22159595" y="12214668"/>
          <a:ext cx="1269" cy="138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63887</xdr:rowOff>
    </xdr:from>
    <xdr:ext cx="469744" cy="259045"/>
    <xdr:sp macro="" textlink="">
      <xdr:nvSpPr>
        <xdr:cNvPr id="848" name="繰出金最小値テキスト"/>
        <xdr:cNvSpPr txBox="1"/>
      </xdr:nvSpPr>
      <xdr:spPr>
        <a:xfrm>
          <a:off x="22212300" y="136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60060</xdr:rowOff>
    </xdr:from>
    <xdr:to>
      <xdr:col>116</xdr:col>
      <xdr:colOff>152400</xdr:colOff>
      <xdr:row>79</xdr:row>
      <xdr:rowOff>60060</xdr:rowOff>
    </xdr:to>
    <xdr:cxnSp macro="">
      <xdr:nvCxnSpPr>
        <xdr:cNvPr id="849" name="直線コネクタ 848"/>
        <xdr:cNvCxnSpPr/>
      </xdr:nvCxnSpPr>
      <xdr:spPr>
        <a:xfrm>
          <a:off x="22072600" y="1360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159845</xdr:rowOff>
    </xdr:from>
    <xdr:ext cx="599010" cy="259045"/>
    <xdr:sp macro="" textlink="">
      <xdr:nvSpPr>
        <xdr:cNvPr id="850" name="繰出金最大値テキスト"/>
        <xdr:cNvSpPr txBox="1"/>
      </xdr:nvSpPr>
      <xdr:spPr>
        <a:xfrm>
          <a:off x="22212300" y="1198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41718</xdr:rowOff>
    </xdr:from>
    <xdr:to>
      <xdr:col>116</xdr:col>
      <xdr:colOff>152400</xdr:colOff>
      <xdr:row>71</xdr:row>
      <xdr:rowOff>41718</xdr:rowOff>
    </xdr:to>
    <xdr:cxnSp macro="">
      <xdr:nvCxnSpPr>
        <xdr:cNvPr id="851" name="直線コネクタ 850"/>
        <xdr:cNvCxnSpPr/>
      </xdr:nvCxnSpPr>
      <xdr:spPr>
        <a:xfrm>
          <a:off x="22072600" y="1221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88069</xdr:rowOff>
    </xdr:from>
    <xdr:to>
      <xdr:col>116</xdr:col>
      <xdr:colOff>63500</xdr:colOff>
      <xdr:row>77</xdr:row>
      <xdr:rowOff>97377</xdr:rowOff>
    </xdr:to>
    <xdr:cxnSp macro="">
      <xdr:nvCxnSpPr>
        <xdr:cNvPr id="852" name="直線コネクタ 851"/>
        <xdr:cNvCxnSpPr/>
      </xdr:nvCxnSpPr>
      <xdr:spPr>
        <a:xfrm flipV="1">
          <a:off x="21323300" y="13289719"/>
          <a:ext cx="8382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126516</xdr:rowOff>
    </xdr:from>
    <xdr:ext cx="534377" cy="259045"/>
    <xdr:sp macro="" textlink="">
      <xdr:nvSpPr>
        <xdr:cNvPr id="853" name="繰出金平均値テキスト"/>
        <xdr:cNvSpPr txBox="1"/>
      </xdr:nvSpPr>
      <xdr:spPr>
        <a:xfrm>
          <a:off x="22212300" y="12813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103639</xdr:rowOff>
    </xdr:from>
    <xdr:to>
      <xdr:col>116</xdr:col>
      <xdr:colOff>114300</xdr:colOff>
      <xdr:row>76</xdr:row>
      <xdr:rowOff>33790</xdr:rowOff>
    </xdr:to>
    <xdr:sp macro="" textlink="">
      <xdr:nvSpPr>
        <xdr:cNvPr id="854" name="フローチャート: 判断 853"/>
        <xdr:cNvSpPr/>
      </xdr:nvSpPr>
      <xdr:spPr>
        <a:xfrm>
          <a:off x="221107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82387</xdr:rowOff>
    </xdr:from>
    <xdr:to>
      <xdr:col>111</xdr:col>
      <xdr:colOff>177800</xdr:colOff>
      <xdr:row>77</xdr:row>
      <xdr:rowOff>97377</xdr:rowOff>
    </xdr:to>
    <xdr:cxnSp macro="">
      <xdr:nvCxnSpPr>
        <xdr:cNvPr id="855" name="直線コネクタ 854"/>
        <xdr:cNvCxnSpPr/>
      </xdr:nvCxnSpPr>
      <xdr:spPr>
        <a:xfrm>
          <a:off x="20434300" y="13284037"/>
          <a:ext cx="889000" cy="1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97162</xdr:rowOff>
    </xdr:from>
    <xdr:to>
      <xdr:col>112</xdr:col>
      <xdr:colOff>38100</xdr:colOff>
      <xdr:row>76</xdr:row>
      <xdr:rowOff>27313</xdr:rowOff>
    </xdr:to>
    <xdr:sp macro="" textlink="">
      <xdr:nvSpPr>
        <xdr:cNvPr id="856" name="フローチャート: 判断 855"/>
        <xdr:cNvSpPr/>
      </xdr:nvSpPr>
      <xdr:spPr>
        <a:xfrm>
          <a:off x="21272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43839</xdr:rowOff>
    </xdr:from>
    <xdr:ext cx="534377" cy="259045"/>
    <xdr:sp macro="" textlink="">
      <xdr:nvSpPr>
        <xdr:cNvPr id="857" name="テキスト ボックス 856"/>
        <xdr:cNvSpPr txBox="1"/>
      </xdr:nvSpPr>
      <xdr:spPr>
        <a:xfrm>
          <a:off x="21056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82387</xdr:rowOff>
    </xdr:from>
    <xdr:to>
      <xdr:col>107</xdr:col>
      <xdr:colOff>50800</xdr:colOff>
      <xdr:row>77</xdr:row>
      <xdr:rowOff>86023</xdr:rowOff>
    </xdr:to>
    <xdr:cxnSp macro="">
      <xdr:nvCxnSpPr>
        <xdr:cNvPr id="858" name="直線コネクタ 857"/>
        <xdr:cNvCxnSpPr/>
      </xdr:nvCxnSpPr>
      <xdr:spPr>
        <a:xfrm flipV="1">
          <a:off x="19545300" y="13284037"/>
          <a:ext cx="889000" cy="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90500</xdr:rowOff>
    </xdr:from>
    <xdr:to>
      <xdr:col>107</xdr:col>
      <xdr:colOff>101600</xdr:colOff>
      <xdr:row>76</xdr:row>
      <xdr:rowOff>20650</xdr:rowOff>
    </xdr:to>
    <xdr:sp macro="" textlink="">
      <xdr:nvSpPr>
        <xdr:cNvPr id="859" name="フローチャート: 判断 858"/>
        <xdr:cNvSpPr/>
      </xdr:nvSpPr>
      <xdr:spPr>
        <a:xfrm>
          <a:off x="20383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37177</xdr:rowOff>
    </xdr:from>
    <xdr:ext cx="534377" cy="259045"/>
    <xdr:sp macro="" textlink="">
      <xdr:nvSpPr>
        <xdr:cNvPr id="860" name="テキスト ボックス 859"/>
        <xdr:cNvSpPr txBox="1"/>
      </xdr:nvSpPr>
      <xdr:spPr>
        <a:xfrm>
          <a:off x="20167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83998</xdr:rowOff>
    </xdr:from>
    <xdr:to>
      <xdr:col>102</xdr:col>
      <xdr:colOff>114300</xdr:colOff>
      <xdr:row>77</xdr:row>
      <xdr:rowOff>86023</xdr:rowOff>
    </xdr:to>
    <xdr:cxnSp macro="">
      <xdr:nvCxnSpPr>
        <xdr:cNvPr id="861" name="直線コネクタ 860"/>
        <xdr:cNvCxnSpPr/>
      </xdr:nvCxnSpPr>
      <xdr:spPr>
        <a:xfrm>
          <a:off x="18656300" y="13285648"/>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102605</xdr:rowOff>
    </xdr:from>
    <xdr:to>
      <xdr:col>102</xdr:col>
      <xdr:colOff>165100</xdr:colOff>
      <xdr:row>76</xdr:row>
      <xdr:rowOff>32755</xdr:rowOff>
    </xdr:to>
    <xdr:sp macro="" textlink="">
      <xdr:nvSpPr>
        <xdr:cNvPr id="862" name="フローチャート: 判断 861"/>
        <xdr:cNvSpPr/>
      </xdr:nvSpPr>
      <xdr:spPr>
        <a:xfrm>
          <a:off x="19494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49282</xdr:rowOff>
    </xdr:from>
    <xdr:ext cx="534377" cy="259045"/>
    <xdr:sp macro="" textlink="">
      <xdr:nvSpPr>
        <xdr:cNvPr id="863" name="テキスト ボックス 862"/>
        <xdr:cNvSpPr txBox="1"/>
      </xdr:nvSpPr>
      <xdr:spPr>
        <a:xfrm>
          <a:off x="19278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15040</xdr:rowOff>
    </xdr:from>
    <xdr:to>
      <xdr:col>98</xdr:col>
      <xdr:colOff>38100</xdr:colOff>
      <xdr:row>75</xdr:row>
      <xdr:rowOff>116640</xdr:rowOff>
    </xdr:to>
    <xdr:sp macro="" textlink="">
      <xdr:nvSpPr>
        <xdr:cNvPr id="864" name="フローチャート: 判断 863"/>
        <xdr:cNvSpPr/>
      </xdr:nvSpPr>
      <xdr:spPr>
        <a:xfrm>
          <a:off x="18605500" y="1287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133167</xdr:rowOff>
    </xdr:from>
    <xdr:ext cx="534377" cy="259045"/>
    <xdr:sp macro="" textlink="">
      <xdr:nvSpPr>
        <xdr:cNvPr id="865" name="テキスト ボックス 864"/>
        <xdr:cNvSpPr txBox="1"/>
      </xdr:nvSpPr>
      <xdr:spPr>
        <a:xfrm>
          <a:off x="18389111" y="1264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37269</xdr:rowOff>
    </xdr:from>
    <xdr:to>
      <xdr:col>116</xdr:col>
      <xdr:colOff>114300</xdr:colOff>
      <xdr:row>77</xdr:row>
      <xdr:rowOff>138869</xdr:rowOff>
    </xdr:to>
    <xdr:sp macro="" textlink="">
      <xdr:nvSpPr>
        <xdr:cNvPr id="871" name="楕円 870"/>
        <xdr:cNvSpPr/>
      </xdr:nvSpPr>
      <xdr:spPr>
        <a:xfrm>
          <a:off x="22110700" y="1323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15696</xdr:rowOff>
    </xdr:from>
    <xdr:ext cx="534377" cy="259045"/>
    <xdr:sp macro="" textlink="">
      <xdr:nvSpPr>
        <xdr:cNvPr id="872" name="繰出金該当値テキスト"/>
        <xdr:cNvSpPr txBox="1"/>
      </xdr:nvSpPr>
      <xdr:spPr>
        <a:xfrm>
          <a:off x="22212300" y="1321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46577</xdr:rowOff>
    </xdr:from>
    <xdr:to>
      <xdr:col>112</xdr:col>
      <xdr:colOff>38100</xdr:colOff>
      <xdr:row>77</xdr:row>
      <xdr:rowOff>148177</xdr:rowOff>
    </xdr:to>
    <xdr:sp macro="" textlink="">
      <xdr:nvSpPr>
        <xdr:cNvPr id="873" name="楕円 872"/>
        <xdr:cNvSpPr/>
      </xdr:nvSpPr>
      <xdr:spPr>
        <a:xfrm>
          <a:off x="21272500" y="1324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139304</xdr:rowOff>
    </xdr:from>
    <xdr:ext cx="534377" cy="259045"/>
    <xdr:sp macro="" textlink="">
      <xdr:nvSpPr>
        <xdr:cNvPr id="874" name="テキスト ボックス 873"/>
        <xdr:cNvSpPr txBox="1"/>
      </xdr:nvSpPr>
      <xdr:spPr>
        <a:xfrm>
          <a:off x="21056111" y="1334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31587</xdr:rowOff>
    </xdr:from>
    <xdr:to>
      <xdr:col>107</xdr:col>
      <xdr:colOff>101600</xdr:colOff>
      <xdr:row>77</xdr:row>
      <xdr:rowOff>133187</xdr:rowOff>
    </xdr:to>
    <xdr:sp macro="" textlink="">
      <xdr:nvSpPr>
        <xdr:cNvPr id="875" name="楕円 874"/>
        <xdr:cNvSpPr/>
      </xdr:nvSpPr>
      <xdr:spPr>
        <a:xfrm>
          <a:off x="20383500" y="132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124314</xdr:rowOff>
    </xdr:from>
    <xdr:ext cx="534377" cy="259045"/>
    <xdr:sp macro="" textlink="">
      <xdr:nvSpPr>
        <xdr:cNvPr id="876" name="テキスト ボックス 875"/>
        <xdr:cNvSpPr txBox="1"/>
      </xdr:nvSpPr>
      <xdr:spPr>
        <a:xfrm>
          <a:off x="20167111" y="1332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35223</xdr:rowOff>
    </xdr:from>
    <xdr:to>
      <xdr:col>102</xdr:col>
      <xdr:colOff>165100</xdr:colOff>
      <xdr:row>77</xdr:row>
      <xdr:rowOff>136823</xdr:rowOff>
    </xdr:to>
    <xdr:sp macro="" textlink="">
      <xdr:nvSpPr>
        <xdr:cNvPr id="877" name="楕円 876"/>
        <xdr:cNvSpPr/>
      </xdr:nvSpPr>
      <xdr:spPr>
        <a:xfrm>
          <a:off x="19494500" y="1323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127950</xdr:rowOff>
    </xdr:from>
    <xdr:ext cx="534377" cy="259045"/>
    <xdr:sp macro="" textlink="">
      <xdr:nvSpPr>
        <xdr:cNvPr id="878" name="テキスト ボックス 877"/>
        <xdr:cNvSpPr txBox="1"/>
      </xdr:nvSpPr>
      <xdr:spPr>
        <a:xfrm>
          <a:off x="19278111" y="1332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33198</xdr:rowOff>
    </xdr:from>
    <xdr:to>
      <xdr:col>98</xdr:col>
      <xdr:colOff>38100</xdr:colOff>
      <xdr:row>77</xdr:row>
      <xdr:rowOff>134798</xdr:rowOff>
    </xdr:to>
    <xdr:sp macro="" textlink="">
      <xdr:nvSpPr>
        <xdr:cNvPr id="879" name="楕円 878"/>
        <xdr:cNvSpPr/>
      </xdr:nvSpPr>
      <xdr:spPr>
        <a:xfrm>
          <a:off x="18605500" y="1323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125925</xdr:rowOff>
    </xdr:from>
    <xdr:ext cx="534377" cy="259045"/>
    <xdr:sp macro="" textlink="">
      <xdr:nvSpPr>
        <xdr:cNvPr id="880" name="テキスト ボックス 879"/>
        <xdr:cNvSpPr txBox="1"/>
      </xdr:nvSpPr>
      <xdr:spPr>
        <a:xfrm>
          <a:off x="18389111" y="133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に類似団体との比較を行うと、ほとんどが団体平均を下回る値だが、扶助費・投資及び出資金・貸付金は上回っている。扶助費は、保育料軽減、医療費助成への取り組みが主な要因である。そのほか保育サービスの多様化、障害者総合支援法に基づく自立支援給付費など増加が見込まれ、サービスの質を保ったうえで一般財源充当額を膨張させない取り組みが必要である。投資及び出資金は、町水道会計が実施する耐震排水管路更新事業への出資金が増加したため、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年度から大きく伸びている。本事業は令和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年度までの計画であり、工事の進捗に伴い出資が増加してくるものと想定される。貸付金は毎年</a:t>
          </a:r>
          <a:r>
            <a:rPr kumimoji="1" lang="en-US" altLang="ja-JP" sz="1300">
              <a:latin typeface="ＭＳ Ｐゴシック" panose="020B0600070205080204" pitchFamily="50" charset="-128"/>
              <a:ea typeface="ＭＳ Ｐゴシック" panose="020B0600070205080204" pitchFamily="50" charset="-128"/>
            </a:rPr>
            <a:t>7,500</a:t>
          </a:r>
          <a:r>
            <a:rPr kumimoji="1" lang="ja-JP" altLang="en-US" sz="1300">
              <a:latin typeface="ＭＳ Ｐゴシック" panose="020B0600070205080204" pitchFamily="50" charset="-128"/>
              <a:ea typeface="ＭＳ Ｐゴシック" panose="020B0600070205080204" pitchFamily="50" charset="-128"/>
            </a:rPr>
            <a:t>万円を金融機関に預託し、中小企業向け融資制度を実施しているため、平均を上回っている。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14,209
14,067
18.44
6,229,056
5,809,999
254,659
3,244,516
4,873,434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124841</xdr:rowOff>
    </xdr:from>
    <xdr:to>
      <xdr:col>24</xdr:col>
      <xdr:colOff>62865</xdr:colOff>
      <xdr:row>38</xdr:row>
      <xdr:rowOff>34734</xdr:rowOff>
    </xdr:to>
    <xdr:cxnSp macro="">
      <xdr:nvCxnSpPr>
        <xdr:cNvPr id="56" name="直線コネクタ 55"/>
        <xdr:cNvCxnSpPr/>
      </xdr:nvCxnSpPr>
      <xdr:spPr>
        <a:xfrm flipV="1">
          <a:off x="4633595" y="5096891"/>
          <a:ext cx="1270" cy="1452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38561</xdr:rowOff>
    </xdr:from>
    <xdr:ext cx="469744" cy="259045"/>
    <xdr:sp macro="" textlink="">
      <xdr:nvSpPr>
        <xdr:cNvPr id="57" name="議会費最小値テキスト"/>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34734</xdr:rowOff>
    </xdr:from>
    <xdr:to>
      <xdr:col>24</xdr:col>
      <xdr:colOff>152400</xdr:colOff>
      <xdr:row>38</xdr:row>
      <xdr:rowOff>34734</xdr:rowOff>
    </xdr:to>
    <xdr:cxnSp macro="">
      <xdr:nvCxnSpPr>
        <xdr:cNvPr id="58" name="直線コネクタ 57"/>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71518</xdr:rowOff>
    </xdr:from>
    <xdr:ext cx="534377" cy="259045"/>
    <xdr:sp macro="" textlink="">
      <xdr:nvSpPr>
        <xdr:cNvPr id="59" name="議会費最大値テキスト"/>
        <xdr:cNvSpPr txBox="1"/>
      </xdr:nvSpPr>
      <xdr:spPr>
        <a:xfrm>
          <a:off x="4686300" y="487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124841</xdr:rowOff>
    </xdr:from>
    <xdr:to>
      <xdr:col>24</xdr:col>
      <xdr:colOff>152400</xdr:colOff>
      <xdr:row>29</xdr:row>
      <xdr:rowOff>124841</xdr:rowOff>
    </xdr:to>
    <xdr:cxnSp macro="">
      <xdr:nvCxnSpPr>
        <xdr:cNvPr id="60" name="直線コネクタ 59"/>
        <xdr:cNvCxnSpPr/>
      </xdr:nvCxnSpPr>
      <xdr:spPr>
        <a:xfrm>
          <a:off x="4546600" y="5096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15304</xdr:rowOff>
    </xdr:from>
    <xdr:to>
      <xdr:col>24</xdr:col>
      <xdr:colOff>63500</xdr:colOff>
      <xdr:row>38</xdr:row>
      <xdr:rowOff>16446</xdr:rowOff>
    </xdr:to>
    <xdr:cxnSp macro="">
      <xdr:nvCxnSpPr>
        <xdr:cNvPr id="61" name="直線コネクタ 60"/>
        <xdr:cNvCxnSpPr/>
      </xdr:nvCxnSpPr>
      <xdr:spPr>
        <a:xfrm flipV="1">
          <a:off x="3797300" y="6530404"/>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103967</xdr:rowOff>
    </xdr:from>
    <xdr:ext cx="469744" cy="259045"/>
    <xdr:sp macro="" textlink="">
      <xdr:nvSpPr>
        <xdr:cNvPr id="62" name="議会費平均値テキスト"/>
        <xdr:cNvSpPr txBox="1"/>
      </xdr:nvSpPr>
      <xdr:spPr>
        <a:xfrm>
          <a:off x="4686300" y="593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81090</xdr:rowOff>
    </xdr:from>
    <xdr:to>
      <xdr:col>24</xdr:col>
      <xdr:colOff>114300</xdr:colOff>
      <xdr:row>36</xdr:row>
      <xdr:rowOff>11240</xdr:rowOff>
    </xdr:to>
    <xdr:sp macro="" textlink="">
      <xdr:nvSpPr>
        <xdr:cNvPr id="63" name="フローチャート: 判断 62"/>
        <xdr:cNvSpPr/>
      </xdr:nvSpPr>
      <xdr:spPr>
        <a:xfrm>
          <a:off x="45847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16446</xdr:rowOff>
    </xdr:from>
    <xdr:to>
      <xdr:col>19</xdr:col>
      <xdr:colOff>177800</xdr:colOff>
      <xdr:row>38</xdr:row>
      <xdr:rowOff>21781</xdr:rowOff>
    </xdr:to>
    <xdr:cxnSp macro="">
      <xdr:nvCxnSpPr>
        <xdr:cNvPr id="64" name="直線コネクタ 63"/>
        <xdr:cNvCxnSpPr/>
      </xdr:nvCxnSpPr>
      <xdr:spPr>
        <a:xfrm flipV="1">
          <a:off x="2908300" y="6531546"/>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116141</xdr:rowOff>
    </xdr:from>
    <xdr:to>
      <xdr:col>20</xdr:col>
      <xdr:colOff>38100</xdr:colOff>
      <xdr:row>36</xdr:row>
      <xdr:rowOff>46291</xdr:rowOff>
    </xdr:to>
    <xdr:sp macro="" textlink="">
      <xdr:nvSpPr>
        <xdr:cNvPr id="65" name="フローチャート: 判断 64"/>
        <xdr:cNvSpPr/>
      </xdr:nvSpPr>
      <xdr:spPr>
        <a:xfrm>
          <a:off x="3746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62818</xdr:rowOff>
    </xdr:from>
    <xdr:ext cx="469744" cy="259045"/>
    <xdr:sp macro="" textlink="">
      <xdr:nvSpPr>
        <xdr:cNvPr id="66" name="テキスト ボックス 65"/>
        <xdr:cNvSpPr txBox="1"/>
      </xdr:nvSpPr>
      <xdr:spPr>
        <a:xfrm>
          <a:off x="3562428" y="58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85408</xdr:rowOff>
    </xdr:from>
    <xdr:to>
      <xdr:col>15</xdr:col>
      <xdr:colOff>50800</xdr:colOff>
      <xdr:row>38</xdr:row>
      <xdr:rowOff>21781</xdr:rowOff>
    </xdr:to>
    <xdr:cxnSp macro="">
      <xdr:nvCxnSpPr>
        <xdr:cNvPr id="67" name="直線コネクタ 66"/>
        <xdr:cNvCxnSpPr/>
      </xdr:nvCxnSpPr>
      <xdr:spPr>
        <a:xfrm>
          <a:off x="2019300" y="6429058"/>
          <a:ext cx="889000" cy="10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153670</xdr:rowOff>
    </xdr:from>
    <xdr:to>
      <xdr:col>15</xdr:col>
      <xdr:colOff>101600</xdr:colOff>
      <xdr:row>36</xdr:row>
      <xdr:rowOff>83820</xdr:rowOff>
    </xdr:to>
    <xdr:sp macro="" textlink="">
      <xdr:nvSpPr>
        <xdr:cNvPr id="68" name="フローチャート: 判断 67"/>
        <xdr:cNvSpPr/>
      </xdr:nvSpPr>
      <xdr:spPr>
        <a:xfrm>
          <a:off x="2857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100347</xdr:rowOff>
    </xdr:from>
    <xdr:ext cx="469744" cy="259045"/>
    <xdr:sp macro="" textlink="">
      <xdr:nvSpPr>
        <xdr:cNvPr id="69" name="テキスト ボックス 68"/>
        <xdr:cNvSpPr txBox="1"/>
      </xdr:nvSpPr>
      <xdr:spPr>
        <a:xfrm>
          <a:off x="2673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132652</xdr:rowOff>
    </xdr:from>
    <xdr:to>
      <xdr:col>10</xdr:col>
      <xdr:colOff>114300</xdr:colOff>
      <xdr:row>37</xdr:row>
      <xdr:rowOff>85408</xdr:rowOff>
    </xdr:to>
    <xdr:cxnSp macro="">
      <xdr:nvCxnSpPr>
        <xdr:cNvPr id="70" name="直線コネクタ 69"/>
        <xdr:cNvCxnSpPr/>
      </xdr:nvCxnSpPr>
      <xdr:spPr>
        <a:xfrm>
          <a:off x="1130300" y="6304852"/>
          <a:ext cx="889000" cy="12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161290</xdr:rowOff>
    </xdr:from>
    <xdr:to>
      <xdr:col>10</xdr:col>
      <xdr:colOff>165100</xdr:colOff>
      <xdr:row>36</xdr:row>
      <xdr:rowOff>91440</xdr:rowOff>
    </xdr:to>
    <xdr:sp macro="" textlink="">
      <xdr:nvSpPr>
        <xdr:cNvPr id="71" name="フローチャート: 判断 70"/>
        <xdr:cNvSpPr/>
      </xdr:nvSpPr>
      <xdr:spPr>
        <a:xfrm>
          <a:off x="1968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107967</xdr:rowOff>
    </xdr:from>
    <xdr:ext cx="469744" cy="259045"/>
    <xdr:sp macro="" textlink="">
      <xdr:nvSpPr>
        <xdr:cNvPr id="72" name="テキスト ボックス 71"/>
        <xdr:cNvSpPr txBox="1"/>
      </xdr:nvSpPr>
      <xdr:spPr>
        <a:xfrm>
          <a:off x="1784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91567</xdr:rowOff>
    </xdr:from>
    <xdr:to>
      <xdr:col>6</xdr:col>
      <xdr:colOff>38100</xdr:colOff>
      <xdr:row>36</xdr:row>
      <xdr:rowOff>21717</xdr:rowOff>
    </xdr:to>
    <xdr:sp macro="" textlink="">
      <xdr:nvSpPr>
        <xdr:cNvPr id="73" name="フローチャート: 判断 72"/>
        <xdr:cNvSpPr/>
      </xdr:nvSpPr>
      <xdr:spPr>
        <a:xfrm>
          <a:off x="1079500" y="609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38244</xdr:rowOff>
    </xdr:from>
    <xdr:ext cx="469744" cy="259045"/>
    <xdr:sp macro="" textlink="">
      <xdr:nvSpPr>
        <xdr:cNvPr id="74" name="テキスト ボックス 73"/>
        <xdr:cNvSpPr txBox="1"/>
      </xdr:nvSpPr>
      <xdr:spPr>
        <a:xfrm>
          <a:off x="895428" y="586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135953</xdr:rowOff>
    </xdr:from>
    <xdr:to>
      <xdr:col>24</xdr:col>
      <xdr:colOff>114300</xdr:colOff>
      <xdr:row>38</xdr:row>
      <xdr:rowOff>66103</xdr:rowOff>
    </xdr:to>
    <xdr:sp macro="" textlink="">
      <xdr:nvSpPr>
        <xdr:cNvPr id="80" name="楕円 79"/>
        <xdr:cNvSpPr/>
      </xdr:nvSpPr>
      <xdr:spPr>
        <a:xfrm>
          <a:off x="4584700" y="647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50880</xdr:rowOff>
    </xdr:from>
    <xdr:ext cx="469744" cy="259045"/>
    <xdr:sp macro="" textlink="">
      <xdr:nvSpPr>
        <xdr:cNvPr id="81" name="議会費該当値テキスト"/>
        <xdr:cNvSpPr txBox="1"/>
      </xdr:nvSpPr>
      <xdr:spPr>
        <a:xfrm>
          <a:off x="4686300" y="639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137097</xdr:rowOff>
    </xdr:from>
    <xdr:to>
      <xdr:col>20</xdr:col>
      <xdr:colOff>38100</xdr:colOff>
      <xdr:row>38</xdr:row>
      <xdr:rowOff>67247</xdr:rowOff>
    </xdr:to>
    <xdr:sp macro="" textlink="">
      <xdr:nvSpPr>
        <xdr:cNvPr id="82" name="楕円 81"/>
        <xdr:cNvSpPr/>
      </xdr:nvSpPr>
      <xdr:spPr>
        <a:xfrm>
          <a:off x="3746500" y="648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58373</xdr:rowOff>
    </xdr:from>
    <xdr:ext cx="469744" cy="259045"/>
    <xdr:sp macro="" textlink="">
      <xdr:nvSpPr>
        <xdr:cNvPr id="83" name="テキスト ボックス 82"/>
        <xdr:cNvSpPr txBox="1"/>
      </xdr:nvSpPr>
      <xdr:spPr>
        <a:xfrm>
          <a:off x="3562428" y="6573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142430</xdr:rowOff>
    </xdr:from>
    <xdr:to>
      <xdr:col>15</xdr:col>
      <xdr:colOff>101600</xdr:colOff>
      <xdr:row>38</xdr:row>
      <xdr:rowOff>72580</xdr:rowOff>
    </xdr:to>
    <xdr:sp macro="" textlink="">
      <xdr:nvSpPr>
        <xdr:cNvPr id="84" name="楕円 83"/>
        <xdr:cNvSpPr/>
      </xdr:nvSpPr>
      <xdr:spPr>
        <a:xfrm>
          <a:off x="2857500" y="648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63708</xdr:rowOff>
    </xdr:from>
    <xdr:ext cx="469744" cy="259045"/>
    <xdr:sp macro="" textlink="">
      <xdr:nvSpPr>
        <xdr:cNvPr id="85" name="テキスト ボックス 84"/>
        <xdr:cNvSpPr txBox="1"/>
      </xdr:nvSpPr>
      <xdr:spPr>
        <a:xfrm>
          <a:off x="2673428" y="657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34608</xdr:rowOff>
    </xdr:from>
    <xdr:to>
      <xdr:col>10</xdr:col>
      <xdr:colOff>165100</xdr:colOff>
      <xdr:row>37</xdr:row>
      <xdr:rowOff>136208</xdr:rowOff>
    </xdr:to>
    <xdr:sp macro="" textlink="">
      <xdr:nvSpPr>
        <xdr:cNvPr id="86" name="楕円 85"/>
        <xdr:cNvSpPr/>
      </xdr:nvSpPr>
      <xdr:spPr>
        <a:xfrm>
          <a:off x="1968500" y="637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127334</xdr:rowOff>
    </xdr:from>
    <xdr:ext cx="469744" cy="259045"/>
    <xdr:sp macro="" textlink="">
      <xdr:nvSpPr>
        <xdr:cNvPr id="87" name="テキスト ボックス 86"/>
        <xdr:cNvSpPr txBox="1"/>
      </xdr:nvSpPr>
      <xdr:spPr>
        <a:xfrm>
          <a:off x="1784428" y="647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81852</xdr:rowOff>
    </xdr:from>
    <xdr:to>
      <xdr:col>6</xdr:col>
      <xdr:colOff>38100</xdr:colOff>
      <xdr:row>37</xdr:row>
      <xdr:rowOff>12002</xdr:rowOff>
    </xdr:to>
    <xdr:sp macro="" textlink="">
      <xdr:nvSpPr>
        <xdr:cNvPr id="88" name="楕円 87"/>
        <xdr:cNvSpPr/>
      </xdr:nvSpPr>
      <xdr:spPr>
        <a:xfrm>
          <a:off x="1079500" y="625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3129</xdr:rowOff>
    </xdr:from>
    <xdr:ext cx="469744" cy="259045"/>
    <xdr:sp macro="" textlink="">
      <xdr:nvSpPr>
        <xdr:cNvPr id="89" name="テキスト ボックス 88"/>
        <xdr:cNvSpPr txBox="1"/>
      </xdr:nvSpPr>
      <xdr:spPr>
        <a:xfrm>
          <a:off x="895428" y="634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130762</xdr:rowOff>
    </xdr:from>
    <xdr:to>
      <xdr:col>24</xdr:col>
      <xdr:colOff>62865</xdr:colOff>
      <xdr:row>58</xdr:row>
      <xdr:rowOff>135520</xdr:rowOff>
    </xdr:to>
    <xdr:cxnSp macro="">
      <xdr:nvCxnSpPr>
        <xdr:cNvPr id="115" name="直線コネクタ 114"/>
        <xdr:cNvCxnSpPr/>
      </xdr:nvCxnSpPr>
      <xdr:spPr>
        <a:xfrm flipV="1">
          <a:off x="4633595" y="8703262"/>
          <a:ext cx="1270" cy="137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139347</xdr:rowOff>
    </xdr:from>
    <xdr:ext cx="534377" cy="259045"/>
    <xdr:sp macro="" textlink="">
      <xdr:nvSpPr>
        <xdr:cNvPr id="116" name="総務費最小値テキスト"/>
        <xdr:cNvSpPr txBox="1"/>
      </xdr:nvSpPr>
      <xdr:spPr>
        <a:xfrm>
          <a:off x="4686300" y="100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135520</xdr:rowOff>
    </xdr:from>
    <xdr:to>
      <xdr:col>24</xdr:col>
      <xdr:colOff>152400</xdr:colOff>
      <xdr:row>58</xdr:row>
      <xdr:rowOff>135520</xdr:rowOff>
    </xdr:to>
    <xdr:cxnSp macro="">
      <xdr:nvCxnSpPr>
        <xdr:cNvPr id="117" name="直線コネクタ 116"/>
        <xdr:cNvCxnSpPr/>
      </xdr:nvCxnSpPr>
      <xdr:spPr>
        <a:xfrm>
          <a:off x="4546600" y="1007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77439</xdr:rowOff>
    </xdr:from>
    <xdr:ext cx="599010" cy="259045"/>
    <xdr:sp macro="" textlink="">
      <xdr:nvSpPr>
        <xdr:cNvPr id="118" name="総務費最大値テキスト"/>
        <xdr:cNvSpPr txBox="1"/>
      </xdr:nvSpPr>
      <xdr:spPr>
        <a:xfrm>
          <a:off x="4686300" y="847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130762</xdr:rowOff>
    </xdr:from>
    <xdr:to>
      <xdr:col>24</xdr:col>
      <xdr:colOff>152400</xdr:colOff>
      <xdr:row>50</xdr:row>
      <xdr:rowOff>130762</xdr:rowOff>
    </xdr:to>
    <xdr:cxnSp macro="">
      <xdr:nvCxnSpPr>
        <xdr:cNvPr id="119" name="直線コネクタ 118"/>
        <xdr:cNvCxnSpPr/>
      </xdr:nvCxnSpPr>
      <xdr:spPr>
        <a:xfrm>
          <a:off x="4546600" y="8703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22213</xdr:rowOff>
    </xdr:from>
    <xdr:to>
      <xdr:col>24</xdr:col>
      <xdr:colOff>63500</xdr:colOff>
      <xdr:row>58</xdr:row>
      <xdr:rowOff>22356</xdr:rowOff>
    </xdr:to>
    <xdr:cxnSp macro="">
      <xdr:nvCxnSpPr>
        <xdr:cNvPr id="120" name="直線コネクタ 119"/>
        <xdr:cNvCxnSpPr/>
      </xdr:nvCxnSpPr>
      <xdr:spPr>
        <a:xfrm>
          <a:off x="3797300" y="9794863"/>
          <a:ext cx="838200" cy="17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10997</xdr:rowOff>
    </xdr:from>
    <xdr:ext cx="599010" cy="259045"/>
    <xdr:sp macro="" textlink="">
      <xdr:nvSpPr>
        <xdr:cNvPr id="121" name="総務費平均値テキスト"/>
        <xdr:cNvSpPr txBox="1"/>
      </xdr:nvSpPr>
      <xdr:spPr>
        <a:xfrm>
          <a:off x="4686300" y="9612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159570</xdr:rowOff>
    </xdr:from>
    <xdr:to>
      <xdr:col>24</xdr:col>
      <xdr:colOff>114300</xdr:colOff>
      <xdr:row>57</xdr:row>
      <xdr:rowOff>89720</xdr:rowOff>
    </xdr:to>
    <xdr:sp macro="" textlink="">
      <xdr:nvSpPr>
        <xdr:cNvPr id="122" name="フローチャート: 判断 121"/>
        <xdr:cNvSpPr/>
      </xdr:nvSpPr>
      <xdr:spPr>
        <a:xfrm>
          <a:off x="45847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22213</xdr:rowOff>
    </xdr:from>
    <xdr:to>
      <xdr:col>19</xdr:col>
      <xdr:colOff>177800</xdr:colOff>
      <xdr:row>58</xdr:row>
      <xdr:rowOff>74758</xdr:rowOff>
    </xdr:to>
    <xdr:cxnSp macro="">
      <xdr:nvCxnSpPr>
        <xdr:cNvPr id="123" name="直線コネクタ 122"/>
        <xdr:cNvCxnSpPr/>
      </xdr:nvCxnSpPr>
      <xdr:spPr>
        <a:xfrm flipV="1">
          <a:off x="2908300" y="9794863"/>
          <a:ext cx="889000" cy="22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20634</xdr:rowOff>
    </xdr:from>
    <xdr:to>
      <xdr:col>20</xdr:col>
      <xdr:colOff>38100</xdr:colOff>
      <xdr:row>57</xdr:row>
      <xdr:rowOff>122234</xdr:rowOff>
    </xdr:to>
    <xdr:sp macro="" textlink="">
      <xdr:nvSpPr>
        <xdr:cNvPr id="124" name="フローチャート: 判断 123"/>
        <xdr:cNvSpPr/>
      </xdr:nvSpPr>
      <xdr:spPr>
        <a:xfrm>
          <a:off x="3746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113361</xdr:rowOff>
    </xdr:from>
    <xdr:ext cx="599010" cy="259045"/>
    <xdr:sp macro="" textlink="">
      <xdr:nvSpPr>
        <xdr:cNvPr id="125" name="テキスト ボックス 124"/>
        <xdr:cNvSpPr txBox="1"/>
      </xdr:nvSpPr>
      <xdr:spPr>
        <a:xfrm>
          <a:off x="3497795" y="988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74758</xdr:rowOff>
    </xdr:from>
    <xdr:to>
      <xdr:col>15</xdr:col>
      <xdr:colOff>50800</xdr:colOff>
      <xdr:row>58</xdr:row>
      <xdr:rowOff>103516</xdr:rowOff>
    </xdr:to>
    <xdr:cxnSp macro="">
      <xdr:nvCxnSpPr>
        <xdr:cNvPr id="126" name="直線コネクタ 125"/>
        <xdr:cNvCxnSpPr/>
      </xdr:nvCxnSpPr>
      <xdr:spPr>
        <a:xfrm flipV="1">
          <a:off x="2019300" y="10018858"/>
          <a:ext cx="889000" cy="2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41848</xdr:rowOff>
    </xdr:from>
    <xdr:to>
      <xdr:col>15</xdr:col>
      <xdr:colOff>101600</xdr:colOff>
      <xdr:row>57</xdr:row>
      <xdr:rowOff>143448</xdr:rowOff>
    </xdr:to>
    <xdr:sp macro="" textlink="">
      <xdr:nvSpPr>
        <xdr:cNvPr id="127" name="フローチャート: 判断 126"/>
        <xdr:cNvSpPr/>
      </xdr:nvSpPr>
      <xdr:spPr>
        <a:xfrm>
          <a:off x="28575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159975</xdr:rowOff>
    </xdr:from>
    <xdr:ext cx="599010" cy="259045"/>
    <xdr:sp macro="" textlink="">
      <xdr:nvSpPr>
        <xdr:cNvPr id="128" name="テキスト ボックス 127"/>
        <xdr:cNvSpPr txBox="1"/>
      </xdr:nvSpPr>
      <xdr:spPr>
        <a:xfrm>
          <a:off x="2608795" y="958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103516</xdr:rowOff>
    </xdr:from>
    <xdr:to>
      <xdr:col>10</xdr:col>
      <xdr:colOff>114300</xdr:colOff>
      <xdr:row>58</xdr:row>
      <xdr:rowOff>123479</xdr:rowOff>
    </xdr:to>
    <xdr:cxnSp macro="">
      <xdr:nvCxnSpPr>
        <xdr:cNvPr id="129" name="直線コネクタ 128"/>
        <xdr:cNvCxnSpPr/>
      </xdr:nvCxnSpPr>
      <xdr:spPr>
        <a:xfrm flipV="1">
          <a:off x="1130300" y="10047616"/>
          <a:ext cx="889000" cy="1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74505</xdr:rowOff>
    </xdr:from>
    <xdr:to>
      <xdr:col>10</xdr:col>
      <xdr:colOff>165100</xdr:colOff>
      <xdr:row>58</xdr:row>
      <xdr:rowOff>4655</xdr:rowOff>
    </xdr:to>
    <xdr:sp macro="" textlink="">
      <xdr:nvSpPr>
        <xdr:cNvPr id="130" name="フローチャート: 判断 129"/>
        <xdr:cNvSpPr/>
      </xdr:nvSpPr>
      <xdr:spPr>
        <a:xfrm>
          <a:off x="1968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21182</xdr:rowOff>
    </xdr:from>
    <xdr:ext cx="534377" cy="259045"/>
    <xdr:sp macro="" textlink="">
      <xdr:nvSpPr>
        <xdr:cNvPr id="131" name="テキスト ボックス 130"/>
        <xdr:cNvSpPr txBox="1"/>
      </xdr:nvSpPr>
      <xdr:spPr>
        <a:xfrm>
          <a:off x="1752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163149</xdr:rowOff>
    </xdr:from>
    <xdr:to>
      <xdr:col>6</xdr:col>
      <xdr:colOff>38100</xdr:colOff>
      <xdr:row>57</xdr:row>
      <xdr:rowOff>93299</xdr:rowOff>
    </xdr:to>
    <xdr:sp macro="" textlink="">
      <xdr:nvSpPr>
        <xdr:cNvPr id="132" name="フローチャート: 判断 131"/>
        <xdr:cNvSpPr/>
      </xdr:nvSpPr>
      <xdr:spPr>
        <a:xfrm>
          <a:off x="1079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109826</xdr:rowOff>
    </xdr:from>
    <xdr:ext cx="599010" cy="259045"/>
    <xdr:sp macro="" textlink="">
      <xdr:nvSpPr>
        <xdr:cNvPr id="133" name="テキスト ボックス 132"/>
        <xdr:cNvSpPr txBox="1"/>
      </xdr:nvSpPr>
      <xdr:spPr>
        <a:xfrm>
          <a:off x="830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143006</xdr:rowOff>
    </xdr:from>
    <xdr:to>
      <xdr:col>24</xdr:col>
      <xdr:colOff>114300</xdr:colOff>
      <xdr:row>58</xdr:row>
      <xdr:rowOff>73156</xdr:rowOff>
    </xdr:to>
    <xdr:sp macro="" textlink="">
      <xdr:nvSpPr>
        <xdr:cNvPr id="139" name="楕円 138"/>
        <xdr:cNvSpPr/>
      </xdr:nvSpPr>
      <xdr:spPr>
        <a:xfrm>
          <a:off x="4584700" y="991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57933</xdr:rowOff>
    </xdr:from>
    <xdr:ext cx="534377" cy="259045"/>
    <xdr:sp macro="" textlink="">
      <xdr:nvSpPr>
        <xdr:cNvPr id="140" name="総務費該当値テキスト"/>
        <xdr:cNvSpPr txBox="1"/>
      </xdr:nvSpPr>
      <xdr:spPr>
        <a:xfrm>
          <a:off x="4686300" y="983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142863</xdr:rowOff>
    </xdr:from>
    <xdr:to>
      <xdr:col>20</xdr:col>
      <xdr:colOff>38100</xdr:colOff>
      <xdr:row>57</xdr:row>
      <xdr:rowOff>73013</xdr:rowOff>
    </xdr:to>
    <xdr:sp macro="" textlink="">
      <xdr:nvSpPr>
        <xdr:cNvPr id="141" name="楕円 140"/>
        <xdr:cNvSpPr/>
      </xdr:nvSpPr>
      <xdr:spPr>
        <a:xfrm>
          <a:off x="3746500" y="974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89540</xdr:rowOff>
    </xdr:from>
    <xdr:ext cx="599010" cy="259045"/>
    <xdr:sp macro="" textlink="">
      <xdr:nvSpPr>
        <xdr:cNvPr id="142" name="テキスト ボックス 141"/>
        <xdr:cNvSpPr txBox="1"/>
      </xdr:nvSpPr>
      <xdr:spPr>
        <a:xfrm>
          <a:off x="3497795" y="951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23958</xdr:rowOff>
    </xdr:from>
    <xdr:to>
      <xdr:col>15</xdr:col>
      <xdr:colOff>101600</xdr:colOff>
      <xdr:row>58</xdr:row>
      <xdr:rowOff>125558</xdr:rowOff>
    </xdr:to>
    <xdr:sp macro="" textlink="">
      <xdr:nvSpPr>
        <xdr:cNvPr id="143" name="楕円 142"/>
        <xdr:cNvSpPr/>
      </xdr:nvSpPr>
      <xdr:spPr>
        <a:xfrm>
          <a:off x="2857500" y="996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116685</xdr:rowOff>
    </xdr:from>
    <xdr:ext cx="534377" cy="259045"/>
    <xdr:sp macro="" textlink="">
      <xdr:nvSpPr>
        <xdr:cNvPr id="144" name="テキスト ボックス 143"/>
        <xdr:cNvSpPr txBox="1"/>
      </xdr:nvSpPr>
      <xdr:spPr>
        <a:xfrm>
          <a:off x="2641111" y="1006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52716</xdr:rowOff>
    </xdr:from>
    <xdr:to>
      <xdr:col>10</xdr:col>
      <xdr:colOff>165100</xdr:colOff>
      <xdr:row>58</xdr:row>
      <xdr:rowOff>154316</xdr:rowOff>
    </xdr:to>
    <xdr:sp macro="" textlink="">
      <xdr:nvSpPr>
        <xdr:cNvPr id="145" name="楕円 144"/>
        <xdr:cNvSpPr/>
      </xdr:nvSpPr>
      <xdr:spPr>
        <a:xfrm>
          <a:off x="1968500" y="999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145443</xdr:rowOff>
    </xdr:from>
    <xdr:ext cx="534377" cy="259045"/>
    <xdr:sp macro="" textlink="">
      <xdr:nvSpPr>
        <xdr:cNvPr id="146" name="テキスト ボックス 145"/>
        <xdr:cNvSpPr txBox="1"/>
      </xdr:nvSpPr>
      <xdr:spPr>
        <a:xfrm>
          <a:off x="1752111" y="1008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72679</xdr:rowOff>
    </xdr:from>
    <xdr:to>
      <xdr:col>6</xdr:col>
      <xdr:colOff>38100</xdr:colOff>
      <xdr:row>59</xdr:row>
      <xdr:rowOff>2829</xdr:rowOff>
    </xdr:to>
    <xdr:sp macro="" textlink="">
      <xdr:nvSpPr>
        <xdr:cNvPr id="147" name="楕円 146"/>
        <xdr:cNvSpPr/>
      </xdr:nvSpPr>
      <xdr:spPr>
        <a:xfrm>
          <a:off x="1079500" y="1001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165406</xdr:rowOff>
    </xdr:from>
    <xdr:ext cx="534377" cy="259045"/>
    <xdr:sp macro="" textlink="">
      <xdr:nvSpPr>
        <xdr:cNvPr id="148" name="テキスト ボックス 147"/>
        <xdr:cNvSpPr txBox="1"/>
      </xdr:nvSpPr>
      <xdr:spPr>
        <a:xfrm>
          <a:off x="863111" y="1010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120726</xdr:rowOff>
    </xdr:from>
    <xdr:to>
      <xdr:col>24</xdr:col>
      <xdr:colOff>62865</xdr:colOff>
      <xdr:row>78</xdr:row>
      <xdr:rowOff>130191</xdr:rowOff>
    </xdr:to>
    <xdr:cxnSp macro="">
      <xdr:nvCxnSpPr>
        <xdr:cNvPr id="173" name="直線コネクタ 172"/>
        <xdr:cNvCxnSpPr/>
      </xdr:nvCxnSpPr>
      <xdr:spPr>
        <a:xfrm flipV="1">
          <a:off x="4633595" y="12293676"/>
          <a:ext cx="1270" cy="120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134018</xdr:rowOff>
    </xdr:from>
    <xdr:ext cx="599010" cy="259045"/>
    <xdr:sp macro="" textlink="">
      <xdr:nvSpPr>
        <xdr:cNvPr id="174" name="民生費最小値テキスト"/>
        <xdr:cNvSpPr txBox="1"/>
      </xdr:nvSpPr>
      <xdr:spPr>
        <a:xfrm>
          <a:off x="4686300" y="135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130191</xdr:rowOff>
    </xdr:from>
    <xdr:to>
      <xdr:col>24</xdr:col>
      <xdr:colOff>152400</xdr:colOff>
      <xdr:row>78</xdr:row>
      <xdr:rowOff>130191</xdr:rowOff>
    </xdr:to>
    <xdr:cxnSp macro="">
      <xdr:nvCxnSpPr>
        <xdr:cNvPr id="175" name="直線コネクタ 174"/>
        <xdr:cNvCxnSpPr/>
      </xdr:nvCxnSpPr>
      <xdr:spPr>
        <a:xfrm>
          <a:off x="4546600" y="1350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67403</xdr:rowOff>
    </xdr:from>
    <xdr:ext cx="599010" cy="259045"/>
    <xdr:sp macro="" textlink="">
      <xdr:nvSpPr>
        <xdr:cNvPr id="176" name="民生費最大値テキスト"/>
        <xdr:cNvSpPr txBox="1"/>
      </xdr:nvSpPr>
      <xdr:spPr>
        <a:xfrm>
          <a:off x="4686300" y="1206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120726</xdr:rowOff>
    </xdr:from>
    <xdr:to>
      <xdr:col>24</xdr:col>
      <xdr:colOff>152400</xdr:colOff>
      <xdr:row>71</xdr:row>
      <xdr:rowOff>120726</xdr:rowOff>
    </xdr:to>
    <xdr:cxnSp macro="">
      <xdr:nvCxnSpPr>
        <xdr:cNvPr id="177" name="直線コネクタ 176"/>
        <xdr:cNvCxnSpPr/>
      </xdr:nvCxnSpPr>
      <xdr:spPr>
        <a:xfrm>
          <a:off x="4546600" y="1229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107330</xdr:rowOff>
    </xdr:from>
    <xdr:to>
      <xdr:col>24</xdr:col>
      <xdr:colOff>63500</xdr:colOff>
      <xdr:row>76</xdr:row>
      <xdr:rowOff>150879</xdr:rowOff>
    </xdr:to>
    <xdr:cxnSp macro="">
      <xdr:nvCxnSpPr>
        <xdr:cNvPr id="178" name="直線コネクタ 177"/>
        <xdr:cNvCxnSpPr/>
      </xdr:nvCxnSpPr>
      <xdr:spPr>
        <a:xfrm flipV="1">
          <a:off x="3797300" y="13137530"/>
          <a:ext cx="838200" cy="4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53649</xdr:rowOff>
    </xdr:from>
    <xdr:ext cx="599010" cy="259045"/>
    <xdr:sp macro="" textlink="">
      <xdr:nvSpPr>
        <xdr:cNvPr id="179" name="民生費平均値テキスト"/>
        <xdr:cNvSpPr txBox="1"/>
      </xdr:nvSpPr>
      <xdr:spPr>
        <a:xfrm>
          <a:off x="4686300" y="13083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75222</xdr:rowOff>
    </xdr:from>
    <xdr:to>
      <xdr:col>24</xdr:col>
      <xdr:colOff>114300</xdr:colOff>
      <xdr:row>77</xdr:row>
      <xdr:rowOff>5372</xdr:rowOff>
    </xdr:to>
    <xdr:sp macro="" textlink="">
      <xdr:nvSpPr>
        <xdr:cNvPr id="180" name="フローチャート: 判断 179"/>
        <xdr:cNvSpPr/>
      </xdr:nvSpPr>
      <xdr:spPr>
        <a:xfrm>
          <a:off x="45847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136514</xdr:rowOff>
    </xdr:from>
    <xdr:to>
      <xdr:col>19</xdr:col>
      <xdr:colOff>177800</xdr:colOff>
      <xdr:row>76</xdr:row>
      <xdr:rowOff>150879</xdr:rowOff>
    </xdr:to>
    <xdr:cxnSp macro="">
      <xdr:nvCxnSpPr>
        <xdr:cNvPr id="181" name="直線コネクタ 180"/>
        <xdr:cNvCxnSpPr/>
      </xdr:nvCxnSpPr>
      <xdr:spPr>
        <a:xfrm>
          <a:off x="2908300" y="13166714"/>
          <a:ext cx="889000" cy="1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117049</xdr:rowOff>
    </xdr:from>
    <xdr:to>
      <xdr:col>20</xdr:col>
      <xdr:colOff>38100</xdr:colOff>
      <xdr:row>77</xdr:row>
      <xdr:rowOff>47199</xdr:rowOff>
    </xdr:to>
    <xdr:sp macro="" textlink="">
      <xdr:nvSpPr>
        <xdr:cNvPr id="182" name="フローチャート: 判断 181"/>
        <xdr:cNvSpPr/>
      </xdr:nvSpPr>
      <xdr:spPr>
        <a:xfrm>
          <a:off x="3746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38326</xdr:rowOff>
    </xdr:from>
    <xdr:ext cx="599010" cy="259045"/>
    <xdr:sp macro="" textlink="">
      <xdr:nvSpPr>
        <xdr:cNvPr id="183" name="テキスト ボックス 182"/>
        <xdr:cNvSpPr txBox="1"/>
      </xdr:nvSpPr>
      <xdr:spPr>
        <a:xfrm>
          <a:off x="3497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136514</xdr:rowOff>
    </xdr:from>
    <xdr:to>
      <xdr:col>15</xdr:col>
      <xdr:colOff>50800</xdr:colOff>
      <xdr:row>77</xdr:row>
      <xdr:rowOff>21971</xdr:rowOff>
    </xdr:to>
    <xdr:cxnSp macro="">
      <xdr:nvCxnSpPr>
        <xdr:cNvPr id="184" name="直線コネクタ 183"/>
        <xdr:cNvCxnSpPr/>
      </xdr:nvCxnSpPr>
      <xdr:spPr>
        <a:xfrm flipV="1">
          <a:off x="2019300" y="13166714"/>
          <a:ext cx="889000" cy="5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120173</xdr:rowOff>
    </xdr:from>
    <xdr:to>
      <xdr:col>15</xdr:col>
      <xdr:colOff>101600</xdr:colOff>
      <xdr:row>77</xdr:row>
      <xdr:rowOff>50323</xdr:rowOff>
    </xdr:to>
    <xdr:sp macro="" textlink="">
      <xdr:nvSpPr>
        <xdr:cNvPr id="185" name="フローチャート: 判断 184"/>
        <xdr:cNvSpPr/>
      </xdr:nvSpPr>
      <xdr:spPr>
        <a:xfrm>
          <a:off x="2857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41450</xdr:rowOff>
    </xdr:from>
    <xdr:ext cx="599010" cy="259045"/>
    <xdr:sp macro="" textlink="">
      <xdr:nvSpPr>
        <xdr:cNvPr id="186" name="テキスト ボックス 185"/>
        <xdr:cNvSpPr txBox="1"/>
      </xdr:nvSpPr>
      <xdr:spPr>
        <a:xfrm>
          <a:off x="2608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21971</xdr:rowOff>
    </xdr:from>
    <xdr:to>
      <xdr:col>10</xdr:col>
      <xdr:colOff>114300</xdr:colOff>
      <xdr:row>77</xdr:row>
      <xdr:rowOff>25081</xdr:rowOff>
    </xdr:to>
    <xdr:cxnSp macro="">
      <xdr:nvCxnSpPr>
        <xdr:cNvPr id="187" name="直線コネクタ 186"/>
        <xdr:cNvCxnSpPr/>
      </xdr:nvCxnSpPr>
      <xdr:spPr>
        <a:xfrm flipV="1">
          <a:off x="1130300" y="13223621"/>
          <a:ext cx="8890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147848</xdr:rowOff>
    </xdr:from>
    <xdr:to>
      <xdr:col>10</xdr:col>
      <xdr:colOff>165100</xdr:colOff>
      <xdr:row>77</xdr:row>
      <xdr:rowOff>77998</xdr:rowOff>
    </xdr:to>
    <xdr:sp macro="" textlink="">
      <xdr:nvSpPr>
        <xdr:cNvPr id="188" name="フローチャート: 判断 187"/>
        <xdr:cNvSpPr/>
      </xdr:nvSpPr>
      <xdr:spPr>
        <a:xfrm>
          <a:off x="1968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69125</xdr:rowOff>
    </xdr:from>
    <xdr:ext cx="599010" cy="259045"/>
    <xdr:sp macro="" textlink="">
      <xdr:nvSpPr>
        <xdr:cNvPr id="189" name="テキスト ボックス 188"/>
        <xdr:cNvSpPr txBox="1"/>
      </xdr:nvSpPr>
      <xdr:spPr>
        <a:xfrm>
          <a:off x="1719795" y="1327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123579</xdr:rowOff>
    </xdr:from>
    <xdr:to>
      <xdr:col>6</xdr:col>
      <xdr:colOff>38100</xdr:colOff>
      <xdr:row>77</xdr:row>
      <xdr:rowOff>53729</xdr:rowOff>
    </xdr:to>
    <xdr:sp macro="" textlink="">
      <xdr:nvSpPr>
        <xdr:cNvPr id="190" name="フローチャート: 判断 189"/>
        <xdr:cNvSpPr/>
      </xdr:nvSpPr>
      <xdr:spPr>
        <a:xfrm>
          <a:off x="1079500" y="1315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70256</xdr:rowOff>
    </xdr:from>
    <xdr:ext cx="599010" cy="259045"/>
    <xdr:sp macro="" textlink="">
      <xdr:nvSpPr>
        <xdr:cNvPr id="191" name="テキスト ボックス 190"/>
        <xdr:cNvSpPr txBox="1"/>
      </xdr:nvSpPr>
      <xdr:spPr>
        <a:xfrm>
          <a:off x="830795" y="1292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56530</xdr:rowOff>
    </xdr:from>
    <xdr:to>
      <xdr:col>24</xdr:col>
      <xdr:colOff>114300</xdr:colOff>
      <xdr:row>76</xdr:row>
      <xdr:rowOff>158130</xdr:rowOff>
    </xdr:to>
    <xdr:sp macro="" textlink="">
      <xdr:nvSpPr>
        <xdr:cNvPr id="197" name="楕円 196"/>
        <xdr:cNvSpPr/>
      </xdr:nvSpPr>
      <xdr:spPr>
        <a:xfrm>
          <a:off x="4584700" y="130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79407</xdr:rowOff>
    </xdr:from>
    <xdr:ext cx="599010" cy="259045"/>
    <xdr:sp macro="" textlink="">
      <xdr:nvSpPr>
        <xdr:cNvPr id="198" name="民生費該当値テキスト"/>
        <xdr:cNvSpPr txBox="1"/>
      </xdr:nvSpPr>
      <xdr:spPr>
        <a:xfrm>
          <a:off x="4686300" y="12938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100079</xdr:rowOff>
    </xdr:from>
    <xdr:to>
      <xdr:col>20</xdr:col>
      <xdr:colOff>38100</xdr:colOff>
      <xdr:row>77</xdr:row>
      <xdr:rowOff>30229</xdr:rowOff>
    </xdr:to>
    <xdr:sp macro="" textlink="">
      <xdr:nvSpPr>
        <xdr:cNvPr id="199" name="楕円 198"/>
        <xdr:cNvSpPr/>
      </xdr:nvSpPr>
      <xdr:spPr>
        <a:xfrm>
          <a:off x="3746500" y="1313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46755</xdr:rowOff>
    </xdr:from>
    <xdr:ext cx="599010" cy="259045"/>
    <xdr:sp macro="" textlink="">
      <xdr:nvSpPr>
        <xdr:cNvPr id="200" name="テキスト ボックス 199"/>
        <xdr:cNvSpPr txBox="1"/>
      </xdr:nvSpPr>
      <xdr:spPr>
        <a:xfrm>
          <a:off x="3497795" y="12905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85714</xdr:rowOff>
    </xdr:from>
    <xdr:to>
      <xdr:col>15</xdr:col>
      <xdr:colOff>101600</xdr:colOff>
      <xdr:row>77</xdr:row>
      <xdr:rowOff>15864</xdr:rowOff>
    </xdr:to>
    <xdr:sp macro="" textlink="">
      <xdr:nvSpPr>
        <xdr:cNvPr id="201" name="楕円 200"/>
        <xdr:cNvSpPr/>
      </xdr:nvSpPr>
      <xdr:spPr>
        <a:xfrm>
          <a:off x="2857500" y="1311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32392</xdr:rowOff>
    </xdr:from>
    <xdr:ext cx="599010" cy="259045"/>
    <xdr:sp macro="" textlink="">
      <xdr:nvSpPr>
        <xdr:cNvPr id="202" name="テキスト ボックス 201"/>
        <xdr:cNvSpPr txBox="1"/>
      </xdr:nvSpPr>
      <xdr:spPr>
        <a:xfrm>
          <a:off x="2608795" y="1289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142621</xdr:rowOff>
    </xdr:from>
    <xdr:to>
      <xdr:col>10</xdr:col>
      <xdr:colOff>165100</xdr:colOff>
      <xdr:row>77</xdr:row>
      <xdr:rowOff>72771</xdr:rowOff>
    </xdr:to>
    <xdr:sp macro="" textlink="">
      <xdr:nvSpPr>
        <xdr:cNvPr id="203" name="楕円 202"/>
        <xdr:cNvSpPr/>
      </xdr:nvSpPr>
      <xdr:spPr>
        <a:xfrm>
          <a:off x="1968500" y="131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89298</xdr:rowOff>
    </xdr:from>
    <xdr:ext cx="599010" cy="259045"/>
    <xdr:sp macro="" textlink="">
      <xdr:nvSpPr>
        <xdr:cNvPr id="204" name="テキスト ボックス 203"/>
        <xdr:cNvSpPr txBox="1"/>
      </xdr:nvSpPr>
      <xdr:spPr>
        <a:xfrm>
          <a:off x="1719795" y="1294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145731</xdr:rowOff>
    </xdr:from>
    <xdr:to>
      <xdr:col>6</xdr:col>
      <xdr:colOff>38100</xdr:colOff>
      <xdr:row>77</xdr:row>
      <xdr:rowOff>75881</xdr:rowOff>
    </xdr:to>
    <xdr:sp macro="" textlink="">
      <xdr:nvSpPr>
        <xdr:cNvPr id="205" name="楕円 204"/>
        <xdr:cNvSpPr/>
      </xdr:nvSpPr>
      <xdr:spPr>
        <a:xfrm>
          <a:off x="1079500" y="1317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67008</xdr:rowOff>
    </xdr:from>
    <xdr:ext cx="599010" cy="259045"/>
    <xdr:sp macro="" textlink="">
      <xdr:nvSpPr>
        <xdr:cNvPr id="206" name="テキスト ボックス 205"/>
        <xdr:cNvSpPr txBox="1"/>
      </xdr:nvSpPr>
      <xdr:spPr>
        <a:xfrm>
          <a:off x="830795" y="13268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864</xdr:rowOff>
    </xdr:from>
    <xdr:to>
      <xdr:col>24</xdr:col>
      <xdr:colOff>62865</xdr:colOff>
      <xdr:row>98</xdr:row>
      <xdr:rowOff>63957</xdr:rowOff>
    </xdr:to>
    <xdr:cxnSp macro="">
      <xdr:nvCxnSpPr>
        <xdr:cNvPr id="232" name="直線コネクタ 231"/>
        <xdr:cNvCxnSpPr/>
      </xdr:nvCxnSpPr>
      <xdr:spPr>
        <a:xfrm flipV="1">
          <a:off x="4633595" y="15431364"/>
          <a:ext cx="1270" cy="143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67784</xdr:rowOff>
    </xdr:from>
    <xdr:ext cx="534377" cy="259045"/>
    <xdr:sp macro="" textlink="">
      <xdr:nvSpPr>
        <xdr:cNvPr id="233" name="衛生費最小値テキスト"/>
        <xdr:cNvSpPr txBox="1"/>
      </xdr:nvSpPr>
      <xdr:spPr>
        <a:xfrm>
          <a:off x="4686300" y="168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63957</xdr:rowOff>
    </xdr:from>
    <xdr:to>
      <xdr:col>24</xdr:col>
      <xdr:colOff>152400</xdr:colOff>
      <xdr:row>98</xdr:row>
      <xdr:rowOff>63957</xdr:rowOff>
    </xdr:to>
    <xdr:cxnSp macro="">
      <xdr:nvCxnSpPr>
        <xdr:cNvPr id="234" name="直線コネクタ 233"/>
        <xdr:cNvCxnSpPr/>
      </xdr:nvCxnSpPr>
      <xdr:spPr>
        <a:xfrm>
          <a:off x="4546600" y="1686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118991</xdr:rowOff>
    </xdr:from>
    <xdr:ext cx="599010" cy="259045"/>
    <xdr:sp macro="" textlink="">
      <xdr:nvSpPr>
        <xdr:cNvPr id="235" name="衛生費最大値テキスト"/>
        <xdr:cNvSpPr txBox="1"/>
      </xdr:nvSpPr>
      <xdr:spPr>
        <a:xfrm>
          <a:off x="4686300" y="1520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864</xdr:rowOff>
    </xdr:from>
    <xdr:to>
      <xdr:col>24</xdr:col>
      <xdr:colOff>152400</xdr:colOff>
      <xdr:row>90</xdr:row>
      <xdr:rowOff>864</xdr:rowOff>
    </xdr:to>
    <xdr:cxnSp macro="">
      <xdr:nvCxnSpPr>
        <xdr:cNvPr id="236" name="直線コネクタ 235"/>
        <xdr:cNvCxnSpPr/>
      </xdr:nvCxnSpPr>
      <xdr:spPr>
        <a:xfrm>
          <a:off x="4546600" y="154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38866</xdr:rowOff>
    </xdr:from>
    <xdr:to>
      <xdr:col>24</xdr:col>
      <xdr:colOff>63500</xdr:colOff>
      <xdr:row>97</xdr:row>
      <xdr:rowOff>77477</xdr:rowOff>
    </xdr:to>
    <xdr:cxnSp macro="">
      <xdr:nvCxnSpPr>
        <xdr:cNvPr id="237" name="直線コネクタ 236"/>
        <xdr:cNvCxnSpPr/>
      </xdr:nvCxnSpPr>
      <xdr:spPr>
        <a:xfrm>
          <a:off x="3797300" y="16669516"/>
          <a:ext cx="838200" cy="3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162144</xdr:rowOff>
    </xdr:from>
    <xdr:ext cx="534377" cy="259045"/>
    <xdr:sp macro="" textlink="">
      <xdr:nvSpPr>
        <xdr:cNvPr id="238" name="衛生費平均値テキスト"/>
        <xdr:cNvSpPr txBox="1"/>
      </xdr:nvSpPr>
      <xdr:spPr>
        <a:xfrm>
          <a:off x="4686300" y="1627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139267</xdr:rowOff>
    </xdr:from>
    <xdr:to>
      <xdr:col>24</xdr:col>
      <xdr:colOff>114300</xdr:colOff>
      <xdr:row>96</xdr:row>
      <xdr:rowOff>69417</xdr:rowOff>
    </xdr:to>
    <xdr:sp macro="" textlink="">
      <xdr:nvSpPr>
        <xdr:cNvPr id="239" name="フローチャート: 判断 238"/>
        <xdr:cNvSpPr/>
      </xdr:nvSpPr>
      <xdr:spPr>
        <a:xfrm>
          <a:off x="45847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16452</xdr:rowOff>
    </xdr:from>
    <xdr:to>
      <xdr:col>19</xdr:col>
      <xdr:colOff>177800</xdr:colOff>
      <xdr:row>97</xdr:row>
      <xdr:rowOff>38866</xdr:rowOff>
    </xdr:to>
    <xdr:cxnSp macro="">
      <xdr:nvCxnSpPr>
        <xdr:cNvPr id="240" name="直線コネクタ 239"/>
        <xdr:cNvCxnSpPr/>
      </xdr:nvCxnSpPr>
      <xdr:spPr>
        <a:xfrm>
          <a:off x="2908300" y="16647102"/>
          <a:ext cx="889000" cy="2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149685</xdr:rowOff>
    </xdr:from>
    <xdr:to>
      <xdr:col>20</xdr:col>
      <xdr:colOff>38100</xdr:colOff>
      <xdr:row>96</xdr:row>
      <xdr:rowOff>79835</xdr:rowOff>
    </xdr:to>
    <xdr:sp macro="" textlink="">
      <xdr:nvSpPr>
        <xdr:cNvPr id="241" name="フローチャート: 判断 240"/>
        <xdr:cNvSpPr/>
      </xdr:nvSpPr>
      <xdr:spPr>
        <a:xfrm>
          <a:off x="3746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96362</xdr:rowOff>
    </xdr:from>
    <xdr:ext cx="534377" cy="259045"/>
    <xdr:sp macro="" textlink="">
      <xdr:nvSpPr>
        <xdr:cNvPr id="242" name="テキスト ボックス 241"/>
        <xdr:cNvSpPr txBox="1"/>
      </xdr:nvSpPr>
      <xdr:spPr>
        <a:xfrm>
          <a:off x="3530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16452</xdr:rowOff>
    </xdr:from>
    <xdr:to>
      <xdr:col>15</xdr:col>
      <xdr:colOff>50800</xdr:colOff>
      <xdr:row>97</xdr:row>
      <xdr:rowOff>85947</xdr:rowOff>
    </xdr:to>
    <xdr:cxnSp macro="">
      <xdr:nvCxnSpPr>
        <xdr:cNvPr id="243" name="直線コネクタ 242"/>
        <xdr:cNvCxnSpPr/>
      </xdr:nvCxnSpPr>
      <xdr:spPr>
        <a:xfrm flipV="1">
          <a:off x="2019300" y="16647102"/>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165874</xdr:rowOff>
    </xdr:from>
    <xdr:to>
      <xdr:col>15</xdr:col>
      <xdr:colOff>101600</xdr:colOff>
      <xdr:row>96</xdr:row>
      <xdr:rowOff>96024</xdr:rowOff>
    </xdr:to>
    <xdr:sp macro="" textlink="">
      <xdr:nvSpPr>
        <xdr:cNvPr id="244" name="フローチャート: 判断 243"/>
        <xdr:cNvSpPr/>
      </xdr:nvSpPr>
      <xdr:spPr>
        <a:xfrm>
          <a:off x="2857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112551</xdr:rowOff>
    </xdr:from>
    <xdr:ext cx="534377" cy="259045"/>
    <xdr:sp macro="" textlink="">
      <xdr:nvSpPr>
        <xdr:cNvPr id="245" name="テキスト ボックス 244"/>
        <xdr:cNvSpPr txBox="1"/>
      </xdr:nvSpPr>
      <xdr:spPr>
        <a:xfrm>
          <a:off x="2641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85947</xdr:rowOff>
    </xdr:from>
    <xdr:to>
      <xdr:col>10</xdr:col>
      <xdr:colOff>114300</xdr:colOff>
      <xdr:row>97</xdr:row>
      <xdr:rowOff>93326</xdr:rowOff>
    </xdr:to>
    <xdr:cxnSp macro="">
      <xdr:nvCxnSpPr>
        <xdr:cNvPr id="246" name="直線コネクタ 245"/>
        <xdr:cNvCxnSpPr/>
      </xdr:nvCxnSpPr>
      <xdr:spPr>
        <a:xfrm flipV="1">
          <a:off x="1130300" y="16716597"/>
          <a:ext cx="889000" cy="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163348</xdr:rowOff>
    </xdr:from>
    <xdr:to>
      <xdr:col>10</xdr:col>
      <xdr:colOff>165100</xdr:colOff>
      <xdr:row>96</xdr:row>
      <xdr:rowOff>93498</xdr:rowOff>
    </xdr:to>
    <xdr:sp macro="" textlink="">
      <xdr:nvSpPr>
        <xdr:cNvPr id="247" name="フローチャート: 判断 246"/>
        <xdr:cNvSpPr/>
      </xdr:nvSpPr>
      <xdr:spPr>
        <a:xfrm>
          <a:off x="1968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110025</xdr:rowOff>
    </xdr:from>
    <xdr:ext cx="534377" cy="259045"/>
    <xdr:sp macro="" textlink="">
      <xdr:nvSpPr>
        <xdr:cNvPr id="248" name="テキスト ボックス 247"/>
        <xdr:cNvSpPr txBox="1"/>
      </xdr:nvSpPr>
      <xdr:spPr>
        <a:xfrm>
          <a:off x="1752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65517</xdr:rowOff>
    </xdr:from>
    <xdr:to>
      <xdr:col>6</xdr:col>
      <xdr:colOff>38100</xdr:colOff>
      <xdr:row>96</xdr:row>
      <xdr:rowOff>167117</xdr:rowOff>
    </xdr:to>
    <xdr:sp macro="" textlink="">
      <xdr:nvSpPr>
        <xdr:cNvPr id="249" name="フローチャート: 判断 248"/>
        <xdr:cNvSpPr/>
      </xdr:nvSpPr>
      <xdr:spPr>
        <a:xfrm>
          <a:off x="1079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12194</xdr:rowOff>
    </xdr:from>
    <xdr:ext cx="534377" cy="259045"/>
    <xdr:sp macro="" textlink="">
      <xdr:nvSpPr>
        <xdr:cNvPr id="250" name="テキスト ボックス 249"/>
        <xdr:cNvSpPr txBox="1"/>
      </xdr:nvSpPr>
      <xdr:spPr>
        <a:xfrm>
          <a:off x="863111" y="1629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26677</xdr:rowOff>
    </xdr:from>
    <xdr:to>
      <xdr:col>24</xdr:col>
      <xdr:colOff>114300</xdr:colOff>
      <xdr:row>97</xdr:row>
      <xdr:rowOff>128277</xdr:rowOff>
    </xdr:to>
    <xdr:sp macro="" textlink="">
      <xdr:nvSpPr>
        <xdr:cNvPr id="256" name="楕円 255"/>
        <xdr:cNvSpPr/>
      </xdr:nvSpPr>
      <xdr:spPr>
        <a:xfrm>
          <a:off x="4584700" y="1665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5104</xdr:rowOff>
    </xdr:from>
    <xdr:ext cx="534377" cy="259045"/>
    <xdr:sp macro="" textlink="">
      <xdr:nvSpPr>
        <xdr:cNvPr id="257" name="衛生費該当値テキスト"/>
        <xdr:cNvSpPr txBox="1"/>
      </xdr:nvSpPr>
      <xdr:spPr>
        <a:xfrm>
          <a:off x="4686300" y="1663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159516</xdr:rowOff>
    </xdr:from>
    <xdr:to>
      <xdr:col>20</xdr:col>
      <xdr:colOff>38100</xdr:colOff>
      <xdr:row>97</xdr:row>
      <xdr:rowOff>89666</xdr:rowOff>
    </xdr:to>
    <xdr:sp macro="" textlink="">
      <xdr:nvSpPr>
        <xdr:cNvPr id="258" name="楕円 257"/>
        <xdr:cNvSpPr/>
      </xdr:nvSpPr>
      <xdr:spPr>
        <a:xfrm>
          <a:off x="3746500" y="1661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80793</xdr:rowOff>
    </xdr:from>
    <xdr:ext cx="534377" cy="259045"/>
    <xdr:sp macro="" textlink="">
      <xdr:nvSpPr>
        <xdr:cNvPr id="259" name="テキスト ボックス 258"/>
        <xdr:cNvSpPr txBox="1"/>
      </xdr:nvSpPr>
      <xdr:spPr>
        <a:xfrm>
          <a:off x="3530111" y="1671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137102</xdr:rowOff>
    </xdr:from>
    <xdr:to>
      <xdr:col>15</xdr:col>
      <xdr:colOff>101600</xdr:colOff>
      <xdr:row>97</xdr:row>
      <xdr:rowOff>67252</xdr:rowOff>
    </xdr:to>
    <xdr:sp macro="" textlink="">
      <xdr:nvSpPr>
        <xdr:cNvPr id="260" name="楕円 259"/>
        <xdr:cNvSpPr/>
      </xdr:nvSpPr>
      <xdr:spPr>
        <a:xfrm>
          <a:off x="2857500" y="1659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58379</xdr:rowOff>
    </xdr:from>
    <xdr:ext cx="534377" cy="259045"/>
    <xdr:sp macro="" textlink="">
      <xdr:nvSpPr>
        <xdr:cNvPr id="261" name="テキスト ボックス 260"/>
        <xdr:cNvSpPr txBox="1"/>
      </xdr:nvSpPr>
      <xdr:spPr>
        <a:xfrm>
          <a:off x="2641111" y="1668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35147</xdr:rowOff>
    </xdr:from>
    <xdr:to>
      <xdr:col>10</xdr:col>
      <xdr:colOff>165100</xdr:colOff>
      <xdr:row>97</xdr:row>
      <xdr:rowOff>136747</xdr:rowOff>
    </xdr:to>
    <xdr:sp macro="" textlink="">
      <xdr:nvSpPr>
        <xdr:cNvPr id="262" name="楕円 261"/>
        <xdr:cNvSpPr/>
      </xdr:nvSpPr>
      <xdr:spPr>
        <a:xfrm>
          <a:off x="1968500" y="1666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127874</xdr:rowOff>
    </xdr:from>
    <xdr:ext cx="534377" cy="259045"/>
    <xdr:sp macro="" textlink="">
      <xdr:nvSpPr>
        <xdr:cNvPr id="263" name="テキスト ボックス 262"/>
        <xdr:cNvSpPr txBox="1"/>
      </xdr:nvSpPr>
      <xdr:spPr>
        <a:xfrm>
          <a:off x="1752111" y="1675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42526</xdr:rowOff>
    </xdr:from>
    <xdr:to>
      <xdr:col>6</xdr:col>
      <xdr:colOff>38100</xdr:colOff>
      <xdr:row>97</xdr:row>
      <xdr:rowOff>144126</xdr:rowOff>
    </xdr:to>
    <xdr:sp macro="" textlink="">
      <xdr:nvSpPr>
        <xdr:cNvPr id="264" name="楕円 263"/>
        <xdr:cNvSpPr/>
      </xdr:nvSpPr>
      <xdr:spPr>
        <a:xfrm>
          <a:off x="1079500" y="1667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135253</xdr:rowOff>
    </xdr:from>
    <xdr:ext cx="534377" cy="259045"/>
    <xdr:sp macro="" textlink="">
      <xdr:nvSpPr>
        <xdr:cNvPr id="265" name="テキスト ボックス 264"/>
        <xdr:cNvSpPr txBox="1"/>
      </xdr:nvSpPr>
      <xdr:spPr>
        <a:xfrm>
          <a:off x="863111" y="1676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165989</xdr:rowOff>
    </xdr:from>
    <xdr:to>
      <xdr:col>54</xdr:col>
      <xdr:colOff>189865</xdr:colOff>
      <xdr:row>39</xdr:row>
      <xdr:rowOff>44450</xdr:rowOff>
    </xdr:to>
    <xdr:cxnSp macro="">
      <xdr:nvCxnSpPr>
        <xdr:cNvPr id="289" name="直線コネクタ 288"/>
        <xdr:cNvCxnSpPr/>
      </xdr:nvCxnSpPr>
      <xdr:spPr>
        <a:xfrm flipV="1">
          <a:off x="10475595" y="5138039"/>
          <a:ext cx="1270" cy="15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112666</xdr:rowOff>
    </xdr:from>
    <xdr:ext cx="469744" cy="259045"/>
    <xdr:sp macro="" textlink="">
      <xdr:nvSpPr>
        <xdr:cNvPr id="292" name="労働費最大値テキスト"/>
        <xdr:cNvSpPr txBox="1"/>
      </xdr:nvSpPr>
      <xdr:spPr>
        <a:xfrm>
          <a:off x="10528300" y="49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165989</xdr:rowOff>
    </xdr:from>
    <xdr:to>
      <xdr:col>55</xdr:col>
      <xdr:colOff>88900</xdr:colOff>
      <xdr:row>29</xdr:row>
      <xdr:rowOff>165989</xdr:rowOff>
    </xdr:to>
    <xdr:cxnSp macro="">
      <xdr:nvCxnSpPr>
        <xdr:cNvPr id="293" name="直線コネクタ 292"/>
        <xdr:cNvCxnSpPr/>
      </xdr:nvCxnSpPr>
      <xdr:spPr>
        <a:xfrm>
          <a:off x="10388600" y="513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4" name="直線コネクタ 29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136542</xdr:rowOff>
    </xdr:from>
    <xdr:ext cx="378565" cy="259045"/>
    <xdr:sp macro="" textlink="">
      <xdr:nvSpPr>
        <xdr:cNvPr id="295" name="労働費平均値テキスト"/>
        <xdr:cNvSpPr txBox="1"/>
      </xdr:nvSpPr>
      <xdr:spPr>
        <a:xfrm>
          <a:off x="10528300" y="63087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113665</xdr:rowOff>
    </xdr:from>
    <xdr:to>
      <xdr:col>55</xdr:col>
      <xdr:colOff>50800</xdr:colOff>
      <xdr:row>38</xdr:row>
      <xdr:rowOff>43815</xdr:rowOff>
    </xdr:to>
    <xdr:sp macro="" textlink="">
      <xdr:nvSpPr>
        <xdr:cNvPr id="296" name="フローチャート: 判断 295"/>
        <xdr:cNvSpPr/>
      </xdr:nvSpPr>
      <xdr:spPr>
        <a:xfrm>
          <a:off x="104267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7" name="直線コネクタ 29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82042</xdr:rowOff>
    </xdr:from>
    <xdr:to>
      <xdr:col>50</xdr:col>
      <xdr:colOff>165100</xdr:colOff>
      <xdr:row>38</xdr:row>
      <xdr:rowOff>12192</xdr:rowOff>
    </xdr:to>
    <xdr:sp macro="" textlink="">
      <xdr:nvSpPr>
        <xdr:cNvPr id="298" name="フローチャート: 判断 297"/>
        <xdr:cNvSpPr/>
      </xdr:nvSpPr>
      <xdr:spPr>
        <a:xfrm>
          <a:off x="9588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28719</xdr:rowOff>
    </xdr:from>
    <xdr:ext cx="378565" cy="259045"/>
    <xdr:sp macro="" textlink="">
      <xdr:nvSpPr>
        <xdr:cNvPr id="299" name="テキスト ボックス 298"/>
        <xdr:cNvSpPr txBox="1"/>
      </xdr:nvSpPr>
      <xdr:spPr>
        <a:xfrm>
          <a:off x="9450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0" name="直線コネクタ 29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96520</xdr:rowOff>
    </xdr:from>
    <xdr:to>
      <xdr:col>46</xdr:col>
      <xdr:colOff>38100</xdr:colOff>
      <xdr:row>38</xdr:row>
      <xdr:rowOff>26670</xdr:rowOff>
    </xdr:to>
    <xdr:sp macro="" textlink="">
      <xdr:nvSpPr>
        <xdr:cNvPr id="301" name="フローチャート: 判断 300"/>
        <xdr:cNvSpPr/>
      </xdr:nvSpPr>
      <xdr:spPr>
        <a:xfrm>
          <a:off x="8699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43197</xdr:rowOff>
    </xdr:from>
    <xdr:ext cx="378565" cy="259045"/>
    <xdr:sp macro="" textlink="">
      <xdr:nvSpPr>
        <xdr:cNvPr id="302" name="テキスト ボックス 301"/>
        <xdr:cNvSpPr txBox="1"/>
      </xdr:nvSpPr>
      <xdr:spPr>
        <a:xfrm>
          <a:off x="8561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3" name="直線コネクタ 30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75565</xdr:rowOff>
    </xdr:from>
    <xdr:to>
      <xdr:col>41</xdr:col>
      <xdr:colOff>101600</xdr:colOff>
      <xdr:row>38</xdr:row>
      <xdr:rowOff>5715</xdr:rowOff>
    </xdr:to>
    <xdr:sp macro="" textlink="">
      <xdr:nvSpPr>
        <xdr:cNvPr id="304" name="フローチャート: 判断 303"/>
        <xdr:cNvSpPr/>
      </xdr:nvSpPr>
      <xdr:spPr>
        <a:xfrm>
          <a:off x="7810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22242</xdr:rowOff>
    </xdr:from>
    <xdr:ext cx="378565" cy="259045"/>
    <xdr:sp macro="" textlink="">
      <xdr:nvSpPr>
        <xdr:cNvPr id="305" name="テキスト ボックス 304"/>
        <xdr:cNvSpPr txBox="1"/>
      </xdr:nvSpPr>
      <xdr:spPr>
        <a:xfrm>
          <a:off x="7672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152146</xdr:rowOff>
    </xdr:from>
    <xdr:to>
      <xdr:col>36</xdr:col>
      <xdr:colOff>165100</xdr:colOff>
      <xdr:row>37</xdr:row>
      <xdr:rowOff>82296</xdr:rowOff>
    </xdr:to>
    <xdr:sp macro="" textlink="">
      <xdr:nvSpPr>
        <xdr:cNvPr id="306" name="フローチャート: 判断 305"/>
        <xdr:cNvSpPr/>
      </xdr:nvSpPr>
      <xdr:spPr>
        <a:xfrm>
          <a:off x="6921500" y="632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98823</xdr:rowOff>
    </xdr:from>
    <xdr:ext cx="378565" cy="259045"/>
    <xdr:sp macro="" textlink="">
      <xdr:nvSpPr>
        <xdr:cNvPr id="307" name="テキスト ボックス 306"/>
        <xdr:cNvSpPr txBox="1"/>
      </xdr:nvSpPr>
      <xdr:spPr>
        <a:xfrm>
          <a:off x="6783017" y="6099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3" name="楕円 31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4"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5" name="楕円 31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6" name="テキスト ボックス 31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7" name="楕円 31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8" name="テキスト ボックス 31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9" name="楕円 31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0" name="テキスト ボックス 31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1" name="楕円 32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2" name="テキスト ボックス 32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59195</xdr:rowOff>
    </xdr:from>
    <xdr:to>
      <xdr:col>54</xdr:col>
      <xdr:colOff>189865</xdr:colOff>
      <xdr:row>59</xdr:row>
      <xdr:rowOff>21057</xdr:rowOff>
    </xdr:to>
    <xdr:cxnSp macro="">
      <xdr:nvCxnSpPr>
        <xdr:cNvPr id="346" name="直線コネクタ 345"/>
        <xdr:cNvCxnSpPr/>
      </xdr:nvCxnSpPr>
      <xdr:spPr>
        <a:xfrm flipV="1">
          <a:off x="10475595" y="8631695"/>
          <a:ext cx="1270" cy="150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24884</xdr:rowOff>
    </xdr:from>
    <xdr:ext cx="469744" cy="259045"/>
    <xdr:sp macro="" textlink="">
      <xdr:nvSpPr>
        <xdr:cNvPr id="347" name="農林水産業費最小値テキスト"/>
        <xdr:cNvSpPr txBox="1"/>
      </xdr:nvSpPr>
      <xdr:spPr>
        <a:xfrm>
          <a:off x="10528300" y="101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21057</xdr:rowOff>
    </xdr:from>
    <xdr:to>
      <xdr:col>55</xdr:col>
      <xdr:colOff>88900</xdr:colOff>
      <xdr:row>59</xdr:row>
      <xdr:rowOff>21057</xdr:rowOff>
    </xdr:to>
    <xdr:cxnSp macro="">
      <xdr:nvCxnSpPr>
        <xdr:cNvPr id="348" name="直線コネクタ 347"/>
        <xdr:cNvCxnSpPr/>
      </xdr:nvCxnSpPr>
      <xdr:spPr>
        <a:xfrm>
          <a:off x="10388600" y="1013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5872</xdr:rowOff>
    </xdr:from>
    <xdr:ext cx="599010" cy="259045"/>
    <xdr:sp macro="" textlink="">
      <xdr:nvSpPr>
        <xdr:cNvPr id="349" name="農林水産業費最大値テキスト"/>
        <xdr:cNvSpPr txBox="1"/>
      </xdr:nvSpPr>
      <xdr:spPr>
        <a:xfrm>
          <a:off x="10528300" y="84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59195</xdr:rowOff>
    </xdr:from>
    <xdr:to>
      <xdr:col>55</xdr:col>
      <xdr:colOff>88900</xdr:colOff>
      <xdr:row>50</xdr:row>
      <xdr:rowOff>59195</xdr:rowOff>
    </xdr:to>
    <xdr:cxnSp macro="">
      <xdr:nvCxnSpPr>
        <xdr:cNvPr id="350" name="直線コネクタ 349"/>
        <xdr:cNvCxnSpPr/>
      </xdr:nvCxnSpPr>
      <xdr:spPr>
        <a:xfrm>
          <a:off x="10388600" y="863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140094</xdr:rowOff>
    </xdr:from>
    <xdr:to>
      <xdr:col>55</xdr:col>
      <xdr:colOff>0</xdr:colOff>
      <xdr:row>57</xdr:row>
      <xdr:rowOff>45110</xdr:rowOff>
    </xdr:to>
    <xdr:cxnSp macro="">
      <xdr:nvCxnSpPr>
        <xdr:cNvPr id="351" name="直線コネクタ 350"/>
        <xdr:cNvCxnSpPr/>
      </xdr:nvCxnSpPr>
      <xdr:spPr>
        <a:xfrm>
          <a:off x="9639300" y="9741294"/>
          <a:ext cx="838200" cy="7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163987</xdr:rowOff>
    </xdr:from>
    <xdr:ext cx="534377" cy="259045"/>
    <xdr:sp macro="" textlink="">
      <xdr:nvSpPr>
        <xdr:cNvPr id="352" name="農林水産業費平均値テキスト"/>
        <xdr:cNvSpPr txBox="1"/>
      </xdr:nvSpPr>
      <xdr:spPr>
        <a:xfrm>
          <a:off x="10528300" y="9593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141110</xdr:rowOff>
    </xdr:from>
    <xdr:to>
      <xdr:col>55</xdr:col>
      <xdr:colOff>50800</xdr:colOff>
      <xdr:row>57</xdr:row>
      <xdr:rowOff>71260</xdr:rowOff>
    </xdr:to>
    <xdr:sp macro="" textlink="">
      <xdr:nvSpPr>
        <xdr:cNvPr id="353" name="フローチャート: 判断 352"/>
        <xdr:cNvSpPr/>
      </xdr:nvSpPr>
      <xdr:spPr>
        <a:xfrm>
          <a:off x="10426700" y="97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129083</xdr:rowOff>
    </xdr:from>
    <xdr:to>
      <xdr:col>50</xdr:col>
      <xdr:colOff>114300</xdr:colOff>
      <xdr:row>56</xdr:row>
      <xdr:rowOff>140094</xdr:rowOff>
    </xdr:to>
    <xdr:cxnSp macro="">
      <xdr:nvCxnSpPr>
        <xdr:cNvPr id="354" name="直線コネクタ 353"/>
        <xdr:cNvCxnSpPr/>
      </xdr:nvCxnSpPr>
      <xdr:spPr>
        <a:xfrm>
          <a:off x="8750300" y="9730283"/>
          <a:ext cx="8890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144767</xdr:rowOff>
    </xdr:from>
    <xdr:to>
      <xdr:col>50</xdr:col>
      <xdr:colOff>165100</xdr:colOff>
      <xdr:row>57</xdr:row>
      <xdr:rowOff>74917</xdr:rowOff>
    </xdr:to>
    <xdr:sp macro="" textlink="">
      <xdr:nvSpPr>
        <xdr:cNvPr id="355" name="フローチャート: 判断 354"/>
        <xdr:cNvSpPr/>
      </xdr:nvSpPr>
      <xdr:spPr>
        <a:xfrm>
          <a:off x="95885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66044</xdr:rowOff>
    </xdr:from>
    <xdr:ext cx="534377" cy="259045"/>
    <xdr:sp macro="" textlink="">
      <xdr:nvSpPr>
        <xdr:cNvPr id="356" name="テキスト ボックス 355"/>
        <xdr:cNvSpPr txBox="1"/>
      </xdr:nvSpPr>
      <xdr:spPr>
        <a:xfrm>
          <a:off x="9372111" y="983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37376</xdr:rowOff>
    </xdr:from>
    <xdr:to>
      <xdr:col>45</xdr:col>
      <xdr:colOff>177800</xdr:colOff>
      <xdr:row>56</xdr:row>
      <xdr:rowOff>129083</xdr:rowOff>
    </xdr:to>
    <xdr:cxnSp macro="">
      <xdr:nvCxnSpPr>
        <xdr:cNvPr id="357" name="直線コネクタ 356"/>
        <xdr:cNvCxnSpPr/>
      </xdr:nvCxnSpPr>
      <xdr:spPr>
        <a:xfrm>
          <a:off x="7861300" y="9638576"/>
          <a:ext cx="889000" cy="9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119647</xdr:rowOff>
    </xdr:from>
    <xdr:to>
      <xdr:col>46</xdr:col>
      <xdr:colOff>38100</xdr:colOff>
      <xdr:row>57</xdr:row>
      <xdr:rowOff>49797</xdr:rowOff>
    </xdr:to>
    <xdr:sp macro="" textlink="">
      <xdr:nvSpPr>
        <xdr:cNvPr id="358" name="フローチャート: 判断 357"/>
        <xdr:cNvSpPr/>
      </xdr:nvSpPr>
      <xdr:spPr>
        <a:xfrm>
          <a:off x="8699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40924</xdr:rowOff>
    </xdr:from>
    <xdr:ext cx="534377" cy="259045"/>
    <xdr:sp macro="" textlink="">
      <xdr:nvSpPr>
        <xdr:cNvPr id="359" name="テキスト ボックス 358"/>
        <xdr:cNvSpPr txBox="1"/>
      </xdr:nvSpPr>
      <xdr:spPr>
        <a:xfrm>
          <a:off x="8483111" y="981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37376</xdr:rowOff>
    </xdr:from>
    <xdr:to>
      <xdr:col>41</xdr:col>
      <xdr:colOff>50800</xdr:colOff>
      <xdr:row>56</xdr:row>
      <xdr:rowOff>98793</xdr:rowOff>
    </xdr:to>
    <xdr:cxnSp macro="">
      <xdr:nvCxnSpPr>
        <xdr:cNvPr id="360" name="直線コネクタ 359"/>
        <xdr:cNvCxnSpPr/>
      </xdr:nvCxnSpPr>
      <xdr:spPr>
        <a:xfrm flipV="1">
          <a:off x="6972300" y="9638576"/>
          <a:ext cx="889000" cy="6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154242</xdr:rowOff>
    </xdr:from>
    <xdr:to>
      <xdr:col>41</xdr:col>
      <xdr:colOff>101600</xdr:colOff>
      <xdr:row>57</xdr:row>
      <xdr:rowOff>84392</xdr:rowOff>
    </xdr:to>
    <xdr:sp macro="" textlink="">
      <xdr:nvSpPr>
        <xdr:cNvPr id="361" name="フローチャート: 判断 360"/>
        <xdr:cNvSpPr/>
      </xdr:nvSpPr>
      <xdr:spPr>
        <a:xfrm>
          <a:off x="7810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75519</xdr:rowOff>
    </xdr:from>
    <xdr:ext cx="534377" cy="259045"/>
    <xdr:sp macro="" textlink="">
      <xdr:nvSpPr>
        <xdr:cNvPr id="362" name="テキスト ボックス 361"/>
        <xdr:cNvSpPr txBox="1"/>
      </xdr:nvSpPr>
      <xdr:spPr>
        <a:xfrm>
          <a:off x="7594111" y="984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10198</xdr:rowOff>
    </xdr:from>
    <xdr:to>
      <xdr:col>36</xdr:col>
      <xdr:colOff>165100</xdr:colOff>
      <xdr:row>56</xdr:row>
      <xdr:rowOff>111798</xdr:rowOff>
    </xdr:to>
    <xdr:sp macro="" textlink="">
      <xdr:nvSpPr>
        <xdr:cNvPr id="363" name="フローチャート: 判断 362"/>
        <xdr:cNvSpPr/>
      </xdr:nvSpPr>
      <xdr:spPr>
        <a:xfrm>
          <a:off x="6921500" y="96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128325</xdr:rowOff>
    </xdr:from>
    <xdr:ext cx="534377" cy="259045"/>
    <xdr:sp macro="" textlink="">
      <xdr:nvSpPr>
        <xdr:cNvPr id="364" name="テキスト ボックス 363"/>
        <xdr:cNvSpPr txBox="1"/>
      </xdr:nvSpPr>
      <xdr:spPr>
        <a:xfrm>
          <a:off x="6705111" y="938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165760</xdr:rowOff>
    </xdr:from>
    <xdr:to>
      <xdr:col>55</xdr:col>
      <xdr:colOff>50800</xdr:colOff>
      <xdr:row>57</xdr:row>
      <xdr:rowOff>95910</xdr:rowOff>
    </xdr:to>
    <xdr:sp macro="" textlink="">
      <xdr:nvSpPr>
        <xdr:cNvPr id="370" name="楕円 369"/>
        <xdr:cNvSpPr/>
      </xdr:nvSpPr>
      <xdr:spPr>
        <a:xfrm>
          <a:off x="10426700" y="97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144187</xdr:rowOff>
    </xdr:from>
    <xdr:ext cx="534377" cy="259045"/>
    <xdr:sp macro="" textlink="">
      <xdr:nvSpPr>
        <xdr:cNvPr id="371" name="農林水産業費該当値テキスト"/>
        <xdr:cNvSpPr txBox="1"/>
      </xdr:nvSpPr>
      <xdr:spPr>
        <a:xfrm>
          <a:off x="10528300" y="974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89294</xdr:rowOff>
    </xdr:from>
    <xdr:to>
      <xdr:col>50</xdr:col>
      <xdr:colOff>165100</xdr:colOff>
      <xdr:row>57</xdr:row>
      <xdr:rowOff>19444</xdr:rowOff>
    </xdr:to>
    <xdr:sp macro="" textlink="">
      <xdr:nvSpPr>
        <xdr:cNvPr id="372" name="楕円 371"/>
        <xdr:cNvSpPr/>
      </xdr:nvSpPr>
      <xdr:spPr>
        <a:xfrm>
          <a:off x="9588500" y="969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35971</xdr:rowOff>
    </xdr:from>
    <xdr:ext cx="534377" cy="259045"/>
    <xdr:sp macro="" textlink="">
      <xdr:nvSpPr>
        <xdr:cNvPr id="373" name="テキスト ボックス 372"/>
        <xdr:cNvSpPr txBox="1"/>
      </xdr:nvSpPr>
      <xdr:spPr>
        <a:xfrm>
          <a:off x="9372111" y="946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78283</xdr:rowOff>
    </xdr:from>
    <xdr:to>
      <xdr:col>46</xdr:col>
      <xdr:colOff>38100</xdr:colOff>
      <xdr:row>57</xdr:row>
      <xdr:rowOff>8433</xdr:rowOff>
    </xdr:to>
    <xdr:sp macro="" textlink="">
      <xdr:nvSpPr>
        <xdr:cNvPr id="374" name="楕円 373"/>
        <xdr:cNvSpPr/>
      </xdr:nvSpPr>
      <xdr:spPr>
        <a:xfrm>
          <a:off x="8699500" y="967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24960</xdr:rowOff>
    </xdr:from>
    <xdr:ext cx="534377" cy="259045"/>
    <xdr:sp macro="" textlink="">
      <xdr:nvSpPr>
        <xdr:cNvPr id="375" name="テキスト ボックス 374"/>
        <xdr:cNvSpPr txBox="1"/>
      </xdr:nvSpPr>
      <xdr:spPr>
        <a:xfrm>
          <a:off x="8483111" y="945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158026</xdr:rowOff>
    </xdr:from>
    <xdr:to>
      <xdr:col>41</xdr:col>
      <xdr:colOff>101600</xdr:colOff>
      <xdr:row>56</xdr:row>
      <xdr:rowOff>88176</xdr:rowOff>
    </xdr:to>
    <xdr:sp macro="" textlink="">
      <xdr:nvSpPr>
        <xdr:cNvPr id="376" name="楕円 375"/>
        <xdr:cNvSpPr/>
      </xdr:nvSpPr>
      <xdr:spPr>
        <a:xfrm>
          <a:off x="7810500" y="958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104703</xdr:rowOff>
    </xdr:from>
    <xdr:ext cx="534377" cy="259045"/>
    <xdr:sp macro="" textlink="">
      <xdr:nvSpPr>
        <xdr:cNvPr id="377" name="テキスト ボックス 376"/>
        <xdr:cNvSpPr txBox="1"/>
      </xdr:nvSpPr>
      <xdr:spPr>
        <a:xfrm>
          <a:off x="7594111" y="936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47993</xdr:rowOff>
    </xdr:from>
    <xdr:to>
      <xdr:col>36</xdr:col>
      <xdr:colOff>165100</xdr:colOff>
      <xdr:row>56</xdr:row>
      <xdr:rowOff>149593</xdr:rowOff>
    </xdr:to>
    <xdr:sp macro="" textlink="">
      <xdr:nvSpPr>
        <xdr:cNvPr id="378" name="楕円 377"/>
        <xdr:cNvSpPr/>
      </xdr:nvSpPr>
      <xdr:spPr>
        <a:xfrm>
          <a:off x="6921500" y="964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140720</xdr:rowOff>
    </xdr:from>
    <xdr:ext cx="534377" cy="259045"/>
    <xdr:sp macro="" textlink="">
      <xdr:nvSpPr>
        <xdr:cNvPr id="379" name="テキスト ボックス 378"/>
        <xdr:cNvSpPr txBox="1"/>
      </xdr:nvSpPr>
      <xdr:spPr>
        <a:xfrm>
          <a:off x="6705111" y="974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57036</xdr:rowOff>
    </xdr:from>
    <xdr:to>
      <xdr:col>54</xdr:col>
      <xdr:colOff>189865</xdr:colOff>
      <xdr:row>79</xdr:row>
      <xdr:rowOff>34379</xdr:rowOff>
    </xdr:to>
    <xdr:cxnSp macro="">
      <xdr:nvCxnSpPr>
        <xdr:cNvPr id="403" name="直線コネクタ 402"/>
        <xdr:cNvCxnSpPr/>
      </xdr:nvCxnSpPr>
      <xdr:spPr>
        <a:xfrm flipV="1">
          <a:off x="10475595" y="12229986"/>
          <a:ext cx="1270" cy="134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38206</xdr:rowOff>
    </xdr:from>
    <xdr:ext cx="378565" cy="259045"/>
    <xdr:sp macro="" textlink="">
      <xdr:nvSpPr>
        <xdr:cNvPr id="404" name="商工費最小値テキスト"/>
        <xdr:cNvSpPr txBox="1"/>
      </xdr:nvSpPr>
      <xdr:spPr>
        <a:xfrm>
          <a:off x="10528300" y="135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34379</xdr:rowOff>
    </xdr:from>
    <xdr:to>
      <xdr:col>55</xdr:col>
      <xdr:colOff>88900</xdr:colOff>
      <xdr:row>79</xdr:row>
      <xdr:rowOff>34379</xdr:rowOff>
    </xdr:to>
    <xdr:cxnSp macro="">
      <xdr:nvCxnSpPr>
        <xdr:cNvPr id="405" name="直線コネクタ 404"/>
        <xdr:cNvCxnSpPr/>
      </xdr:nvCxnSpPr>
      <xdr:spPr>
        <a:xfrm>
          <a:off x="10388600" y="1357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3713</xdr:rowOff>
    </xdr:from>
    <xdr:ext cx="599010" cy="259045"/>
    <xdr:sp macro="" textlink="">
      <xdr:nvSpPr>
        <xdr:cNvPr id="406" name="商工費最大値テキスト"/>
        <xdr:cNvSpPr txBox="1"/>
      </xdr:nvSpPr>
      <xdr:spPr>
        <a:xfrm>
          <a:off x="10528300" y="1200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57036</xdr:rowOff>
    </xdr:from>
    <xdr:to>
      <xdr:col>55</xdr:col>
      <xdr:colOff>88900</xdr:colOff>
      <xdr:row>71</xdr:row>
      <xdr:rowOff>57036</xdr:rowOff>
    </xdr:to>
    <xdr:cxnSp macro="">
      <xdr:nvCxnSpPr>
        <xdr:cNvPr id="407" name="直線コネクタ 406"/>
        <xdr:cNvCxnSpPr/>
      </xdr:nvCxnSpPr>
      <xdr:spPr>
        <a:xfrm>
          <a:off x="10388600" y="1222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73368</xdr:rowOff>
    </xdr:from>
    <xdr:to>
      <xdr:col>55</xdr:col>
      <xdr:colOff>0</xdr:colOff>
      <xdr:row>78</xdr:row>
      <xdr:rowOff>111353</xdr:rowOff>
    </xdr:to>
    <xdr:cxnSp macro="">
      <xdr:nvCxnSpPr>
        <xdr:cNvPr id="408" name="直線コネクタ 407"/>
        <xdr:cNvCxnSpPr/>
      </xdr:nvCxnSpPr>
      <xdr:spPr>
        <a:xfrm flipV="1">
          <a:off x="9639300" y="13446468"/>
          <a:ext cx="838200" cy="3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121023</xdr:rowOff>
    </xdr:from>
    <xdr:ext cx="534377" cy="259045"/>
    <xdr:sp macro="" textlink="">
      <xdr:nvSpPr>
        <xdr:cNvPr id="409" name="商工費平均値テキスト"/>
        <xdr:cNvSpPr txBox="1"/>
      </xdr:nvSpPr>
      <xdr:spPr>
        <a:xfrm>
          <a:off x="10528300" y="13151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98146</xdr:rowOff>
    </xdr:from>
    <xdr:to>
      <xdr:col>55</xdr:col>
      <xdr:colOff>50800</xdr:colOff>
      <xdr:row>78</xdr:row>
      <xdr:rowOff>28296</xdr:rowOff>
    </xdr:to>
    <xdr:sp macro="" textlink="">
      <xdr:nvSpPr>
        <xdr:cNvPr id="410" name="フローチャート: 判断 409"/>
        <xdr:cNvSpPr/>
      </xdr:nvSpPr>
      <xdr:spPr>
        <a:xfrm>
          <a:off x="104267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111353</xdr:rowOff>
    </xdr:from>
    <xdr:to>
      <xdr:col>50</xdr:col>
      <xdr:colOff>114300</xdr:colOff>
      <xdr:row>78</xdr:row>
      <xdr:rowOff>120611</xdr:rowOff>
    </xdr:to>
    <xdr:cxnSp macro="">
      <xdr:nvCxnSpPr>
        <xdr:cNvPr id="411" name="直線コネクタ 410"/>
        <xdr:cNvCxnSpPr/>
      </xdr:nvCxnSpPr>
      <xdr:spPr>
        <a:xfrm flipV="1">
          <a:off x="8750300" y="13484453"/>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141185</xdr:rowOff>
    </xdr:from>
    <xdr:to>
      <xdr:col>50</xdr:col>
      <xdr:colOff>165100</xdr:colOff>
      <xdr:row>78</xdr:row>
      <xdr:rowOff>71335</xdr:rowOff>
    </xdr:to>
    <xdr:sp macro="" textlink="">
      <xdr:nvSpPr>
        <xdr:cNvPr id="412" name="フローチャート: 判断 411"/>
        <xdr:cNvSpPr/>
      </xdr:nvSpPr>
      <xdr:spPr>
        <a:xfrm>
          <a:off x="9588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87862</xdr:rowOff>
    </xdr:from>
    <xdr:ext cx="534377" cy="259045"/>
    <xdr:sp macro="" textlink="">
      <xdr:nvSpPr>
        <xdr:cNvPr id="413" name="テキスト ボックス 412"/>
        <xdr:cNvSpPr txBox="1"/>
      </xdr:nvSpPr>
      <xdr:spPr>
        <a:xfrm>
          <a:off x="9372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120611</xdr:rowOff>
    </xdr:from>
    <xdr:to>
      <xdr:col>45</xdr:col>
      <xdr:colOff>177800</xdr:colOff>
      <xdr:row>78</xdr:row>
      <xdr:rowOff>124067</xdr:rowOff>
    </xdr:to>
    <xdr:cxnSp macro="">
      <xdr:nvCxnSpPr>
        <xdr:cNvPr id="414" name="直線コネクタ 413"/>
        <xdr:cNvCxnSpPr/>
      </xdr:nvCxnSpPr>
      <xdr:spPr>
        <a:xfrm flipV="1">
          <a:off x="7861300" y="13493711"/>
          <a:ext cx="889000" cy="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131787</xdr:rowOff>
    </xdr:from>
    <xdr:to>
      <xdr:col>46</xdr:col>
      <xdr:colOff>38100</xdr:colOff>
      <xdr:row>78</xdr:row>
      <xdr:rowOff>61937</xdr:rowOff>
    </xdr:to>
    <xdr:sp macro="" textlink="">
      <xdr:nvSpPr>
        <xdr:cNvPr id="415" name="フローチャート: 判断 414"/>
        <xdr:cNvSpPr/>
      </xdr:nvSpPr>
      <xdr:spPr>
        <a:xfrm>
          <a:off x="8699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78464</xdr:rowOff>
    </xdr:from>
    <xdr:ext cx="534377" cy="259045"/>
    <xdr:sp macro="" textlink="">
      <xdr:nvSpPr>
        <xdr:cNvPr id="416" name="テキスト ボックス 415"/>
        <xdr:cNvSpPr txBox="1"/>
      </xdr:nvSpPr>
      <xdr:spPr>
        <a:xfrm>
          <a:off x="8483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117399</xdr:rowOff>
    </xdr:from>
    <xdr:to>
      <xdr:col>41</xdr:col>
      <xdr:colOff>50800</xdr:colOff>
      <xdr:row>78</xdr:row>
      <xdr:rowOff>124067</xdr:rowOff>
    </xdr:to>
    <xdr:cxnSp macro="">
      <xdr:nvCxnSpPr>
        <xdr:cNvPr id="417" name="直線コネクタ 416"/>
        <xdr:cNvCxnSpPr/>
      </xdr:nvCxnSpPr>
      <xdr:spPr>
        <a:xfrm>
          <a:off x="6972300" y="13490499"/>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166663</xdr:rowOff>
    </xdr:from>
    <xdr:to>
      <xdr:col>41</xdr:col>
      <xdr:colOff>101600</xdr:colOff>
      <xdr:row>78</xdr:row>
      <xdr:rowOff>96813</xdr:rowOff>
    </xdr:to>
    <xdr:sp macro="" textlink="">
      <xdr:nvSpPr>
        <xdr:cNvPr id="418" name="フローチャート: 判断 417"/>
        <xdr:cNvSpPr/>
      </xdr:nvSpPr>
      <xdr:spPr>
        <a:xfrm>
          <a:off x="7810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113340</xdr:rowOff>
    </xdr:from>
    <xdr:ext cx="534377" cy="259045"/>
    <xdr:sp macro="" textlink="">
      <xdr:nvSpPr>
        <xdr:cNvPr id="419" name="テキスト ボックス 418"/>
        <xdr:cNvSpPr txBox="1"/>
      </xdr:nvSpPr>
      <xdr:spPr>
        <a:xfrm>
          <a:off x="7594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86043</xdr:rowOff>
    </xdr:from>
    <xdr:to>
      <xdr:col>36</xdr:col>
      <xdr:colOff>165100</xdr:colOff>
      <xdr:row>78</xdr:row>
      <xdr:rowOff>16193</xdr:rowOff>
    </xdr:to>
    <xdr:sp macro="" textlink="">
      <xdr:nvSpPr>
        <xdr:cNvPr id="420" name="フローチャート: 判断 419"/>
        <xdr:cNvSpPr/>
      </xdr:nvSpPr>
      <xdr:spPr>
        <a:xfrm>
          <a:off x="6921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32720</xdr:rowOff>
    </xdr:from>
    <xdr:ext cx="534377" cy="259045"/>
    <xdr:sp macro="" textlink="">
      <xdr:nvSpPr>
        <xdr:cNvPr id="421" name="テキスト ボックス 420"/>
        <xdr:cNvSpPr txBox="1"/>
      </xdr:nvSpPr>
      <xdr:spPr>
        <a:xfrm>
          <a:off x="6705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22568</xdr:rowOff>
    </xdr:from>
    <xdr:to>
      <xdr:col>55</xdr:col>
      <xdr:colOff>50800</xdr:colOff>
      <xdr:row>78</xdr:row>
      <xdr:rowOff>124168</xdr:rowOff>
    </xdr:to>
    <xdr:sp macro="" textlink="">
      <xdr:nvSpPr>
        <xdr:cNvPr id="427" name="楕円 426"/>
        <xdr:cNvSpPr/>
      </xdr:nvSpPr>
      <xdr:spPr>
        <a:xfrm>
          <a:off x="10426700" y="1339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995</xdr:rowOff>
    </xdr:from>
    <xdr:ext cx="534377" cy="259045"/>
    <xdr:sp macro="" textlink="">
      <xdr:nvSpPr>
        <xdr:cNvPr id="428" name="商工費該当値テキスト"/>
        <xdr:cNvSpPr txBox="1"/>
      </xdr:nvSpPr>
      <xdr:spPr>
        <a:xfrm>
          <a:off x="10528300" y="1337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60553</xdr:rowOff>
    </xdr:from>
    <xdr:to>
      <xdr:col>50</xdr:col>
      <xdr:colOff>165100</xdr:colOff>
      <xdr:row>78</xdr:row>
      <xdr:rowOff>162153</xdr:rowOff>
    </xdr:to>
    <xdr:sp macro="" textlink="">
      <xdr:nvSpPr>
        <xdr:cNvPr id="429" name="楕円 428"/>
        <xdr:cNvSpPr/>
      </xdr:nvSpPr>
      <xdr:spPr>
        <a:xfrm>
          <a:off x="9588500" y="1343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153280</xdr:rowOff>
    </xdr:from>
    <xdr:ext cx="469744" cy="259045"/>
    <xdr:sp macro="" textlink="">
      <xdr:nvSpPr>
        <xdr:cNvPr id="430" name="テキスト ボックス 429"/>
        <xdr:cNvSpPr txBox="1"/>
      </xdr:nvSpPr>
      <xdr:spPr>
        <a:xfrm>
          <a:off x="9404428" y="1352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69811</xdr:rowOff>
    </xdr:from>
    <xdr:to>
      <xdr:col>46</xdr:col>
      <xdr:colOff>38100</xdr:colOff>
      <xdr:row>78</xdr:row>
      <xdr:rowOff>171411</xdr:rowOff>
    </xdr:to>
    <xdr:sp macro="" textlink="">
      <xdr:nvSpPr>
        <xdr:cNvPr id="431" name="楕円 430"/>
        <xdr:cNvSpPr/>
      </xdr:nvSpPr>
      <xdr:spPr>
        <a:xfrm>
          <a:off x="8699500" y="1344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162538</xdr:rowOff>
    </xdr:from>
    <xdr:ext cx="469744" cy="259045"/>
    <xdr:sp macro="" textlink="">
      <xdr:nvSpPr>
        <xdr:cNvPr id="432" name="テキスト ボックス 431"/>
        <xdr:cNvSpPr txBox="1"/>
      </xdr:nvSpPr>
      <xdr:spPr>
        <a:xfrm>
          <a:off x="8515428" y="1353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73267</xdr:rowOff>
    </xdr:from>
    <xdr:to>
      <xdr:col>41</xdr:col>
      <xdr:colOff>101600</xdr:colOff>
      <xdr:row>79</xdr:row>
      <xdr:rowOff>3417</xdr:rowOff>
    </xdr:to>
    <xdr:sp macro="" textlink="">
      <xdr:nvSpPr>
        <xdr:cNvPr id="433" name="楕円 432"/>
        <xdr:cNvSpPr/>
      </xdr:nvSpPr>
      <xdr:spPr>
        <a:xfrm>
          <a:off x="7810500" y="134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165994</xdr:rowOff>
    </xdr:from>
    <xdr:ext cx="469744" cy="259045"/>
    <xdr:sp macro="" textlink="">
      <xdr:nvSpPr>
        <xdr:cNvPr id="434" name="テキスト ボックス 433"/>
        <xdr:cNvSpPr txBox="1"/>
      </xdr:nvSpPr>
      <xdr:spPr>
        <a:xfrm>
          <a:off x="7626428" y="1353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66599</xdr:rowOff>
    </xdr:from>
    <xdr:to>
      <xdr:col>36</xdr:col>
      <xdr:colOff>165100</xdr:colOff>
      <xdr:row>78</xdr:row>
      <xdr:rowOff>168199</xdr:rowOff>
    </xdr:to>
    <xdr:sp macro="" textlink="">
      <xdr:nvSpPr>
        <xdr:cNvPr id="435" name="楕円 434"/>
        <xdr:cNvSpPr/>
      </xdr:nvSpPr>
      <xdr:spPr>
        <a:xfrm>
          <a:off x="6921500" y="1343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159326</xdr:rowOff>
    </xdr:from>
    <xdr:ext cx="469744" cy="259045"/>
    <xdr:sp macro="" textlink="">
      <xdr:nvSpPr>
        <xdr:cNvPr id="436" name="テキスト ボックス 435"/>
        <xdr:cNvSpPr txBox="1"/>
      </xdr:nvSpPr>
      <xdr:spPr>
        <a:xfrm>
          <a:off x="6737428" y="1353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94391</xdr:rowOff>
    </xdr:from>
    <xdr:to>
      <xdr:col>54</xdr:col>
      <xdr:colOff>189865</xdr:colOff>
      <xdr:row>98</xdr:row>
      <xdr:rowOff>79355</xdr:rowOff>
    </xdr:to>
    <xdr:cxnSp macro="">
      <xdr:nvCxnSpPr>
        <xdr:cNvPr id="458" name="直線コネクタ 457"/>
        <xdr:cNvCxnSpPr/>
      </xdr:nvCxnSpPr>
      <xdr:spPr>
        <a:xfrm flipV="1">
          <a:off x="10475595" y="15867791"/>
          <a:ext cx="1270" cy="101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83182</xdr:rowOff>
    </xdr:from>
    <xdr:ext cx="534377" cy="259045"/>
    <xdr:sp macro="" textlink="">
      <xdr:nvSpPr>
        <xdr:cNvPr id="459" name="土木費最小値テキスト"/>
        <xdr:cNvSpPr txBox="1"/>
      </xdr:nvSpPr>
      <xdr:spPr>
        <a:xfrm>
          <a:off x="10528300" y="168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79355</xdr:rowOff>
    </xdr:from>
    <xdr:to>
      <xdr:col>55</xdr:col>
      <xdr:colOff>88900</xdr:colOff>
      <xdr:row>98</xdr:row>
      <xdr:rowOff>79355</xdr:rowOff>
    </xdr:to>
    <xdr:cxnSp macro="">
      <xdr:nvCxnSpPr>
        <xdr:cNvPr id="460" name="直線コネクタ 459"/>
        <xdr:cNvCxnSpPr/>
      </xdr:nvCxnSpPr>
      <xdr:spPr>
        <a:xfrm>
          <a:off x="10388600" y="1688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41068</xdr:rowOff>
    </xdr:from>
    <xdr:ext cx="599010" cy="259045"/>
    <xdr:sp macro="" textlink="">
      <xdr:nvSpPr>
        <xdr:cNvPr id="461" name="土木費最大値テキスト"/>
        <xdr:cNvSpPr txBox="1"/>
      </xdr:nvSpPr>
      <xdr:spPr>
        <a:xfrm>
          <a:off x="10528300" y="156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94391</xdr:rowOff>
    </xdr:from>
    <xdr:to>
      <xdr:col>55</xdr:col>
      <xdr:colOff>88900</xdr:colOff>
      <xdr:row>92</xdr:row>
      <xdr:rowOff>94391</xdr:rowOff>
    </xdr:to>
    <xdr:cxnSp macro="">
      <xdr:nvCxnSpPr>
        <xdr:cNvPr id="462" name="直線コネクタ 461"/>
        <xdr:cNvCxnSpPr/>
      </xdr:nvCxnSpPr>
      <xdr:spPr>
        <a:xfrm>
          <a:off x="10388600" y="1586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79355</xdr:rowOff>
    </xdr:from>
    <xdr:to>
      <xdr:col>55</xdr:col>
      <xdr:colOff>0</xdr:colOff>
      <xdr:row>98</xdr:row>
      <xdr:rowOff>85325</xdr:rowOff>
    </xdr:to>
    <xdr:cxnSp macro="">
      <xdr:nvCxnSpPr>
        <xdr:cNvPr id="463" name="直線コネクタ 462"/>
        <xdr:cNvCxnSpPr/>
      </xdr:nvCxnSpPr>
      <xdr:spPr>
        <a:xfrm flipV="1">
          <a:off x="9639300" y="16881455"/>
          <a:ext cx="838200" cy="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22330</xdr:rowOff>
    </xdr:from>
    <xdr:ext cx="534377" cy="259045"/>
    <xdr:sp macro="" textlink="">
      <xdr:nvSpPr>
        <xdr:cNvPr id="464" name="土木費平均値テキスト"/>
        <xdr:cNvSpPr txBox="1"/>
      </xdr:nvSpPr>
      <xdr:spPr>
        <a:xfrm>
          <a:off x="10528300" y="16481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170903</xdr:rowOff>
    </xdr:from>
    <xdr:to>
      <xdr:col>55</xdr:col>
      <xdr:colOff>50800</xdr:colOff>
      <xdr:row>97</xdr:row>
      <xdr:rowOff>101053</xdr:rowOff>
    </xdr:to>
    <xdr:sp macro="" textlink="">
      <xdr:nvSpPr>
        <xdr:cNvPr id="465" name="フローチャート: 判断 464"/>
        <xdr:cNvSpPr/>
      </xdr:nvSpPr>
      <xdr:spPr>
        <a:xfrm>
          <a:off x="104267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73923</xdr:rowOff>
    </xdr:from>
    <xdr:to>
      <xdr:col>50</xdr:col>
      <xdr:colOff>114300</xdr:colOff>
      <xdr:row>98</xdr:row>
      <xdr:rowOff>85325</xdr:rowOff>
    </xdr:to>
    <xdr:cxnSp macro="">
      <xdr:nvCxnSpPr>
        <xdr:cNvPr id="466" name="直線コネクタ 465"/>
        <xdr:cNvCxnSpPr/>
      </xdr:nvCxnSpPr>
      <xdr:spPr>
        <a:xfrm>
          <a:off x="8750300" y="16876023"/>
          <a:ext cx="889000" cy="1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161128</xdr:rowOff>
    </xdr:from>
    <xdr:to>
      <xdr:col>50</xdr:col>
      <xdr:colOff>165100</xdr:colOff>
      <xdr:row>97</xdr:row>
      <xdr:rowOff>91278</xdr:rowOff>
    </xdr:to>
    <xdr:sp macro="" textlink="">
      <xdr:nvSpPr>
        <xdr:cNvPr id="467" name="フローチャート: 判断 466"/>
        <xdr:cNvSpPr/>
      </xdr:nvSpPr>
      <xdr:spPr>
        <a:xfrm>
          <a:off x="9588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107805</xdr:rowOff>
    </xdr:from>
    <xdr:ext cx="534377" cy="259045"/>
    <xdr:sp macro="" textlink="">
      <xdr:nvSpPr>
        <xdr:cNvPr id="468" name="テキスト ボックス 467"/>
        <xdr:cNvSpPr txBox="1"/>
      </xdr:nvSpPr>
      <xdr:spPr>
        <a:xfrm>
          <a:off x="9372111" y="1639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73786</xdr:rowOff>
    </xdr:from>
    <xdr:to>
      <xdr:col>45</xdr:col>
      <xdr:colOff>177800</xdr:colOff>
      <xdr:row>98</xdr:row>
      <xdr:rowOff>73923</xdr:rowOff>
    </xdr:to>
    <xdr:cxnSp macro="">
      <xdr:nvCxnSpPr>
        <xdr:cNvPr id="469" name="直線コネクタ 468"/>
        <xdr:cNvCxnSpPr/>
      </xdr:nvCxnSpPr>
      <xdr:spPr>
        <a:xfrm>
          <a:off x="7861300" y="16875886"/>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1191</xdr:rowOff>
    </xdr:from>
    <xdr:to>
      <xdr:col>46</xdr:col>
      <xdr:colOff>38100</xdr:colOff>
      <xdr:row>97</xdr:row>
      <xdr:rowOff>102791</xdr:rowOff>
    </xdr:to>
    <xdr:sp macro="" textlink="">
      <xdr:nvSpPr>
        <xdr:cNvPr id="470" name="フローチャート: 判断 469"/>
        <xdr:cNvSpPr/>
      </xdr:nvSpPr>
      <xdr:spPr>
        <a:xfrm>
          <a:off x="8699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119318</xdr:rowOff>
    </xdr:from>
    <xdr:ext cx="534377" cy="259045"/>
    <xdr:sp macro="" textlink="">
      <xdr:nvSpPr>
        <xdr:cNvPr id="471" name="テキスト ボックス 470"/>
        <xdr:cNvSpPr txBox="1"/>
      </xdr:nvSpPr>
      <xdr:spPr>
        <a:xfrm>
          <a:off x="8483111" y="1640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58990</xdr:rowOff>
    </xdr:from>
    <xdr:to>
      <xdr:col>41</xdr:col>
      <xdr:colOff>50800</xdr:colOff>
      <xdr:row>98</xdr:row>
      <xdr:rowOff>73786</xdr:rowOff>
    </xdr:to>
    <xdr:cxnSp macro="">
      <xdr:nvCxnSpPr>
        <xdr:cNvPr id="472" name="直線コネクタ 471"/>
        <xdr:cNvCxnSpPr/>
      </xdr:nvCxnSpPr>
      <xdr:spPr>
        <a:xfrm>
          <a:off x="6972300" y="16861090"/>
          <a:ext cx="889000" cy="1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19048</xdr:rowOff>
    </xdr:from>
    <xdr:to>
      <xdr:col>41</xdr:col>
      <xdr:colOff>101600</xdr:colOff>
      <xdr:row>97</xdr:row>
      <xdr:rowOff>120648</xdr:rowOff>
    </xdr:to>
    <xdr:sp macro="" textlink="">
      <xdr:nvSpPr>
        <xdr:cNvPr id="473" name="フローチャート: 判断 472"/>
        <xdr:cNvSpPr/>
      </xdr:nvSpPr>
      <xdr:spPr>
        <a:xfrm>
          <a:off x="7810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137175</xdr:rowOff>
    </xdr:from>
    <xdr:ext cx="534377" cy="259045"/>
    <xdr:sp macro="" textlink="">
      <xdr:nvSpPr>
        <xdr:cNvPr id="474" name="テキスト ボックス 473"/>
        <xdr:cNvSpPr txBox="1"/>
      </xdr:nvSpPr>
      <xdr:spPr>
        <a:xfrm>
          <a:off x="7594111" y="1642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80314</xdr:rowOff>
    </xdr:from>
    <xdr:to>
      <xdr:col>36</xdr:col>
      <xdr:colOff>165100</xdr:colOff>
      <xdr:row>97</xdr:row>
      <xdr:rowOff>10464</xdr:rowOff>
    </xdr:to>
    <xdr:sp macro="" textlink="">
      <xdr:nvSpPr>
        <xdr:cNvPr id="475" name="フローチャート: 判断 474"/>
        <xdr:cNvSpPr/>
      </xdr:nvSpPr>
      <xdr:spPr>
        <a:xfrm>
          <a:off x="6921500" y="1653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26991</xdr:rowOff>
    </xdr:from>
    <xdr:ext cx="534377" cy="259045"/>
    <xdr:sp macro="" textlink="">
      <xdr:nvSpPr>
        <xdr:cNvPr id="476" name="テキスト ボックス 475"/>
        <xdr:cNvSpPr txBox="1"/>
      </xdr:nvSpPr>
      <xdr:spPr>
        <a:xfrm>
          <a:off x="6705111" y="1631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28555</xdr:rowOff>
    </xdr:from>
    <xdr:to>
      <xdr:col>55</xdr:col>
      <xdr:colOff>50800</xdr:colOff>
      <xdr:row>98</xdr:row>
      <xdr:rowOff>130155</xdr:rowOff>
    </xdr:to>
    <xdr:sp macro="" textlink="">
      <xdr:nvSpPr>
        <xdr:cNvPr id="482" name="楕円 481"/>
        <xdr:cNvSpPr/>
      </xdr:nvSpPr>
      <xdr:spPr>
        <a:xfrm>
          <a:off x="10426700" y="1683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114932</xdr:rowOff>
    </xdr:from>
    <xdr:ext cx="534377" cy="259045"/>
    <xdr:sp macro="" textlink="">
      <xdr:nvSpPr>
        <xdr:cNvPr id="483" name="土木費該当値テキスト"/>
        <xdr:cNvSpPr txBox="1"/>
      </xdr:nvSpPr>
      <xdr:spPr>
        <a:xfrm>
          <a:off x="10528300" y="1674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34525</xdr:rowOff>
    </xdr:from>
    <xdr:to>
      <xdr:col>50</xdr:col>
      <xdr:colOff>165100</xdr:colOff>
      <xdr:row>98</xdr:row>
      <xdr:rowOff>136125</xdr:rowOff>
    </xdr:to>
    <xdr:sp macro="" textlink="">
      <xdr:nvSpPr>
        <xdr:cNvPr id="484" name="楕円 483"/>
        <xdr:cNvSpPr/>
      </xdr:nvSpPr>
      <xdr:spPr>
        <a:xfrm>
          <a:off x="9588500" y="168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127252</xdr:rowOff>
    </xdr:from>
    <xdr:ext cx="534377" cy="259045"/>
    <xdr:sp macro="" textlink="">
      <xdr:nvSpPr>
        <xdr:cNvPr id="485" name="テキスト ボックス 484"/>
        <xdr:cNvSpPr txBox="1"/>
      </xdr:nvSpPr>
      <xdr:spPr>
        <a:xfrm>
          <a:off x="9372111" y="1692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23123</xdr:rowOff>
    </xdr:from>
    <xdr:to>
      <xdr:col>46</xdr:col>
      <xdr:colOff>38100</xdr:colOff>
      <xdr:row>98</xdr:row>
      <xdr:rowOff>124723</xdr:rowOff>
    </xdr:to>
    <xdr:sp macro="" textlink="">
      <xdr:nvSpPr>
        <xdr:cNvPr id="486" name="楕円 485"/>
        <xdr:cNvSpPr/>
      </xdr:nvSpPr>
      <xdr:spPr>
        <a:xfrm>
          <a:off x="8699500" y="1682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115850</xdr:rowOff>
    </xdr:from>
    <xdr:ext cx="534377" cy="259045"/>
    <xdr:sp macro="" textlink="">
      <xdr:nvSpPr>
        <xdr:cNvPr id="487" name="テキスト ボックス 486"/>
        <xdr:cNvSpPr txBox="1"/>
      </xdr:nvSpPr>
      <xdr:spPr>
        <a:xfrm>
          <a:off x="8483111" y="1691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22986</xdr:rowOff>
    </xdr:from>
    <xdr:to>
      <xdr:col>41</xdr:col>
      <xdr:colOff>101600</xdr:colOff>
      <xdr:row>98</xdr:row>
      <xdr:rowOff>124586</xdr:rowOff>
    </xdr:to>
    <xdr:sp macro="" textlink="">
      <xdr:nvSpPr>
        <xdr:cNvPr id="488" name="楕円 487"/>
        <xdr:cNvSpPr/>
      </xdr:nvSpPr>
      <xdr:spPr>
        <a:xfrm>
          <a:off x="7810500" y="1682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115713</xdr:rowOff>
    </xdr:from>
    <xdr:ext cx="534377" cy="259045"/>
    <xdr:sp macro="" textlink="">
      <xdr:nvSpPr>
        <xdr:cNvPr id="489" name="テキスト ボックス 488"/>
        <xdr:cNvSpPr txBox="1"/>
      </xdr:nvSpPr>
      <xdr:spPr>
        <a:xfrm>
          <a:off x="7594111" y="1691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8190</xdr:rowOff>
    </xdr:from>
    <xdr:to>
      <xdr:col>36</xdr:col>
      <xdr:colOff>165100</xdr:colOff>
      <xdr:row>98</xdr:row>
      <xdr:rowOff>109790</xdr:rowOff>
    </xdr:to>
    <xdr:sp macro="" textlink="">
      <xdr:nvSpPr>
        <xdr:cNvPr id="490" name="楕円 489"/>
        <xdr:cNvSpPr/>
      </xdr:nvSpPr>
      <xdr:spPr>
        <a:xfrm>
          <a:off x="6921500" y="1681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100917</xdr:rowOff>
    </xdr:from>
    <xdr:ext cx="534377" cy="259045"/>
    <xdr:sp macro="" textlink="">
      <xdr:nvSpPr>
        <xdr:cNvPr id="491" name="テキスト ボックス 490"/>
        <xdr:cNvSpPr txBox="1"/>
      </xdr:nvSpPr>
      <xdr:spPr>
        <a:xfrm>
          <a:off x="6705111" y="1690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139069</xdr:rowOff>
    </xdr:from>
    <xdr:to>
      <xdr:col>85</xdr:col>
      <xdr:colOff>126364</xdr:colOff>
      <xdr:row>38</xdr:row>
      <xdr:rowOff>120432</xdr:rowOff>
    </xdr:to>
    <xdr:cxnSp macro="">
      <xdr:nvCxnSpPr>
        <xdr:cNvPr id="517" name="直線コネクタ 516"/>
        <xdr:cNvCxnSpPr/>
      </xdr:nvCxnSpPr>
      <xdr:spPr>
        <a:xfrm flipV="1">
          <a:off x="16317595" y="5282569"/>
          <a:ext cx="1269" cy="1352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124259</xdr:rowOff>
    </xdr:from>
    <xdr:ext cx="534377" cy="259045"/>
    <xdr:sp macro="" textlink="">
      <xdr:nvSpPr>
        <xdr:cNvPr id="518" name="消防費最小値テキスト"/>
        <xdr:cNvSpPr txBox="1"/>
      </xdr:nvSpPr>
      <xdr:spPr>
        <a:xfrm>
          <a:off x="16370300" y="66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120432</xdr:rowOff>
    </xdr:from>
    <xdr:to>
      <xdr:col>86</xdr:col>
      <xdr:colOff>25400</xdr:colOff>
      <xdr:row>38</xdr:row>
      <xdr:rowOff>120432</xdr:rowOff>
    </xdr:to>
    <xdr:cxnSp macro="">
      <xdr:nvCxnSpPr>
        <xdr:cNvPr id="519" name="直線コネクタ 518"/>
        <xdr:cNvCxnSpPr/>
      </xdr:nvCxnSpPr>
      <xdr:spPr>
        <a:xfrm>
          <a:off x="16230600" y="663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85746</xdr:rowOff>
    </xdr:from>
    <xdr:ext cx="599010" cy="259045"/>
    <xdr:sp macro="" textlink="">
      <xdr:nvSpPr>
        <xdr:cNvPr id="520" name="消防費最大値テキスト"/>
        <xdr:cNvSpPr txBox="1"/>
      </xdr:nvSpPr>
      <xdr:spPr>
        <a:xfrm>
          <a:off x="16370300" y="50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139069</xdr:rowOff>
    </xdr:from>
    <xdr:to>
      <xdr:col>86</xdr:col>
      <xdr:colOff>25400</xdr:colOff>
      <xdr:row>30</xdr:row>
      <xdr:rowOff>139069</xdr:rowOff>
    </xdr:to>
    <xdr:cxnSp macro="">
      <xdr:nvCxnSpPr>
        <xdr:cNvPr id="521" name="直線コネクタ 520"/>
        <xdr:cNvCxnSpPr/>
      </xdr:nvCxnSpPr>
      <xdr:spPr>
        <a:xfrm>
          <a:off x="16230600" y="528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120432</xdr:rowOff>
    </xdr:from>
    <xdr:to>
      <xdr:col>85</xdr:col>
      <xdr:colOff>127000</xdr:colOff>
      <xdr:row>38</xdr:row>
      <xdr:rowOff>131383</xdr:rowOff>
    </xdr:to>
    <xdr:cxnSp macro="">
      <xdr:nvCxnSpPr>
        <xdr:cNvPr id="522" name="直線コネクタ 521"/>
        <xdr:cNvCxnSpPr/>
      </xdr:nvCxnSpPr>
      <xdr:spPr>
        <a:xfrm flipV="1">
          <a:off x="15481300" y="6635532"/>
          <a:ext cx="838200" cy="1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110395</xdr:rowOff>
    </xdr:from>
    <xdr:ext cx="534377" cy="259045"/>
    <xdr:sp macro="" textlink="">
      <xdr:nvSpPr>
        <xdr:cNvPr id="523" name="消防費平均値テキスト"/>
        <xdr:cNvSpPr txBox="1"/>
      </xdr:nvSpPr>
      <xdr:spPr>
        <a:xfrm>
          <a:off x="16370300" y="628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87518</xdr:rowOff>
    </xdr:from>
    <xdr:to>
      <xdr:col>85</xdr:col>
      <xdr:colOff>177800</xdr:colOff>
      <xdr:row>38</xdr:row>
      <xdr:rowOff>17667</xdr:rowOff>
    </xdr:to>
    <xdr:sp macro="" textlink="">
      <xdr:nvSpPr>
        <xdr:cNvPr id="524" name="フローチャート: 判断 523"/>
        <xdr:cNvSpPr/>
      </xdr:nvSpPr>
      <xdr:spPr>
        <a:xfrm>
          <a:off x="162687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131383</xdr:rowOff>
    </xdr:from>
    <xdr:to>
      <xdr:col>81</xdr:col>
      <xdr:colOff>50800</xdr:colOff>
      <xdr:row>38</xdr:row>
      <xdr:rowOff>132526</xdr:rowOff>
    </xdr:to>
    <xdr:cxnSp macro="">
      <xdr:nvCxnSpPr>
        <xdr:cNvPr id="525" name="直線コネクタ 524"/>
        <xdr:cNvCxnSpPr/>
      </xdr:nvCxnSpPr>
      <xdr:spPr>
        <a:xfrm flipV="1">
          <a:off x="14592300" y="664648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81335</xdr:rowOff>
    </xdr:from>
    <xdr:to>
      <xdr:col>81</xdr:col>
      <xdr:colOff>101600</xdr:colOff>
      <xdr:row>38</xdr:row>
      <xdr:rowOff>11485</xdr:rowOff>
    </xdr:to>
    <xdr:sp macro="" textlink="">
      <xdr:nvSpPr>
        <xdr:cNvPr id="526" name="フローチャート: 判断 525"/>
        <xdr:cNvSpPr/>
      </xdr:nvSpPr>
      <xdr:spPr>
        <a:xfrm>
          <a:off x="15430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28012</xdr:rowOff>
    </xdr:from>
    <xdr:ext cx="534377" cy="259045"/>
    <xdr:sp macro="" textlink="">
      <xdr:nvSpPr>
        <xdr:cNvPr id="527" name="テキスト ボックス 526"/>
        <xdr:cNvSpPr txBox="1"/>
      </xdr:nvSpPr>
      <xdr:spPr>
        <a:xfrm>
          <a:off x="15214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122610</xdr:rowOff>
    </xdr:from>
    <xdr:to>
      <xdr:col>76</xdr:col>
      <xdr:colOff>114300</xdr:colOff>
      <xdr:row>38</xdr:row>
      <xdr:rowOff>132526</xdr:rowOff>
    </xdr:to>
    <xdr:cxnSp macro="">
      <xdr:nvCxnSpPr>
        <xdr:cNvPr id="528" name="直線コネクタ 527"/>
        <xdr:cNvCxnSpPr/>
      </xdr:nvCxnSpPr>
      <xdr:spPr>
        <a:xfrm>
          <a:off x="13703300" y="6637710"/>
          <a:ext cx="889000" cy="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113665</xdr:rowOff>
    </xdr:from>
    <xdr:to>
      <xdr:col>76</xdr:col>
      <xdr:colOff>165100</xdr:colOff>
      <xdr:row>38</xdr:row>
      <xdr:rowOff>43815</xdr:rowOff>
    </xdr:to>
    <xdr:sp macro="" textlink="">
      <xdr:nvSpPr>
        <xdr:cNvPr id="529" name="フローチャート: 判断 528"/>
        <xdr:cNvSpPr/>
      </xdr:nvSpPr>
      <xdr:spPr>
        <a:xfrm>
          <a:off x="1454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60342</xdr:rowOff>
    </xdr:from>
    <xdr:ext cx="534377" cy="259045"/>
    <xdr:sp macro="" textlink="">
      <xdr:nvSpPr>
        <xdr:cNvPr id="530" name="テキスト ボックス 529"/>
        <xdr:cNvSpPr txBox="1"/>
      </xdr:nvSpPr>
      <xdr:spPr>
        <a:xfrm>
          <a:off x="14325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122610</xdr:rowOff>
    </xdr:from>
    <xdr:to>
      <xdr:col>71</xdr:col>
      <xdr:colOff>177800</xdr:colOff>
      <xdr:row>38</xdr:row>
      <xdr:rowOff>130447</xdr:rowOff>
    </xdr:to>
    <xdr:cxnSp macro="">
      <xdr:nvCxnSpPr>
        <xdr:cNvPr id="531" name="直線コネクタ 530"/>
        <xdr:cNvCxnSpPr/>
      </xdr:nvCxnSpPr>
      <xdr:spPr>
        <a:xfrm flipV="1">
          <a:off x="12814300" y="6637710"/>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117377</xdr:rowOff>
    </xdr:from>
    <xdr:to>
      <xdr:col>72</xdr:col>
      <xdr:colOff>38100</xdr:colOff>
      <xdr:row>38</xdr:row>
      <xdr:rowOff>47527</xdr:rowOff>
    </xdr:to>
    <xdr:sp macro="" textlink="">
      <xdr:nvSpPr>
        <xdr:cNvPr id="532" name="フローチャート: 判断 531"/>
        <xdr:cNvSpPr/>
      </xdr:nvSpPr>
      <xdr:spPr>
        <a:xfrm>
          <a:off x="13652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64054</xdr:rowOff>
    </xdr:from>
    <xdr:ext cx="534377" cy="259045"/>
    <xdr:sp macro="" textlink="">
      <xdr:nvSpPr>
        <xdr:cNvPr id="533" name="テキスト ボックス 532"/>
        <xdr:cNvSpPr txBox="1"/>
      </xdr:nvSpPr>
      <xdr:spPr>
        <a:xfrm>
          <a:off x="13436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125411</xdr:rowOff>
    </xdr:from>
    <xdr:to>
      <xdr:col>67</xdr:col>
      <xdr:colOff>101600</xdr:colOff>
      <xdr:row>38</xdr:row>
      <xdr:rowOff>55561</xdr:rowOff>
    </xdr:to>
    <xdr:sp macro="" textlink="">
      <xdr:nvSpPr>
        <xdr:cNvPr id="534" name="フローチャート: 判断 533"/>
        <xdr:cNvSpPr/>
      </xdr:nvSpPr>
      <xdr:spPr>
        <a:xfrm>
          <a:off x="12763500" y="64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72088</xdr:rowOff>
    </xdr:from>
    <xdr:ext cx="534377" cy="259045"/>
    <xdr:sp macro="" textlink="">
      <xdr:nvSpPr>
        <xdr:cNvPr id="535" name="テキスト ボックス 534"/>
        <xdr:cNvSpPr txBox="1"/>
      </xdr:nvSpPr>
      <xdr:spPr>
        <a:xfrm>
          <a:off x="12547111" y="624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69632</xdr:rowOff>
    </xdr:from>
    <xdr:to>
      <xdr:col>85</xdr:col>
      <xdr:colOff>177800</xdr:colOff>
      <xdr:row>38</xdr:row>
      <xdr:rowOff>171232</xdr:rowOff>
    </xdr:to>
    <xdr:sp macro="" textlink="">
      <xdr:nvSpPr>
        <xdr:cNvPr id="541" name="楕円 540"/>
        <xdr:cNvSpPr/>
      </xdr:nvSpPr>
      <xdr:spPr>
        <a:xfrm>
          <a:off x="16268700" y="658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156009</xdr:rowOff>
    </xdr:from>
    <xdr:ext cx="534377" cy="259045"/>
    <xdr:sp macro="" textlink="">
      <xdr:nvSpPr>
        <xdr:cNvPr id="542" name="消防費該当値テキスト"/>
        <xdr:cNvSpPr txBox="1"/>
      </xdr:nvSpPr>
      <xdr:spPr>
        <a:xfrm>
          <a:off x="16370300" y="649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80583</xdr:rowOff>
    </xdr:from>
    <xdr:to>
      <xdr:col>81</xdr:col>
      <xdr:colOff>101600</xdr:colOff>
      <xdr:row>39</xdr:row>
      <xdr:rowOff>10733</xdr:rowOff>
    </xdr:to>
    <xdr:sp macro="" textlink="">
      <xdr:nvSpPr>
        <xdr:cNvPr id="543" name="楕円 542"/>
        <xdr:cNvSpPr/>
      </xdr:nvSpPr>
      <xdr:spPr>
        <a:xfrm>
          <a:off x="15430500" y="659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1860</xdr:rowOff>
    </xdr:from>
    <xdr:ext cx="534377" cy="259045"/>
    <xdr:sp macro="" textlink="">
      <xdr:nvSpPr>
        <xdr:cNvPr id="544" name="テキスト ボックス 543"/>
        <xdr:cNvSpPr txBox="1"/>
      </xdr:nvSpPr>
      <xdr:spPr>
        <a:xfrm>
          <a:off x="15214111" y="668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81726</xdr:rowOff>
    </xdr:from>
    <xdr:to>
      <xdr:col>76</xdr:col>
      <xdr:colOff>165100</xdr:colOff>
      <xdr:row>39</xdr:row>
      <xdr:rowOff>11876</xdr:rowOff>
    </xdr:to>
    <xdr:sp macro="" textlink="">
      <xdr:nvSpPr>
        <xdr:cNvPr id="545" name="楕円 544"/>
        <xdr:cNvSpPr/>
      </xdr:nvSpPr>
      <xdr:spPr>
        <a:xfrm>
          <a:off x="14541500" y="659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3003</xdr:rowOff>
    </xdr:from>
    <xdr:ext cx="534377" cy="259045"/>
    <xdr:sp macro="" textlink="">
      <xdr:nvSpPr>
        <xdr:cNvPr id="546" name="テキスト ボックス 545"/>
        <xdr:cNvSpPr txBox="1"/>
      </xdr:nvSpPr>
      <xdr:spPr>
        <a:xfrm>
          <a:off x="14325111" y="668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71810</xdr:rowOff>
    </xdr:from>
    <xdr:to>
      <xdr:col>72</xdr:col>
      <xdr:colOff>38100</xdr:colOff>
      <xdr:row>39</xdr:row>
      <xdr:rowOff>1960</xdr:rowOff>
    </xdr:to>
    <xdr:sp macro="" textlink="">
      <xdr:nvSpPr>
        <xdr:cNvPr id="547" name="楕円 546"/>
        <xdr:cNvSpPr/>
      </xdr:nvSpPr>
      <xdr:spPr>
        <a:xfrm>
          <a:off x="13652500" y="658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164537</xdr:rowOff>
    </xdr:from>
    <xdr:ext cx="534377" cy="259045"/>
    <xdr:sp macro="" textlink="">
      <xdr:nvSpPr>
        <xdr:cNvPr id="548" name="テキスト ボックス 547"/>
        <xdr:cNvSpPr txBox="1"/>
      </xdr:nvSpPr>
      <xdr:spPr>
        <a:xfrm>
          <a:off x="13436111" y="667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79647</xdr:rowOff>
    </xdr:from>
    <xdr:to>
      <xdr:col>67</xdr:col>
      <xdr:colOff>101600</xdr:colOff>
      <xdr:row>39</xdr:row>
      <xdr:rowOff>9797</xdr:rowOff>
    </xdr:to>
    <xdr:sp macro="" textlink="">
      <xdr:nvSpPr>
        <xdr:cNvPr id="549" name="楕円 548"/>
        <xdr:cNvSpPr/>
      </xdr:nvSpPr>
      <xdr:spPr>
        <a:xfrm>
          <a:off x="12763500" y="659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924</xdr:rowOff>
    </xdr:from>
    <xdr:ext cx="534377" cy="259045"/>
    <xdr:sp macro="" textlink="">
      <xdr:nvSpPr>
        <xdr:cNvPr id="550" name="テキスト ボックス 549"/>
        <xdr:cNvSpPr txBox="1"/>
      </xdr:nvSpPr>
      <xdr:spPr>
        <a:xfrm>
          <a:off x="12547111" y="668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100046</xdr:rowOff>
    </xdr:from>
    <xdr:to>
      <xdr:col>85</xdr:col>
      <xdr:colOff>126364</xdr:colOff>
      <xdr:row>58</xdr:row>
      <xdr:rowOff>111864</xdr:rowOff>
    </xdr:to>
    <xdr:cxnSp macro="">
      <xdr:nvCxnSpPr>
        <xdr:cNvPr id="574" name="直線コネクタ 573"/>
        <xdr:cNvCxnSpPr/>
      </xdr:nvCxnSpPr>
      <xdr:spPr>
        <a:xfrm flipV="1">
          <a:off x="16317595" y="8843996"/>
          <a:ext cx="1269" cy="121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115691</xdr:rowOff>
    </xdr:from>
    <xdr:ext cx="534377" cy="259045"/>
    <xdr:sp macro="" textlink="">
      <xdr:nvSpPr>
        <xdr:cNvPr id="575" name="教育費最小値テキスト"/>
        <xdr:cNvSpPr txBox="1"/>
      </xdr:nvSpPr>
      <xdr:spPr>
        <a:xfrm>
          <a:off x="16370300" y="1005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111864</xdr:rowOff>
    </xdr:from>
    <xdr:to>
      <xdr:col>86</xdr:col>
      <xdr:colOff>25400</xdr:colOff>
      <xdr:row>58</xdr:row>
      <xdr:rowOff>111864</xdr:rowOff>
    </xdr:to>
    <xdr:cxnSp macro="">
      <xdr:nvCxnSpPr>
        <xdr:cNvPr id="576" name="直線コネクタ 575"/>
        <xdr:cNvCxnSpPr/>
      </xdr:nvCxnSpPr>
      <xdr:spPr>
        <a:xfrm>
          <a:off x="16230600" y="100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46723</xdr:rowOff>
    </xdr:from>
    <xdr:ext cx="599010" cy="259045"/>
    <xdr:sp macro="" textlink="">
      <xdr:nvSpPr>
        <xdr:cNvPr id="577" name="教育費最大値テキスト"/>
        <xdr:cNvSpPr txBox="1"/>
      </xdr:nvSpPr>
      <xdr:spPr>
        <a:xfrm>
          <a:off x="16370300" y="861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100046</xdr:rowOff>
    </xdr:from>
    <xdr:to>
      <xdr:col>86</xdr:col>
      <xdr:colOff>25400</xdr:colOff>
      <xdr:row>51</xdr:row>
      <xdr:rowOff>100046</xdr:rowOff>
    </xdr:to>
    <xdr:cxnSp macro="">
      <xdr:nvCxnSpPr>
        <xdr:cNvPr id="578" name="直線コネクタ 577"/>
        <xdr:cNvCxnSpPr/>
      </xdr:nvCxnSpPr>
      <xdr:spPr>
        <a:xfrm>
          <a:off x="16230600" y="884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75208</xdr:rowOff>
    </xdr:from>
    <xdr:to>
      <xdr:col>85</xdr:col>
      <xdr:colOff>127000</xdr:colOff>
      <xdr:row>58</xdr:row>
      <xdr:rowOff>76005</xdr:rowOff>
    </xdr:to>
    <xdr:cxnSp macro="">
      <xdr:nvCxnSpPr>
        <xdr:cNvPr id="579" name="直線コネクタ 578"/>
        <xdr:cNvCxnSpPr/>
      </xdr:nvCxnSpPr>
      <xdr:spPr>
        <a:xfrm flipV="1">
          <a:off x="15481300" y="10019308"/>
          <a:ext cx="838200" cy="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81891</xdr:rowOff>
    </xdr:from>
    <xdr:ext cx="534377" cy="259045"/>
    <xdr:sp macro="" textlink="">
      <xdr:nvSpPr>
        <xdr:cNvPr id="580" name="教育費平均値テキスト"/>
        <xdr:cNvSpPr txBox="1"/>
      </xdr:nvSpPr>
      <xdr:spPr>
        <a:xfrm>
          <a:off x="16370300" y="9683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59014</xdr:rowOff>
    </xdr:from>
    <xdr:to>
      <xdr:col>85</xdr:col>
      <xdr:colOff>177800</xdr:colOff>
      <xdr:row>57</xdr:row>
      <xdr:rowOff>160614</xdr:rowOff>
    </xdr:to>
    <xdr:sp macro="" textlink="">
      <xdr:nvSpPr>
        <xdr:cNvPr id="581" name="フローチャート: 判断 580"/>
        <xdr:cNvSpPr/>
      </xdr:nvSpPr>
      <xdr:spPr>
        <a:xfrm>
          <a:off x="162687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68057</xdr:rowOff>
    </xdr:from>
    <xdr:to>
      <xdr:col>81</xdr:col>
      <xdr:colOff>50800</xdr:colOff>
      <xdr:row>58</xdr:row>
      <xdr:rowOff>76005</xdr:rowOff>
    </xdr:to>
    <xdr:cxnSp macro="">
      <xdr:nvCxnSpPr>
        <xdr:cNvPr id="582" name="直線コネクタ 581"/>
        <xdr:cNvCxnSpPr/>
      </xdr:nvCxnSpPr>
      <xdr:spPr>
        <a:xfrm>
          <a:off x="14592300" y="10012157"/>
          <a:ext cx="889000" cy="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94813</xdr:rowOff>
    </xdr:from>
    <xdr:to>
      <xdr:col>81</xdr:col>
      <xdr:colOff>101600</xdr:colOff>
      <xdr:row>58</xdr:row>
      <xdr:rowOff>24963</xdr:rowOff>
    </xdr:to>
    <xdr:sp macro="" textlink="">
      <xdr:nvSpPr>
        <xdr:cNvPr id="583" name="フローチャート: 判断 582"/>
        <xdr:cNvSpPr/>
      </xdr:nvSpPr>
      <xdr:spPr>
        <a:xfrm>
          <a:off x="15430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41490</xdr:rowOff>
    </xdr:from>
    <xdr:ext cx="534377" cy="259045"/>
    <xdr:sp macro="" textlink="">
      <xdr:nvSpPr>
        <xdr:cNvPr id="584" name="テキスト ボックス 583"/>
        <xdr:cNvSpPr txBox="1"/>
      </xdr:nvSpPr>
      <xdr:spPr>
        <a:xfrm>
          <a:off x="15214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68057</xdr:rowOff>
    </xdr:from>
    <xdr:to>
      <xdr:col>76</xdr:col>
      <xdr:colOff>114300</xdr:colOff>
      <xdr:row>58</xdr:row>
      <xdr:rowOff>70568</xdr:rowOff>
    </xdr:to>
    <xdr:cxnSp macro="">
      <xdr:nvCxnSpPr>
        <xdr:cNvPr id="585" name="直線コネクタ 584"/>
        <xdr:cNvCxnSpPr/>
      </xdr:nvCxnSpPr>
      <xdr:spPr>
        <a:xfrm flipV="1">
          <a:off x="13703300" y="10012157"/>
          <a:ext cx="889000" cy="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100966</xdr:rowOff>
    </xdr:from>
    <xdr:to>
      <xdr:col>76</xdr:col>
      <xdr:colOff>165100</xdr:colOff>
      <xdr:row>58</xdr:row>
      <xdr:rowOff>31116</xdr:rowOff>
    </xdr:to>
    <xdr:sp macro="" textlink="">
      <xdr:nvSpPr>
        <xdr:cNvPr id="586" name="フローチャート: 判断 585"/>
        <xdr:cNvSpPr/>
      </xdr:nvSpPr>
      <xdr:spPr>
        <a:xfrm>
          <a:off x="14541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47643</xdr:rowOff>
    </xdr:from>
    <xdr:ext cx="534377" cy="259045"/>
    <xdr:sp macro="" textlink="">
      <xdr:nvSpPr>
        <xdr:cNvPr id="587" name="テキスト ボックス 586"/>
        <xdr:cNvSpPr txBox="1"/>
      </xdr:nvSpPr>
      <xdr:spPr>
        <a:xfrm>
          <a:off x="14325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70568</xdr:rowOff>
    </xdr:from>
    <xdr:to>
      <xdr:col>71</xdr:col>
      <xdr:colOff>177800</xdr:colOff>
      <xdr:row>58</xdr:row>
      <xdr:rowOff>93131</xdr:rowOff>
    </xdr:to>
    <xdr:cxnSp macro="">
      <xdr:nvCxnSpPr>
        <xdr:cNvPr id="588" name="直線コネクタ 587"/>
        <xdr:cNvCxnSpPr/>
      </xdr:nvCxnSpPr>
      <xdr:spPr>
        <a:xfrm flipV="1">
          <a:off x="12814300" y="10014668"/>
          <a:ext cx="889000" cy="2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107299</xdr:rowOff>
    </xdr:from>
    <xdr:to>
      <xdr:col>72</xdr:col>
      <xdr:colOff>38100</xdr:colOff>
      <xdr:row>58</xdr:row>
      <xdr:rowOff>37449</xdr:rowOff>
    </xdr:to>
    <xdr:sp macro="" textlink="">
      <xdr:nvSpPr>
        <xdr:cNvPr id="589" name="フローチャート: 判断 588"/>
        <xdr:cNvSpPr/>
      </xdr:nvSpPr>
      <xdr:spPr>
        <a:xfrm>
          <a:off x="13652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53976</xdr:rowOff>
    </xdr:from>
    <xdr:ext cx="534377" cy="259045"/>
    <xdr:sp macro="" textlink="">
      <xdr:nvSpPr>
        <xdr:cNvPr id="590" name="テキスト ボックス 589"/>
        <xdr:cNvSpPr txBox="1"/>
      </xdr:nvSpPr>
      <xdr:spPr>
        <a:xfrm>
          <a:off x="13436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90378</xdr:rowOff>
    </xdr:from>
    <xdr:to>
      <xdr:col>67</xdr:col>
      <xdr:colOff>101600</xdr:colOff>
      <xdr:row>58</xdr:row>
      <xdr:rowOff>20528</xdr:rowOff>
    </xdr:to>
    <xdr:sp macro="" textlink="">
      <xdr:nvSpPr>
        <xdr:cNvPr id="591" name="フローチャート: 判断 590"/>
        <xdr:cNvSpPr/>
      </xdr:nvSpPr>
      <xdr:spPr>
        <a:xfrm>
          <a:off x="12763500" y="986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37055</xdr:rowOff>
    </xdr:from>
    <xdr:ext cx="534377" cy="259045"/>
    <xdr:sp macro="" textlink="">
      <xdr:nvSpPr>
        <xdr:cNvPr id="592" name="テキスト ボックス 591"/>
        <xdr:cNvSpPr txBox="1"/>
      </xdr:nvSpPr>
      <xdr:spPr>
        <a:xfrm>
          <a:off x="12547111" y="963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24408</xdr:rowOff>
    </xdr:from>
    <xdr:to>
      <xdr:col>85</xdr:col>
      <xdr:colOff>177800</xdr:colOff>
      <xdr:row>58</xdr:row>
      <xdr:rowOff>126008</xdr:rowOff>
    </xdr:to>
    <xdr:sp macro="" textlink="">
      <xdr:nvSpPr>
        <xdr:cNvPr id="598" name="楕円 597"/>
        <xdr:cNvSpPr/>
      </xdr:nvSpPr>
      <xdr:spPr>
        <a:xfrm>
          <a:off x="16268700" y="996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110785</xdr:rowOff>
    </xdr:from>
    <xdr:ext cx="534377" cy="259045"/>
    <xdr:sp macro="" textlink="">
      <xdr:nvSpPr>
        <xdr:cNvPr id="599" name="教育費該当値テキスト"/>
        <xdr:cNvSpPr txBox="1"/>
      </xdr:nvSpPr>
      <xdr:spPr>
        <a:xfrm>
          <a:off x="16370300" y="988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25205</xdr:rowOff>
    </xdr:from>
    <xdr:to>
      <xdr:col>81</xdr:col>
      <xdr:colOff>101600</xdr:colOff>
      <xdr:row>58</xdr:row>
      <xdr:rowOff>126805</xdr:rowOff>
    </xdr:to>
    <xdr:sp macro="" textlink="">
      <xdr:nvSpPr>
        <xdr:cNvPr id="600" name="楕円 599"/>
        <xdr:cNvSpPr/>
      </xdr:nvSpPr>
      <xdr:spPr>
        <a:xfrm>
          <a:off x="15430500" y="996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117932</xdr:rowOff>
    </xdr:from>
    <xdr:ext cx="534377" cy="259045"/>
    <xdr:sp macro="" textlink="">
      <xdr:nvSpPr>
        <xdr:cNvPr id="601" name="テキスト ボックス 600"/>
        <xdr:cNvSpPr txBox="1"/>
      </xdr:nvSpPr>
      <xdr:spPr>
        <a:xfrm>
          <a:off x="15214111" y="1006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17257</xdr:rowOff>
    </xdr:from>
    <xdr:to>
      <xdr:col>76</xdr:col>
      <xdr:colOff>165100</xdr:colOff>
      <xdr:row>58</xdr:row>
      <xdr:rowOff>118857</xdr:rowOff>
    </xdr:to>
    <xdr:sp macro="" textlink="">
      <xdr:nvSpPr>
        <xdr:cNvPr id="602" name="楕円 601"/>
        <xdr:cNvSpPr/>
      </xdr:nvSpPr>
      <xdr:spPr>
        <a:xfrm>
          <a:off x="14541500" y="99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109984</xdr:rowOff>
    </xdr:from>
    <xdr:ext cx="534377" cy="259045"/>
    <xdr:sp macro="" textlink="">
      <xdr:nvSpPr>
        <xdr:cNvPr id="603" name="テキスト ボックス 602"/>
        <xdr:cNvSpPr txBox="1"/>
      </xdr:nvSpPr>
      <xdr:spPr>
        <a:xfrm>
          <a:off x="14325111" y="1005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19768</xdr:rowOff>
    </xdr:from>
    <xdr:to>
      <xdr:col>72</xdr:col>
      <xdr:colOff>38100</xdr:colOff>
      <xdr:row>58</xdr:row>
      <xdr:rowOff>121368</xdr:rowOff>
    </xdr:to>
    <xdr:sp macro="" textlink="">
      <xdr:nvSpPr>
        <xdr:cNvPr id="604" name="楕円 603"/>
        <xdr:cNvSpPr/>
      </xdr:nvSpPr>
      <xdr:spPr>
        <a:xfrm>
          <a:off x="13652500" y="99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112495</xdr:rowOff>
    </xdr:from>
    <xdr:ext cx="534377" cy="259045"/>
    <xdr:sp macro="" textlink="">
      <xdr:nvSpPr>
        <xdr:cNvPr id="605" name="テキスト ボックス 604"/>
        <xdr:cNvSpPr txBox="1"/>
      </xdr:nvSpPr>
      <xdr:spPr>
        <a:xfrm>
          <a:off x="13436111" y="1005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42331</xdr:rowOff>
    </xdr:from>
    <xdr:to>
      <xdr:col>67</xdr:col>
      <xdr:colOff>101600</xdr:colOff>
      <xdr:row>58</xdr:row>
      <xdr:rowOff>143931</xdr:rowOff>
    </xdr:to>
    <xdr:sp macro="" textlink="">
      <xdr:nvSpPr>
        <xdr:cNvPr id="606" name="楕円 605"/>
        <xdr:cNvSpPr/>
      </xdr:nvSpPr>
      <xdr:spPr>
        <a:xfrm>
          <a:off x="12763500" y="998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135058</xdr:rowOff>
    </xdr:from>
    <xdr:ext cx="534377" cy="259045"/>
    <xdr:sp macro="" textlink="">
      <xdr:nvSpPr>
        <xdr:cNvPr id="607" name="テキスト ボックス 606"/>
        <xdr:cNvSpPr txBox="1"/>
      </xdr:nvSpPr>
      <xdr:spPr>
        <a:xfrm>
          <a:off x="12547111" y="100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119444</xdr:rowOff>
    </xdr:from>
    <xdr:to>
      <xdr:col>85</xdr:col>
      <xdr:colOff>126364</xdr:colOff>
      <xdr:row>79</xdr:row>
      <xdr:rowOff>44450</xdr:rowOff>
    </xdr:to>
    <xdr:cxnSp macro="">
      <xdr:nvCxnSpPr>
        <xdr:cNvPr id="631" name="直線コネクタ 630"/>
        <xdr:cNvCxnSpPr/>
      </xdr:nvCxnSpPr>
      <xdr:spPr>
        <a:xfrm flipV="1">
          <a:off x="16317595" y="12292394"/>
          <a:ext cx="1269" cy="129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66121</xdr:rowOff>
    </xdr:from>
    <xdr:ext cx="599010" cy="259045"/>
    <xdr:sp macro="" textlink="">
      <xdr:nvSpPr>
        <xdr:cNvPr id="634" name="災害復旧費最大値テキスト"/>
        <xdr:cNvSpPr txBox="1"/>
      </xdr:nvSpPr>
      <xdr:spPr>
        <a:xfrm>
          <a:off x="16370300" y="1206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119444</xdr:rowOff>
    </xdr:from>
    <xdr:to>
      <xdr:col>86</xdr:col>
      <xdr:colOff>25400</xdr:colOff>
      <xdr:row>71</xdr:row>
      <xdr:rowOff>119444</xdr:rowOff>
    </xdr:to>
    <xdr:cxnSp macro="">
      <xdr:nvCxnSpPr>
        <xdr:cNvPr id="635" name="直線コネクタ 634"/>
        <xdr:cNvCxnSpPr/>
      </xdr:nvCxnSpPr>
      <xdr:spPr>
        <a:xfrm>
          <a:off x="16230600" y="122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44348</xdr:rowOff>
    </xdr:from>
    <xdr:to>
      <xdr:col>85</xdr:col>
      <xdr:colOff>127000</xdr:colOff>
      <xdr:row>79</xdr:row>
      <xdr:rowOff>44450</xdr:rowOff>
    </xdr:to>
    <xdr:cxnSp macro="">
      <xdr:nvCxnSpPr>
        <xdr:cNvPr id="636" name="直線コネクタ 635"/>
        <xdr:cNvCxnSpPr/>
      </xdr:nvCxnSpPr>
      <xdr:spPr>
        <a:xfrm>
          <a:off x="15481300" y="13588898"/>
          <a:ext cx="8382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104970</xdr:rowOff>
    </xdr:from>
    <xdr:ext cx="469744" cy="259045"/>
    <xdr:sp macro="" textlink="">
      <xdr:nvSpPr>
        <xdr:cNvPr id="637" name="災害復旧費平均値テキスト"/>
        <xdr:cNvSpPr txBox="1"/>
      </xdr:nvSpPr>
      <xdr:spPr>
        <a:xfrm>
          <a:off x="16370300" y="13306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82093</xdr:rowOff>
    </xdr:from>
    <xdr:to>
      <xdr:col>85</xdr:col>
      <xdr:colOff>177800</xdr:colOff>
      <xdr:row>79</xdr:row>
      <xdr:rowOff>12243</xdr:rowOff>
    </xdr:to>
    <xdr:sp macro="" textlink="">
      <xdr:nvSpPr>
        <xdr:cNvPr id="638" name="フローチャート: 判断 637"/>
        <xdr:cNvSpPr/>
      </xdr:nvSpPr>
      <xdr:spPr>
        <a:xfrm>
          <a:off x="162687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41478</xdr:rowOff>
    </xdr:from>
    <xdr:to>
      <xdr:col>81</xdr:col>
      <xdr:colOff>50800</xdr:colOff>
      <xdr:row>79</xdr:row>
      <xdr:rowOff>44348</xdr:rowOff>
    </xdr:to>
    <xdr:cxnSp macro="">
      <xdr:nvCxnSpPr>
        <xdr:cNvPr id="639" name="直線コネクタ 638"/>
        <xdr:cNvCxnSpPr/>
      </xdr:nvCxnSpPr>
      <xdr:spPr>
        <a:xfrm>
          <a:off x="14592300" y="13586028"/>
          <a:ext cx="889000" cy="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105511</xdr:rowOff>
    </xdr:from>
    <xdr:to>
      <xdr:col>81</xdr:col>
      <xdr:colOff>101600</xdr:colOff>
      <xdr:row>79</xdr:row>
      <xdr:rowOff>35661</xdr:rowOff>
    </xdr:to>
    <xdr:sp macro="" textlink="">
      <xdr:nvSpPr>
        <xdr:cNvPr id="640" name="フローチャート: 判断 639"/>
        <xdr:cNvSpPr/>
      </xdr:nvSpPr>
      <xdr:spPr>
        <a:xfrm>
          <a:off x="15430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52188</xdr:rowOff>
    </xdr:from>
    <xdr:ext cx="469744" cy="259045"/>
    <xdr:sp macro="" textlink="">
      <xdr:nvSpPr>
        <xdr:cNvPr id="641" name="テキスト ボックス 640"/>
        <xdr:cNvSpPr txBox="1"/>
      </xdr:nvSpPr>
      <xdr:spPr>
        <a:xfrm>
          <a:off x="15246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41478</xdr:rowOff>
    </xdr:from>
    <xdr:to>
      <xdr:col>76</xdr:col>
      <xdr:colOff>114300</xdr:colOff>
      <xdr:row>79</xdr:row>
      <xdr:rowOff>44159</xdr:rowOff>
    </xdr:to>
    <xdr:cxnSp macro="">
      <xdr:nvCxnSpPr>
        <xdr:cNvPr id="642" name="直線コネクタ 641"/>
        <xdr:cNvCxnSpPr/>
      </xdr:nvCxnSpPr>
      <xdr:spPr>
        <a:xfrm flipV="1">
          <a:off x="13703300" y="13586028"/>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145542</xdr:rowOff>
    </xdr:from>
    <xdr:to>
      <xdr:col>76</xdr:col>
      <xdr:colOff>165100</xdr:colOff>
      <xdr:row>79</xdr:row>
      <xdr:rowOff>75692</xdr:rowOff>
    </xdr:to>
    <xdr:sp macro="" textlink="">
      <xdr:nvSpPr>
        <xdr:cNvPr id="643" name="フローチャート: 判断 642"/>
        <xdr:cNvSpPr/>
      </xdr:nvSpPr>
      <xdr:spPr>
        <a:xfrm>
          <a:off x="145415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92219</xdr:rowOff>
    </xdr:from>
    <xdr:ext cx="469744" cy="259045"/>
    <xdr:sp macro="" textlink="">
      <xdr:nvSpPr>
        <xdr:cNvPr id="644" name="テキスト ボックス 643"/>
        <xdr:cNvSpPr txBox="1"/>
      </xdr:nvSpPr>
      <xdr:spPr>
        <a:xfrm>
          <a:off x="14357428" y="1329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39726</xdr:rowOff>
    </xdr:from>
    <xdr:to>
      <xdr:col>71</xdr:col>
      <xdr:colOff>177800</xdr:colOff>
      <xdr:row>79</xdr:row>
      <xdr:rowOff>44159</xdr:rowOff>
    </xdr:to>
    <xdr:cxnSp macro="">
      <xdr:nvCxnSpPr>
        <xdr:cNvPr id="645" name="直線コネクタ 644"/>
        <xdr:cNvCxnSpPr/>
      </xdr:nvCxnSpPr>
      <xdr:spPr>
        <a:xfrm>
          <a:off x="12814300" y="13584276"/>
          <a:ext cx="889000" cy="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123292</xdr:rowOff>
    </xdr:from>
    <xdr:to>
      <xdr:col>72</xdr:col>
      <xdr:colOff>38100</xdr:colOff>
      <xdr:row>79</xdr:row>
      <xdr:rowOff>53442</xdr:rowOff>
    </xdr:to>
    <xdr:sp macro="" textlink="">
      <xdr:nvSpPr>
        <xdr:cNvPr id="646" name="フローチャート: 判断 645"/>
        <xdr:cNvSpPr/>
      </xdr:nvSpPr>
      <xdr:spPr>
        <a:xfrm>
          <a:off x="13652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69969</xdr:rowOff>
    </xdr:from>
    <xdr:ext cx="469744" cy="259045"/>
    <xdr:sp macro="" textlink="">
      <xdr:nvSpPr>
        <xdr:cNvPr id="647" name="テキスト ボックス 646"/>
        <xdr:cNvSpPr txBox="1"/>
      </xdr:nvSpPr>
      <xdr:spPr>
        <a:xfrm>
          <a:off x="13468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69635</xdr:rowOff>
    </xdr:from>
    <xdr:to>
      <xdr:col>67</xdr:col>
      <xdr:colOff>101600</xdr:colOff>
      <xdr:row>78</xdr:row>
      <xdr:rowOff>171235</xdr:rowOff>
    </xdr:to>
    <xdr:sp macro="" textlink="">
      <xdr:nvSpPr>
        <xdr:cNvPr id="648" name="フローチャート: 判断 647"/>
        <xdr:cNvSpPr/>
      </xdr:nvSpPr>
      <xdr:spPr>
        <a:xfrm>
          <a:off x="12763500" y="1344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16312</xdr:rowOff>
    </xdr:from>
    <xdr:ext cx="469744" cy="259045"/>
    <xdr:sp macro="" textlink="">
      <xdr:nvSpPr>
        <xdr:cNvPr id="649" name="テキスト ボックス 648"/>
        <xdr:cNvSpPr txBox="1"/>
      </xdr:nvSpPr>
      <xdr:spPr>
        <a:xfrm>
          <a:off x="12579428" y="1321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164998</xdr:rowOff>
    </xdr:from>
    <xdr:to>
      <xdr:col>81</xdr:col>
      <xdr:colOff>101600</xdr:colOff>
      <xdr:row>79</xdr:row>
      <xdr:rowOff>95148</xdr:rowOff>
    </xdr:to>
    <xdr:sp macro="" textlink="">
      <xdr:nvSpPr>
        <xdr:cNvPr id="657" name="楕円 656"/>
        <xdr:cNvSpPr/>
      </xdr:nvSpPr>
      <xdr:spPr>
        <a:xfrm>
          <a:off x="15430500" y="1353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86275</xdr:rowOff>
    </xdr:from>
    <xdr:ext cx="249299" cy="259045"/>
    <xdr:sp macro="" textlink="">
      <xdr:nvSpPr>
        <xdr:cNvPr id="658" name="テキスト ボックス 657"/>
        <xdr:cNvSpPr txBox="1"/>
      </xdr:nvSpPr>
      <xdr:spPr>
        <a:xfrm>
          <a:off x="15356650" y="13630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162128</xdr:rowOff>
    </xdr:from>
    <xdr:to>
      <xdr:col>76</xdr:col>
      <xdr:colOff>165100</xdr:colOff>
      <xdr:row>79</xdr:row>
      <xdr:rowOff>92278</xdr:rowOff>
    </xdr:to>
    <xdr:sp macro="" textlink="">
      <xdr:nvSpPr>
        <xdr:cNvPr id="659" name="楕円 658"/>
        <xdr:cNvSpPr/>
      </xdr:nvSpPr>
      <xdr:spPr>
        <a:xfrm>
          <a:off x="14541500" y="1353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83405</xdr:rowOff>
    </xdr:from>
    <xdr:ext cx="378565" cy="259045"/>
    <xdr:sp macro="" textlink="">
      <xdr:nvSpPr>
        <xdr:cNvPr id="660" name="テキスト ボックス 659"/>
        <xdr:cNvSpPr txBox="1"/>
      </xdr:nvSpPr>
      <xdr:spPr>
        <a:xfrm>
          <a:off x="14403017" y="13627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164809</xdr:rowOff>
    </xdr:from>
    <xdr:to>
      <xdr:col>72</xdr:col>
      <xdr:colOff>38100</xdr:colOff>
      <xdr:row>79</xdr:row>
      <xdr:rowOff>94959</xdr:rowOff>
    </xdr:to>
    <xdr:sp macro="" textlink="">
      <xdr:nvSpPr>
        <xdr:cNvPr id="661" name="楕円 660"/>
        <xdr:cNvSpPr/>
      </xdr:nvSpPr>
      <xdr:spPr>
        <a:xfrm>
          <a:off x="13652500" y="1353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86086</xdr:rowOff>
    </xdr:from>
    <xdr:ext cx="313932" cy="259045"/>
    <xdr:sp macro="" textlink="">
      <xdr:nvSpPr>
        <xdr:cNvPr id="662" name="テキスト ボックス 661"/>
        <xdr:cNvSpPr txBox="1"/>
      </xdr:nvSpPr>
      <xdr:spPr>
        <a:xfrm>
          <a:off x="13546333" y="136306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160376</xdr:rowOff>
    </xdr:from>
    <xdr:to>
      <xdr:col>67</xdr:col>
      <xdr:colOff>101600</xdr:colOff>
      <xdr:row>79</xdr:row>
      <xdr:rowOff>90526</xdr:rowOff>
    </xdr:to>
    <xdr:sp macro="" textlink="">
      <xdr:nvSpPr>
        <xdr:cNvPr id="663" name="楕円 662"/>
        <xdr:cNvSpPr/>
      </xdr:nvSpPr>
      <xdr:spPr>
        <a:xfrm>
          <a:off x="12763500" y="1353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81653</xdr:rowOff>
    </xdr:from>
    <xdr:ext cx="378565" cy="259045"/>
    <xdr:sp macro="" textlink="">
      <xdr:nvSpPr>
        <xdr:cNvPr id="664" name="テキスト ボックス 663"/>
        <xdr:cNvSpPr txBox="1"/>
      </xdr:nvSpPr>
      <xdr:spPr>
        <a:xfrm>
          <a:off x="12625017" y="13626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156060</xdr:rowOff>
    </xdr:from>
    <xdr:to>
      <xdr:col>85</xdr:col>
      <xdr:colOff>126364</xdr:colOff>
      <xdr:row>99</xdr:row>
      <xdr:rowOff>18573</xdr:rowOff>
    </xdr:to>
    <xdr:cxnSp macro="">
      <xdr:nvCxnSpPr>
        <xdr:cNvPr id="688" name="直線コネクタ 687"/>
        <xdr:cNvCxnSpPr/>
      </xdr:nvCxnSpPr>
      <xdr:spPr>
        <a:xfrm flipV="1">
          <a:off x="16317595" y="15758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22400</xdr:rowOff>
    </xdr:from>
    <xdr:ext cx="469744" cy="259045"/>
    <xdr:sp macro="" textlink="">
      <xdr:nvSpPr>
        <xdr:cNvPr id="689" name="公債費最小値テキスト"/>
        <xdr:cNvSpPr txBox="1"/>
      </xdr:nvSpPr>
      <xdr:spPr>
        <a:xfrm>
          <a:off x="16370300" y="169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18573</xdr:rowOff>
    </xdr:from>
    <xdr:to>
      <xdr:col>86</xdr:col>
      <xdr:colOff>25400</xdr:colOff>
      <xdr:row>99</xdr:row>
      <xdr:rowOff>18573</xdr:rowOff>
    </xdr:to>
    <xdr:cxnSp macro="">
      <xdr:nvCxnSpPr>
        <xdr:cNvPr id="690" name="直線コネクタ 689"/>
        <xdr:cNvCxnSpPr/>
      </xdr:nvCxnSpPr>
      <xdr:spPr>
        <a:xfrm>
          <a:off x="16230600" y="16992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102737</xdr:rowOff>
    </xdr:from>
    <xdr:ext cx="599010" cy="259045"/>
    <xdr:sp macro="" textlink="">
      <xdr:nvSpPr>
        <xdr:cNvPr id="691" name="公債費最大値テキスト"/>
        <xdr:cNvSpPr txBox="1"/>
      </xdr:nvSpPr>
      <xdr:spPr>
        <a:xfrm>
          <a:off x="16370300" y="155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156060</xdr:rowOff>
    </xdr:from>
    <xdr:to>
      <xdr:col>86</xdr:col>
      <xdr:colOff>25400</xdr:colOff>
      <xdr:row>91</xdr:row>
      <xdr:rowOff>156060</xdr:rowOff>
    </xdr:to>
    <xdr:cxnSp macro="">
      <xdr:nvCxnSpPr>
        <xdr:cNvPr id="692" name="直線コネクタ 691"/>
        <xdr:cNvCxnSpPr/>
      </xdr:nvCxnSpPr>
      <xdr:spPr>
        <a:xfrm>
          <a:off x="16230600" y="1575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134906</xdr:rowOff>
    </xdr:from>
    <xdr:to>
      <xdr:col>85</xdr:col>
      <xdr:colOff>127000</xdr:colOff>
      <xdr:row>97</xdr:row>
      <xdr:rowOff>136613</xdr:rowOff>
    </xdr:to>
    <xdr:cxnSp macro="">
      <xdr:nvCxnSpPr>
        <xdr:cNvPr id="693" name="直線コネクタ 692"/>
        <xdr:cNvCxnSpPr/>
      </xdr:nvCxnSpPr>
      <xdr:spPr>
        <a:xfrm flipV="1">
          <a:off x="15481300" y="16765556"/>
          <a:ext cx="8382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118978</xdr:rowOff>
    </xdr:from>
    <xdr:ext cx="534377" cy="259045"/>
    <xdr:sp macro="" textlink="">
      <xdr:nvSpPr>
        <xdr:cNvPr id="694" name="公債費平均値テキスト"/>
        <xdr:cNvSpPr txBox="1"/>
      </xdr:nvSpPr>
      <xdr:spPr>
        <a:xfrm>
          <a:off x="16370300" y="16406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96101</xdr:rowOff>
    </xdr:from>
    <xdr:to>
      <xdr:col>85</xdr:col>
      <xdr:colOff>177800</xdr:colOff>
      <xdr:row>97</xdr:row>
      <xdr:rowOff>26251</xdr:rowOff>
    </xdr:to>
    <xdr:sp macro="" textlink="">
      <xdr:nvSpPr>
        <xdr:cNvPr id="695" name="フローチャート: 判断 694"/>
        <xdr:cNvSpPr/>
      </xdr:nvSpPr>
      <xdr:spPr>
        <a:xfrm>
          <a:off x="162687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136613</xdr:rowOff>
    </xdr:from>
    <xdr:to>
      <xdr:col>81</xdr:col>
      <xdr:colOff>50800</xdr:colOff>
      <xdr:row>97</xdr:row>
      <xdr:rowOff>149065</xdr:rowOff>
    </xdr:to>
    <xdr:cxnSp macro="">
      <xdr:nvCxnSpPr>
        <xdr:cNvPr id="696" name="直線コネクタ 695"/>
        <xdr:cNvCxnSpPr/>
      </xdr:nvCxnSpPr>
      <xdr:spPr>
        <a:xfrm flipV="1">
          <a:off x="14592300" y="16767263"/>
          <a:ext cx="889000" cy="1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109048</xdr:rowOff>
    </xdr:from>
    <xdr:to>
      <xdr:col>81</xdr:col>
      <xdr:colOff>101600</xdr:colOff>
      <xdr:row>97</xdr:row>
      <xdr:rowOff>39198</xdr:rowOff>
    </xdr:to>
    <xdr:sp macro="" textlink="">
      <xdr:nvSpPr>
        <xdr:cNvPr id="697" name="フローチャート: 判断 696"/>
        <xdr:cNvSpPr/>
      </xdr:nvSpPr>
      <xdr:spPr>
        <a:xfrm>
          <a:off x="15430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55725</xdr:rowOff>
    </xdr:from>
    <xdr:ext cx="534377" cy="259045"/>
    <xdr:sp macro="" textlink="">
      <xdr:nvSpPr>
        <xdr:cNvPr id="698" name="テキスト ボックス 697"/>
        <xdr:cNvSpPr txBox="1"/>
      </xdr:nvSpPr>
      <xdr:spPr>
        <a:xfrm>
          <a:off x="15214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149065</xdr:rowOff>
    </xdr:from>
    <xdr:to>
      <xdr:col>76</xdr:col>
      <xdr:colOff>114300</xdr:colOff>
      <xdr:row>97</xdr:row>
      <xdr:rowOff>150048</xdr:rowOff>
    </xdr:to>
    <xdr:cxnSp macro="">
      <xdr:nvCxnSpPr>
        <xdr:cNvPr id="699" name="直線コネクタ 698"/>
        <xdr:cNvCxnSpPr/>
      </xdr:nvCxnSpPr>
      <xdr:spPr>
        <a:xfrm flipV="1">
          <a:off x="13703300" y="16779715"/>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110525</xdr:rowOff>
    </xdr:from>
    <xdr:to>
      <xdr:col>76</xdr:col>
      <xdr:colOff>165100</xdr:colOff>
      <xdr:row>97</xdr:row>
      <xdr:rowOff>40675</xdr:rowOff>
    </xdr:to>
    <xdr:sp macro="" textlink="">
      <xdr:nvSpPr>
        <xdr:cNvPr id="700" name="フローチャート: 判断 699"/>
        <xdr:cNvSpPr/>
      </xdr:nvSpPr>
      <xdr:spPr>
        <a:xfrm>
          <a:off x="14541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57202</xdr:rowOff>
    </xdr:from>
    <xdr:ext cx="534377" cy="259045"/>
    <xdr:sp macro="" textlink="">
      <xdr:nvSpPr>
        <xdr:cNvPr id="701" name="テキスト ボックス 700"/>
        <xdr:cNvSpPr txBox="1"/>
      </xdr:nvSpPr>
      <xdr:spPr>
        <a:xfrm>
          <a:off x="14325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150048</xdr:rowOff>
    </xdr:from>
    <xdr:to>
      <xdr:col>71</xdr:col>
      <xdr:colOff>177800</xdr:colOff>
      <xdr:row>97</xdr:row>
      <xdr:rowOff>158795</xdr:rowOff>
    </xdr:to>
    <xdr:cxnSp macro="">
      <xdr:nvCxnSpPr>
        <xdr:cNvPr id="702" name="直線コネクタ 701"/>
        <xdr:cNvCxnSpPr/>
      </xdr:nvCxnSpPr>
      <xdr:spPr>
        <a:xfrm flipV="1">
          <a:off x="12814300" y="16780698"/>
          <a:ext cx="889000" cy="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104239</xdr:rowOff>
    </xdr:from>
    <xdr:to>
      <xdr:col>72</xdr:col>
      <xdr:colOff>38100</xdr:colOff>
      <xdr:row>97</xdr:row>
      <xdr:rowOff>34389</xdr:rowOff>
    </xdr:to>
    <xdr:sp macro="" textlink="">
      <xdr:nvSpPr>
        <xdr:cNvPr id="703" name="フローチャート: 判断 702"/>
        <xdr:cNvSpPr/>
      </xdr:nvSpPr>
      <xdr:spPr>
        <a:xfrm>
          <a:off x="13652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50916</xdr:rowOff>
    </xdr:from>
    <xdr:ext cx="534377" cy="259045"/>
    <xdr:sp macro="" textlink="">
      <xdr:nvSpPr>
        <xdr:cNvPr id="704" name="テキスト ボックス 703"/>
        <xdr:cNvSpPr txBox="1"/>
      </xdr:nvSpPr>
      <xdr:spPr>
        <a:xfrm>
          <a:off x="13436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705" name="フローチャート: 判断 704"/>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22638</xdr:rowOff>
    </xdr:from>
    <xdr:ext cx="534377" cy="259045"/>
    <xdr:sp macro="" textlink="">
      <xdr:nvSpPr>
        <xdr:cNvPr id="706" name="テキスト ボックス 705"/>
        <xdr:cNvSpPr txBox="1"/>
      </xdr:nvSpPr>
      <xdr:spPr>
        <a:xfrm>
          <a:off x="12547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84106</xdr:rowOff>
    </xdr:from>
    <xdr:to>
      <xdr:col>85</xdr:col>
      <xdr:colOff>177800</xdr:colOff>
      <xdr:row>98</xdr:row>
      <xdr:rowOff>14256</xdr:rowOff>
    </xdr:to>
    <xdr:sp macro="" textlink="">
      <xdr:nvSpPr>
        <xdr:cNvPr id="712" name="楕円 711"/>
        <xdr:cNvSpPr/>
      </xdr:nvSpPr>
      <xdr:spPr>
        <a:xfrm>
          <a:off x="16268700" y="1671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62533</xdr:rowOff>
    </xdr:from>
    <xdr:ext cx="534377" cy="259045"/>
    <xdr:sp macro="" textlink="">
      <xdr:nvSpPr>
        <xdr:cNvPr id="713" name="公債費該当値テキスト"/>
        <xdr:cNvSpPr txBox="1"/>
      </xdr:nvSpPr>
      <xdr:spPr>
        <a:xfrm>
          <a:off x="16370300" y="1669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85813</xdr:rowOff>
    </xdr:from>
    <xdr:to>
      <xdr:col>81</xdr:col>
      <xdr:colOff>101600</xdr:colOff>
      <xdr:row>98</xdr:row>
      <xdr:rowOff>15963</xdr:rowOff>
    </xdr:to>
    <xdr:sp macro="" textlink="">
      <xdr:nvSpPr>
        <xdr:cNvPr id="714" name="楕円 713"/>
        <xdr:cNvSpPr/>
      </xdr:nvSpPr>
      <xdr:spPr>
        <a:xfrm>
          <a:off x="15430500" y="167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7090</xdr:rowOff>
    </xdr:from>
    <xdr:ext cx="534377" cy="259045"/>
    <xdr:sp macro="" textlink="">
      <xdr:nvSpPr>
        <xdr:cNvPr id="715" name="テキスト ボックス 714"/>
        <xdr:cNvSpPr txBox="1"/>
      </xdr:nvSpPr>
      <xdr:spPr>
        <a:xfrm>
          <a:off x="15214111" y="1680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98265</xdr:rowOff>
    </xdr:from>
    <xdr:to>
      <xdr:col>76</xdr:col>
      <xdr:colOff>165100</xdr:colOff>
      <xdr:row>98</xdr:row>
      <xdr:rowOff>28415</xdr:rowOff>
    </xdr:to>
    <xdr:sp macro="" textlink="">
      <xdr:nvSpPr>
        <xdr:cNvPr id="716" name="楕円 715"/>
        <xdr:cNvSpPr/>
      </xdr:nvSpPr>
      <xdr:spPr>
        <a:xfrm>
          <a:off x="14541500" y="1672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19542</xdr:rowOff>
    </xdr:from>
    <xdr:ext cx="534377" cy="259045"/>
    <xdr:sp macro="" textlink="">
      <xdr:nvSpPr>
        <xdr:cNvPr id="717" name="テキスト ボックス 716"/>
        <xdr:cNvSpPr txBox="1"/>
      </xdr:nvSpPr>
      <xdr:spPr>
        <a:xfrm>
          <a:off x="14325111" y="1682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99248</xdr:rowOff>
    </xdr:from>
    <xdr:to>
      <xdr:col>72</xdr:col>
      <xdr:colOff>38100</xdr:colOff>
      <xdr:row>98</xdr:row>
      <xdr:rowOff>29398</xdr:rowOff>
    </xdr:to>
    <xdr:sp macro="" textlink="">
      <xdr:nvSpPr>
        <xdr:cNvPr id="718" name="楕円 717"/>
        <xdr:cNvSpPr/>
      </xdr:nvSpPr>
      <xdr:spPr>
        <a:xfrm>
          <a:off x="13652500" y="1672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20525</xdr:rowOff>
    </xdr:from>
    <xdr:ext cx="534377" cy="259045"/>
    <xdr:sp macro="" textlink="">
      <xdr:nvSpPr>
        <xdr:cNvPr id="719" name="テキスト ボックス 718"/>
        <xdr:cNvSpPr txBox="1"/>
      </xdr:nvSpPr>
      <xdr:spPr>
        <a:xfrm>
          <a:off x="13436111" y="1682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107995</xdr:rowOff>
    </xdr:from>
    <xdr:to>
      <xdr:col>67</xdr:col>
      <xdr:colOff>101600</xdr:colOff>
      <xdr:row>98</xdr:row>
      <xdr:rowOff>38145</xdr:rowOff>
    </xdr:to>
    <xdr:sp macro="" textlink="">
      <xdr:nvSpPr>
        <xdr:cNvPr id="720" name="楕円 719"/>
        <xdr:cNvSpPr/>
      </xdr:nvSpPr>
      <xdr:spPr>
        <a:xfrm>
          <a:off x="12763500" y="167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29272</xdr:rowOff>
    </xdr:from>
    <xdr:ext cx="534377" cy="259045"/>
    <xdr:sp macro="" textlink="">
      <xdr:nvSpPr>
        <xdr:cNvPr id="721" name="テキスト ボックス 720"/>
        <xdr:cNvSpPr txBox="1"/>
      </xdr:nvSpPr>
      <xdr:spPr>
        <a:xfrm>
          <a:off x="12547111" y="1683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41768</xdr:rowOff>
    </xdr:from>
    <xdr:to>
      <xdr:col>116</xdr:col>
      <xdr:colOff>62864</xdr:colOff>
      <xdr:row>38</xdr:row>
      <xdr:rowOff>139700</xdr:rowOff>
    </xdr:to>
    <xdr:cxnSp macro="">
      <xdr:nvCxnSpPr>
        <xdr:cNvPr id="743" name="直線コネクタ 742"/>
        <xdr:cNvCxnSpPr/>
      </xdr:nvCxnSpPr>
      <xdr:spPr>
        <a:xfrm flipV="1">
          <a:off x="22159595" y="5528168"/>
          <a:ext cx="1269" cy="112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165158</xdr:rowOff>
    </xdr:from>
    <xdr:ext cx="249299" cy="259045"/>
    <xdr:sp macro="" textlink="">
      <xdr:nvSpPr>
        <xdr:cNvPr id="744" name="諸支出金最小値テキスト"/>
        <xdr:cNvSpPr txBox="1"/>
      </xdr:nvSpPr>
      <xdr:spPr>
        <a:xfrm>
          <a:off x="22212300" y="6680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159895</xdr:rowOff>
    </xdr:from>
    <xdr:ext cx="534377" cy="259045"/>
    <xdr:sp macro="" textlink="">
      <xdr:nvSpPr>
        <xdr:cNvPr id="746" name="諸支出金最大値テキスト"/>
        <xdr:cNvSpPr txBox="1"/>
      </xdr:nvSpPr>
      <xdr:spPr>
        <a:xfrm>
          <a:off x="22212300" y="53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41768</xdr:rowOff>
    </xdr:from>
    <xdr:to>
      <xdr:col>116</xdr:col>
      <xdr:colOff>152400</xdr:colOff>
      <xdr:row>32</xdr:row>
      <xdr:rowOff>41768</xdr:rowOff>
    </xdr:to>
    <xdr:cxnSp macro="">
      <xdr:nvCxnSpPr>
        <xdr:cNvPr id="747" name="直線コネクタ 746"/>
        <xdr:cNvCxnSpPr/>
      </xdr:nvCxnSpPr>
      <xdr:spPr>
        <a:xfrm>
          <a:off x="22072600" y="552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82607</xdr:rowOff>
    </xdr:from>
    <xdr:ext cx="378565" cy="259045"/>
    <xdr:sp macro="" textlink="">
      <xdr:nvSpPr>
        <xdr:cNvPr id="749" name="諸支出金平均値テキスト"/>
        <xdr:cNvSpPr txBox="1"/>
      </xdr:nvSpPr>
      <xdr:spPr>
        <a:xfrm>
          <a:off x="22212300" y="6426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59730</xdr:rowOff>
    </xdr:from>
    <xdr:to>
      <xdr:col>116</xdr:col>
      <xdr:colOff>114300</xdr:colOff>
      <xdr:row>38</xdr:row>
      <xdr:rowOff>161330</xdr:rowOff>
    </xdr:to>
    <xdr:sp macro="" textlink="">
      <xdr:nvSpPr>
        <xdr:cNvPr id="750" name="フローチャート: 判断 749"/>
        <xdr:cNvSpPr/>
      </xdr:nvSpPr>
      <xdr:spPr>
        <a:xfrm>
          <a:off x="22110700" y="657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84191</xdr:rowOff>
    </xdr:from>
    <xdr:to>
      <xdr:col>112</xdr:col>
      <xdr:colOff>38100</xdr:colOff>
      <xdr:row>39</xdr:row>
      <xdr:rowOff>14341</xdr:rowOff>
    </xdr:to>
    <xdr:sp macro="" textlink="">
      <xdr:nvSpPr>
        <xdr:cNvPr id="752" name="フローチャート: 判断 751"/>
        <xdr:cNvSpPr/>
      </xdr:nvSpPr>
      <xdr:spPr>
        <a:xfrm>
          <a:off x="21272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30868</xdr:rowOff>
    </xdr:from>
    <xdr:ext cx="378565" cy="259045"/>
    <xdr:sp macro="" textlink="">
      <xdr:nvSpPr>
        <xdr:cNvPr id="753" name="テキスト ボックス 752"/>
        <xdr:cNvSpPr txBox="1"/>
      </xdr:nvSpPr>
      <xdr:spPr>
        <a:xfrm>
          <a:off x="21134017" y="637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5" name="フローチャート: 判断 754"/>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6" name="テキスト ボックス 755"/>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82636</xdr:rowOff>
    </xdr:from>
    <xdr:to>
      <xdr:col>102</xdr:col>
      <xdr:colOff>165100</xdr:colOff>
      <xdr:row>39</xdr:row>
      <xdr:rowOff>12786</xdr:rowOff>
    </xdr:to>
    <xdr:sp macro="" textlink="">
      <xdr:nvSpPr>
        <xdr:cNvPr id="758" name="フローチャート: 判断 757"/>
        <xdr:cNvSpPr/>
      </xdr:nvSpPr>
      <xdr:spPr>
        <a:xfrm>
          <a:off x="19494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29313</xdr:rowOff>
    </xdr:from>
    <xdr:ext cx="378565" cy="259045"/>
    <xdr:sp macro="" textlink="">
      <xdr:nvSpPr>
        <xdr:cNvPr id="759" name="テキスト ボックス 758"/>
        <xdr:cNvSpPr txBox="1"/>
      </xdr:nvSpPr>
      <xdr:spPr>
        <a:xfrm>
          <a:off x="19356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84237</xdr:rowOff>
    </xdr:from>
    <xdr:to>
      <xdr:col>98</xdr:col>
      <xdr:colOff>38100</xdr:colOff>
      <xdr:row>39</xdr:row>
      <xdr:rowOff>14387</xdr:rowOff>
    </xdr:to>
    <xdr:sp macro="" textlink="">
      <xdr:nvSpPr>
        <xdr:cNvPr id="760" name="フローチャート: 判断 759"/>
        <xdr:cNvSpPr/>
      </xdr:nvSpPr>
      <xdr:spPr>
        <a:xfrm>
          <a:off x="18605500" y="659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30914</xdr:rowOff>
    </xdr:from>
    <xdr:ext cx="378565" cy="259045"/>
    <xdr:sp macro="" textlink="">
      <xdr:nvSpPr>
        <xdr:cNvPr id="761" name="テキスト ボックス 760"/>
        <xdr:cNvSpPr txBox="1"/>
      </xdr:nvSpPr>
      <xdr:spPr>
        <a:xfrm>
          <a:off x="18467017" y="6374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38158</xdr:rowOff>
    </xdr:from>
    <xdr:ext cx="249299" cy="259045"/>
    <xdr:sp macro="" textlink="">
      <xdr:nvSpPr>
        <xdr:cNvPr id="768" name="諸支出金該当値テキスト"/>
        <xdr:cNvSpPr txBox="1"/>
      </xdr:nvSpPr>
      <xdr:spPr>
        <a:xfrm>
          <a:off x="22212300" y="6553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159,248</a:t>
          </a:r>
          <a:r>
            <a:rPr kumimoji="1" lang="ja-JP" altLang="en-US" sz="1300">
              <a:latin typeface="ＭＳ Ｐゴシック" panose="020B0600070205080204" pitchFamily="50" charset="-128"/>
              <a:ea typeface="ＭＳ Ｐゴシック" panose="020B0600070205080204" pitchFamily="50" charset="-128"/>
            </a:rPr>
            <a:t>円と類似団体平均を上回っている。民生費のうち児童福祉行政に要する経費である児童福祉費が増加していることが要因となっている。これは、子育て支援の重要性から保育料の軽減、子ども医療費の助成に取り組んできたことによるものである。また、老人福祉費も増加傾向にあり、今後も逓増傾向は避けられず、増加していくことが見込まれる。公債費の漸増傾向はしばらく続くと予想され、将来的に公共施設の大規模改修及び更新費用も嵩んでくることから、今後より一層、公債費負担の健全性維持を念頭に、適切な範囲内で起債を活用していくこととす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実質収支額は継続的に黒字を確保しているが、実質単年度収支については財政調整基金を取り崩したことにより赤字となった。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実質単年度収支については、年々一般財源の確保が厳しい状況となっている。今後は更に事業の取捨選択を厳しく行い、高い費用対効果が得られる事業への投資を基本に、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財政基盤の脆弱な国民健康保険特別会計は、保険料の値上げによる抜本的見直しにより、平成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黒字化したものの、Ｃ型肝炎やがんに対する新薬の登場で赤字化し、いまだ赤字の状態が続いている。一般会計からの法定外繰出しを常態化させないよう、保険料の適正化及び健康増進事業の充実に取り組み、健全な事業運営に努め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一般会計本体において地方税をはじめとする一般財源の確保が年々厳しい状況となっていくことが想定されており、特別会計及び企業会計をそれぞれがどう確保していくのか、また財政悪化が常態化する前にどれだけ的確な予防策を講じられるかについても、町財政運営上の大きな課題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6229056</v>
      </c>
      <c r="BO4" s="462"/>
      <c r="BP4" s="462"/>
      <c r="BQ4" s="462"/>
      <c r="BR4" s="462"/>
      <c r="BS4" s="462"/>
      <c r="BT4" s="462"/>
      <c r="BU4" s="463"/>
      <c r="BV4" s="461">
        <v>6794339</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7.8</v>
      </c>
      <c r="CU4" s="646"/>
      <c r="CV4" s="646"/>
      <c r="CW4" s="646"/>
      <c r="CX4" s="646"/>
      <c r="CY4" s="646"/>
      <c r="CZ4" s="646"/>
      <c r="DA4" s="647"/>
      <c r="DB4" s="645">
        <v>6.9</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5809999</v>
      </c>
      <c r="BO5" s="467"/>
      <c r="BP5" s="467"/>
      <c r="BQ5" s="467"/>
      <c r="BR5" s="467"/>
      <c r="BS5" s="467"/>
      <c r="BT5" s="467"/>
      <c r="BU5" s="468"/>
      <c r="BV5" s="466">
        <v>6551470</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87.3</v>
      </c>
      <c r="CU5" s="437"/>
      <c r="CV5" s="437"/>
      <c r="CW5" s="437"/>
      <c r="CX5" s="437"/>
      <c r="CY5" s="437"/>
      <c r="CZ5" s="437"/>
      <c r="DA5" s="438"/>
      <c r="DB5" s="436">
        <v>88.2</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419057</v>
      </c>
      <c r="BO6" s="467"/>
      <c r="BP6" s="467"/>
      <c r="BQ6" s="467"/>
      <c r="BR6" s="467"/>
      <c r="BS6" s="467"/>
      <c r="BT6" s="467"/>
      <c r="BU6" s="468"/>
      <c r="BV6" s="466">
        <v>242869</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91.6</v>
      </c>
      <c r="CU6" s="620"/>
      <c r="CV6" s="620"/>
      <c r="CW6" s="620"/>
      <c r="CX6" s="620"/>
      <c r="CY6" s="620"/>
      <c r="CZ6" s="620"/>
      <c r="DA6" s="621"/>
      <c r="DB6" s="619">
        <v>93.6</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164398</v>
      </c>
      <c r="BO7" s="467"/>
      <c r="BP7" s="467"/>
      <c r="BQ7" s="467"/>
      <c r="BR7" s="467"/>
      <c r="BS7" s="467"/>
      <c r="BT7" s="467"/>
      <c r="BU7" s="468"/>
      <c r="BV7" s="466">
        <v>19267</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3244516</v>
      </c>
      <c r="CU7" s="467"/>
      <c r="CV7" s="467"/>
      <c r="CW7" s="467"/>
      <c r="CX7" s="467"/>
      <c r="CY7" s="467"/>
      <c r="CZ7" s="467"/>
      <c r="DA7" s="468"/>
      <c r="DB7" s="466">
        <v>3244615</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94</v>
      </c>
      <c r="AV8" s="524"/>
      <c r="AW8" s="524"/>
      <c r="AX8" s="524"/>
      <c r="AY8" s="446" t="s">
        <v>110</v>
      </c>
      <c r="AZ8" s="447"/>
      <c r="BA8" s="447"/>
      <c r="BB8" s="447"/>
      <c r="BC8" s="447"/>
      <c r="BD8" s="447"/>
      <c r="BE8" s="447"/>
      <c r="BF8" s="447"/>
      <c r="BG8" s="447"/>
      <c r="BH8" s="447"/>
      <c r="BI8" s="447"/>
      <c r="BJ8" s="447"/>
      <c r="BK8" s="447"/>
      <c r="BL8" s="447"/>
      <c r="BM8" s="448"/>
      <c r="BN8" s="466">
        <v>254659</v>
      </c>
      <c r="BO8" s="467"/>
      <c r="BP8" s="467"/>
      <c r="BQ8" s="467"/>
      <c r="BR8" s="467"/>
      <c r="BS8" s="467"/>
      <c r="BT8" s="467"/>
      <c r="BU8" s="468"/>
      <c r="BV8" s="466">
        <v>223602</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0.52</v>
      </c>
      <c r="CU8" s="580"/>
      <c r="CV8" s="580"/>
      <c r="CW8" s="580"/>
      <c r="CX8" s="580"/>
      <c r="CY8" s="580"/>
      <c r="CZ8" s="580"/>
      <c r="DA8" s="581"/>
      <c r="DB8" s="579">
        <v>0.52</v>
      </c>
      <c r="DC8" s="580"/>
      <c r="DD8" s="580"/>
      <c r="DE8" s="580"/>
      <c r="DF8" s="580"/>
      <c r="DG8" s="580"/>
      <c r="DH8" s="580"/>
      <c r="DI8" s="581"/>
      <c r="DJ8" s="186"/>
      <c r="DK8" s="186"/>
      <c r="DL8" s="186"/>
      <c r="DM8" s="186"/>
      <c r="DN8" s="186"/>
      <c r="DO8" s="186"/>
    </row>
    <row r="9" spans="1:119" ht="18.75" customHeight="1" thickBot="1">
      <c r="A9" s="187"/>
      <c r="B9" s="608" t="s">
        <v>112</v>
      </c>
      <c r="C9" s="609"/>
      <c r="D9" s="609"/>
      <c r="E9" s="609"/>
      <c r="F9" s="609"/>
      <c r="G9" s="609"/>
      <c r="H9" s="609"/>
      <c r="I9" s="609"/>
      <c r="J9" s="609"/>
      <c r="K9" s="529"/>
      <c r="L9" s="610" t="s">
        <v>113</v>
      </c>
      <c r="M9" s="611"/>
      <c r="N9" s="611"/>
      <c r="O9" s="611"/>
      <c r="P9" s="611"/>
      <c r="Q9" s="612"/>
      <c r="R9" s="613">
        <v>14176</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106</v>
      </c>
      <c r="AV9" s="524"/>
      <c r="AW9" s="524"/>
      <c r="AX9" s="524"/>
      <c r="AY9" s="446" t="s">
        <v>116</v>
      </c>
      <c r="AZ9" s="447"/>
      <c r="BA9" s="447"/>
      <c r="BB9" s="447"/>
      <c r="BC9" s="447"/>
      <c r="BD9" s="447"/>
      <c r="BE9" s="447"/>
      <c r="BF9" s="447"/>
      <c r="BG9" s="447"/>
      <c r="BH9" s="447"/>
      <c r="BI9" s="447"/>
      <c r="BJ9" s="447"/>
      <c r="BK9" s="447"/>
      <c r="BL9" s="447"/>
      <c r="BM9" s="448"/>
      <c r="BN9" s="466">
        <v>31057</v>
      </c>
      <c r="BO9" s="467"/>
      <c r="BP9" s="467"/>
      <c r="BQ9" s="467"/>
      <c r="BR9" s="467"/>
      <c r="BS9" s="467"/>
      <c r="BT9" s="467"/>
      <c r="BU9" s="468"/>
      <c r="BV9" s="466">
        <v>60237</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10.8</v>
      </c>
      <c r="CU9" s="437"/>
      <c r="CV9" s="437"/>
      <c r="CW9" s="437"/>
      <c r="CX9" s="437"/>
      <c r="CY9" s="437"/>
      <c r="CZ9" s="437"/>
      <c r="DA9" s="438"/>
      <c r="DB9" s="436">
        <v>9.3000000000000007</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118</v>
      </c>
      <c r="M10" s="440"/>
      <c r="N10" s="440"/>
      <c r="O10" s="440"/>
      <c r="P10" s="440"/>
      <c r="Q10" s="441"/>
      <c r="R10" s="442">
        <v>14350</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106</v>
      </c>
      <c r="AV10" s="524"/>
      <c r="AW10" s="524"/>
      <c r="AX10" s="524"/>
      <c r="AY10" s="446" t="s">
        <v>120</v>
      </c>
      <c r="AZ10" s="447"/>
      <c r="BA10" s="447"/>
      <c r="BB10" s="447"/>
      <c r="BC10" s="447"/>
      <c r="BD10" s="447"/>
      <c r="BE10" s="447"/>
      <c r="BF10" s="447"/>
      <c r="BG10" s="447"/>
      <c r="BH10" s="447"/>
      <c r="BI10" s="447"/>
      <c r="BJ10" s="447"/>
      <c r="BK10" s="447"/>
      <c r="BL10" s="447"/>
      <c r="BM10" s="448"/>
      <c r="BN10" s="466">
        <v>4000</v>
      </c>
      <c r="BO10" s="467"/>
      <c r="BP10" s="467"/>
      <c r="BQ10" s="467"/>
      <c r="BR10" s="467"/>
      <c r="BS10" s="467"/>
      <c r="BT10" s="467"/>
      <c r="BU10" s="468"/>
      <c r="BV10" s="466">
        <v>156000</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c r="A12" s="187"/>
      <c r="B12" s="582" t="s">
        <v>130</v>
      </c>
      <c r="C12" s="583"/>
      <c r="D12" s="583"/>
      <c r="E12" s="583"/>
      <c r="F12" s="583"/>
      <c r="G12" s="583"/>
      <c r="H12" s="583"/>
      <c r="I12" s="583"/>
      <c r="J12" s="583"/>
      <c r="K12" s="584"/>
      <c r="L12" s="591" t="s">
        <v>131</v>
      </c>
      <c r="M12" s="592"/>
      <c r="N12" s="592"/>
      <c r="O12" s="592"/>
      <c r="P12" s="592"/>
      <c r="Q12" s="593"/>
      <c r="R12" s="594">
        <v>14209</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110000</v>
      </c>
      <c r="BO12" s="467"/>
      <c r="BP12" s="467"/>
      <c r="BQ12" s="467"/>
      <c r="BR12" s="467"/>
      <c r="BS12" s="467"/>
      <c r="BT12" s="467"/>
      <c r="BU12" s="468"/>
      <c r="BV12" s="466">
        <v>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139</v>
      </c>
      <c r="N13" s="567"/>
      <c r="O13" s="567"/>
      <c r="P13" s="567"/>
      <c r="Q13" s="568"/>
      <c r="R13" s="569">
        <v>14067</v>
      </c>
      <c r="S13" s="570"/>
      <c r="T13" s="570"/>
      <c r="U13" s="570"/>
      <c r="V13" s="571"/>
      <c r="W13" s="557" t="s">
        <v>140</v>
      </c>
      <c r="X13" s="479"/>
      <c r="Y13" s="479"/>
      <c r="Z13" s="479"/>
      <c r="AA13" s="479"/>
      <c r="AB13" s="480"/>
      <c r="AC13" s="442">
        <v>811</v>
      </c>
      <c r="AD13" s="443"/>
      <c r="AE13" s="443"/>
      <c r="AF13" s="443"/>
      <c r="AG13" s="444"/>
      <c r="AH13" s="442">
        <v>883</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-74943</v>
      </c>
      <c r="BO13" s="467"/>
      <c r="BP13" s="467"/>
      <c r="BQ13" s="467"/>
      <c r="BR13" s="467"/>
      <c r="BS13" s="467"/>
      <c r="BT13" s="467"/>
      <c r="BU13" s="468"/>
      <c r="BV13" s="466">
        <v>216237</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7.8</v>
      </c>
      <c r="CU13" s="437"/>
      <c r="CV13" s="437"/>
      <c r="CW13" s="437"/>
      <c r="CX13" s="437"/>
      <c r="CY13" s="437"/>
      <c r="CZ13" s="437"/>
      <c r="DA13" s="438"/>
      <c r="DB13" s="436">
        <v>7.7</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145</v>
      </c>
      <c r="M14" s="603"/>
      <c r="N14" s="603"/>
      <c r="O14" s="603"/>
      <c r="P14" s="603"/>
      <c r="Q14" s="604"/>
      <c r="R14" s="569">
        <v>14256</v>
      </c>
      <c r="S14" s="570"/>
      <c r="T14" s="570"/>
      <c r="U14" s="570"/>
      <c r="V14" s="571"/>
      <c r="W14" s="572"/>
      <c r="X14" s="482"/>
      <c r="Y14" s="482"/>
      <c r="Z14" s="482"/>
      <c r="AA14" s="482"/>
      <c r="AB14" s="483"/>
      <c r="AC14" s="562">
        <v>11.9</v>
      </c>
      <c r="AD14" s="563"/>
      <c r="AE14" s="563"/>
      <c r="AF14" s="563"/>
      <c r="AG14" s="564"/>
      <c r="AH14" s="562">
        <v>12.7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t="s">
        <v>147</v>
      </c>
      <c r="CU14" s="574"/>
      <c r="CV14" s="574"/>
      <c r="CW14" s="574"/>
      <c r="CX14" s="574"/>
      <c r="CY14" s="574"/>
      <c r="CZ14" s="574"/>
      <c r="DA14" s="575"/>
      <c r="DB14" s="573" t="s">
        <v>129</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148</v>
      </c>
      <c r="N15" s="567"/>
      <c r="O15" s="567"/>
      <c r="P15" s="567"/>
      <c r="Q15" s="568"/>
      <c r="R15" s="569">
        <v>14141</v>
      </c>
      <c r="S15" s="570"/>
      <c r="T15" s="570"/>
      <c r="U15" s="570"/>
      <c r="V15" s="571"/>
      <c r="W15" s="557" t="s">
        <v>149</v>
      </c>
      <c r="X15" s="479"/>
      <c r="Y15" s="479"/>
      <c r="Z15" s="479"/>
      <c r="AA15" s="479"/>
      <c r="AB15" s="480"/>
      <c r="AC15" s="442">
        <v>1723</v>
      </c>
      <c r="AD15" s="443"/>
      <c r="AE15" s="443"/>
      <c r="AF15" s="443"/>
      <c r="AG15" s="444"/>
      <c r="AH15" s="442">
        <v>1813</v>
      </c>
      <c r="AI15" s="443"/>
      <c r="AJ15" s="443"/>
      <c r="AK15" s="443"/>
      <c r="AL15" s="445"/>
      <c r="AM15" s="535"/>
      <c r="AN15" s="440"/>
      <c r="AO15" s="440"/>
      <c r="AP15" s="440"/>
      <c r="AQ15" s="440"/>
      <c r="AR15" s="440"/>
      <c r="AS15" s="440"/>
      <c r="AT15" s="441"/>
      <c r="AU15" s="523"/>
      <c r="AV15" s="524"/>
      <c r="AW15" s="524"/>
      <c r="AX15" s="524"/>
      <c r="AY15" s="458" t="s">
        <v>150</v>
      </c>
      <c r="AZ15" s="459"/>
      <c r="BA15" s="459"/>
      <c r="BB15" s="459"/>
      <c r="BC15" s="459"/>
      <c r="BD15" s="459"/>
      <c r="BE15" s="459"/>
      <c r="BF15" s="459"/>
      <c r="BG15" s="459"/>
      <c r="BH15" s="459"/>
      <c r="BI15" s="459"/>
      <c r="BJ15" s="459"/>
      <c r="BK15" s="459"/>
      <c r="BL15" s="459"/>
      <c r="BM15" s="460"/>
      <c r="BN15" s="461">
        <v>1411160</v>
      </c>
      <c r="BO15" s="462"/>
      <c r="BP15" s="462"/>
      <c r="BQ15" s="462"/>
      <c r="BR15" s="462"/>
      <c r="BS15" s="462"/>
      <c r="BT15" s="462"/>
      <c r="BU15" s="463"/>
      <c r="BV15" s="461">
        <v>1409607</v>
      </c>
      <c r="BW15" s="462"/>
      <c r="BX15" s="462"/>
      <c r="BY15" s="462"/>
      <c r="BZ15" s="462"/>
      <c r="CA15" s="462"/>
      <c r="CB15" s="462"/>
      <c r="CC15" s="463"/>
      <c r="CD15" s="576" t="s">
        <v>151</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152</v>
      </c>
      <c r="M16" s="560"/>
      <c r="N16" s="560"/>
      <c r="O16" s="560"/>
      <c r="P16" s="560"/>
      <c r="Q16" s="561"/>
      <c r="R16" s="554" t="s">
        <v>153</v>
      </c>
      <c r="S16" s="555"/>
      <c r="T16" s="555"/>
      <c r="U16" s="555"/>
      <c r="V16" s="556"/>
      <c r="W16" s="572"/>
      <c r="X16" s="482"/>
      <c r="Y16" s="482"/>
      <c r="Z16" s="482"/>
      <c r="AA16" s="482"/>
      <c r="AB16" s="483"/>
      <c r="AC16" s="562">
        <v>25.2</v>
      </c>
      <c r="AD16" s="563"/>
      <c r="AE16" s="563"/>
      <c r="AF16" s="563"/>
      <c r="AG16" s="564"/>
      <c r="AH16" s="562">
        <v>26</v>
      </c>
      <c r="AI16" s="563"/>
      <c r="AJ16" s="563"/>
      <c r="AK16" s="563"/>
      <c r="AL16" s="565"/>
      <c r="AM16" s="535"/>
      <c r="AN16" s="440"/>
      <c r="AO16" s="440"/>
      <c r="AP16" s="440"/>
      <c r="AQ16" s="440"/>
      <c r="AR16" s="440"/>
      <c r="AS16" s="440"/>
      <c r="AT16" s="441"/>
      <c r="AU16" s="523"/>
      <c r="AV16" s="524"/>
      <c r="AW16" s="524"/>
      <c r="AX16" s="524"/>
      <c r="AY16" s="446" t="s">
        <v>154</v>
      </c>
      <c r="AZ16" s="447"/>
      <c r="BA16" s="447"/>
      <c r="BB16" s="447"/>
      <c r="BC16" s="447"/>
      <c r="BD16" s="447"/>
      <c r="BE16" s="447"/>
      <c r="BF16" s="447"/>
      <c r="BG16" s="447"/>
      <c r="BH16" s="447"/>
      <c r="BI16" s="447"/>
      <c r="BJ16" s="447"/>
      <c r="BK16" s="447"/>
      <c r="BL16" s="447"/>
      <c r="BM16" s="448"/>
      <c r="BN16" s="466">
        <v>2729921</v>
      </c>
      <c r="BO16" s="467"/>
      <c r="BP16" s="467"/>
      <c r="BQ16" s="467"/>
      <c r="BR16" s="467"/>
      <c r="BS16" s="467"/>
      <c r="BT16" s="467"/>
      <c r="BU16" s="468"/>
      <c r="BV16" s="466">
        <v>2682380</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155</v>
      </c>
      <c r="N17" s="552"/>
      <c r="O17" s="552"/>
      <c r="P17" s="552"/>
      <c r="Q17" s="553"/>
      <c r="R17" s="554" t="s">
        <v>156</v>
      </c>
      <c r="S17" s="555"/>
      <c r="T17" s="555"/>
      <c r="U17" s="555"/>
      <c r="V17" s="556"/>
      <c r="W17" s="557" t="s">
        <v>157</v>
      </c>
      <c r="X17" s="479"/>
      <c r="Y17" s="479"/>
      <c r="Z17" s="479"/>
      <c r="AA17" s="479"/>
      <c r="AB17" s="480"/>
      <c r="AC17" s="442">
        <v>4308</v>
      </c>
      <c r="AD17" s="443"/>
      <c r="AE17" s="443"/>
      <c r="AF17" s="443"/>
      <c r="AG17" s="444"/>
      <c r="AH17" s="442">
        <v>4275</v>
      </c>
      <c r="AI17" s="443"/>
      <c r="AJ17" s="443"/>
      <c r="AK17" s="443"/>
      <c r="AL17" s="445"/>
      <c r="AM17" s="535"/>
      <c r="AN17" s="440"/>
      <c r="AO17" s="440"/>
      <c r="AP17" s="440"/>
      <c r="AQ17" s="440"/>
      <c r="AR17" s="440"/>
      <c r="AS17" s="440"/>
      <c r="AT17" s="441"/>
      <c r="AU17" s="523"/>
      <c r="AV17" s="524"/>
      <c r="AW17" s="524"/>
      <c r="AX17" s="524"/>
      <c r="AY17" s="446" t="s">
        <v>158</v>
      </c>
      <c r="AZ17" s="447"/>
      <c r="BA17" s="447"/>
      <c r="BB17" s="447"/>
      <c r="BC17" s="447"/>
      <c r="BD17" s="447"/>
      <c r="BE17" s="447"/>
      <c r="BF17" s="447"/>
      <c r="BG17" s="447"/>
      <c r="BH17" s="447"/>
      <c r="BI17" s="447"/>
      <c r="BJ17" s="447"/>
      <c r="BK17" s="447"/>
      <c r="BL17" s="447"/>
      <c r="BM17" s="448"/>
      <c r="BN17" s="466">
        <v>1771567</v>
      </c>
      <c r="BO17" s="467"/>
      <c r="BP17" s="467"/>
      <c r="BQ17" s="467"/>
      <c r="BR17" s="467"/>
      <c r="BS17" s="467"/>
      <c r="BT17" s="467"/>
      <c r="BU17" s="468"/>
      <c r="BV17" s="466">
        <v>1773065</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159</v>
      </c>
      <c r="C18" s="529"/>
      <c r="D18" s="529"/>
      <c r="E18" s="530"/>
      <c r="F18" s="530"/>
      <c r="G18" s="530"/>
      <c r="H18" s="530"/>
      <c r="I18" s="530"/>
      <c r="J18" s="530"/>
      <c r="K18" s="530"/>
      <c r="L18" s="531">
        <v>18.440000000000001</v>
      </c>
      <c r="M18" s="531"/>
      <c r="N18" s="531"/>
      <c r="O18" s="531"/>
      <c r="P18" s="531"/>
      <c r="Q18" s="531"/>
      <c r="R18" s="532"/>
      <c r="S18" s="532"/>
      <c r="T18" s="532"/>
      <c r="U18" s="532"/>
      <c r="V18" s="533"/>
      <c r="W18" s="547"/>
      <c r="X18" s="548"/>
      <c r="Y18" s="548"/>
      <c r="Z18" s="548"/>
      <c r="AA18" s="548"/>
      <c r="AB18" s="558"/>
      <c r="AC18" s="430">
        <v>63</v>
      </c>
      <c r="AD18" s="431"/>
      <c r="AE18" s="431"/>
      <c r="AF18" s="431"/>
      <c r="AG18" s="534"/>
      <c r="AH18" s="430">
        <v>61.3</v>
      </c>
      <c r="AI18" s="431"/>
      <c r="AJ18" s="431"/>
      <c r="AK18" s="431"/>
      <c r="AL18" s="432"/>
      <c r="AM18" s="535"/>
      <c r="AN18" s="440"/>
      <c r="AO18" s="440"/>
      <c r="AP18" s="440"/>
      <c r="AQ18" s="440"/>
      <c r="AR18" s="440"/>
      <c r="AS18" s="440"/>
      <c r="AT18" s="441"/>
      <c r="AU18" s="523"/>
      <c r="AV18" s="524"/>
      <c r="AW18" s="524"/>
      <c r="AX18" s="524"/>
      <c r="AY18" s="446" t="s">
        <v>160</v>
      </c>
      <c r="AZ18" s="447"/>
      <c r="BA18" s="447"/>
      <c r="BB18" s="447"/>
      <c r="BC18" s="447"/>
      <c r="BD18" s="447"/>
      <c r="BE18" s="447"/>
      <c r="BF18" s="447"/>
      <c r="BG18" s="447"/>
      <c r="BH18" s="447"/>
      <c r="BI18" s="447"/>
      <c r="BJ18" s="447"/>
      <c r="BK18" s="447"/>
      <c r="BL18" s="447"/>
      <c r="BM18" s="448"/>
      <c r="BN18" s="466">
        <v>2892180</v>
      </c>
      <c r="BO18" s="467"/>
      <c r="BP18" s="467"/>
      <c r="BQ18" s="467"/>
      <c r="BR18" s="467"/>
      <c r="BS18" s="467"/>
      <c r="BT18" s="467"/>
      <c r="BU18" s="468"/>
      <c r="BV18" s="466">
        <v>2893775</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161</v>
      </c>
      <c r="C19" s="529"/>
      <c r="D19" s="529"/>
      <c r="E19" s="530"/>
      <c r="F19" s="530"/>
      <c r="G19" s="530"/>
      <c r="H19" s="530"/>
      <c r="I19" s="530"/>
      <c r="J19" s="530"/>
      <c r="K19" s="530"/>
      <c r="L19" s="536">
        <v>769</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162</v>
      </c>
      <c r="AZ19" s="447"/>
      <c r="BA19" s="447"/>
      <c r="BB19" s="447"/>
      <c r="BC19" s="447"/>
      <c r="BD19" s="447"/>
      <c r="BE19" s="447"/>
      <c r="BF19" s="447"/>
      <c r="BG19" s="447"/>
      <c r="BH19" s="447"/>
      <c r="BI19" s="447"/>
      <c r="BJ19" s="447"/>
      <c r="BK19" s="447"/>
      <c r="BL19" s="447"/>
      <c r="BM19" s="448"/>
      <c r="BN19" s="466">
        <v>4377654</v>
      </c>
      <c r="BO19" s="467"/>
      <c r="BP19" s="467"/>
      <c r="BQ19" s="467"/>
      <c r="BR19" s="467"/>
      <c r="BS19" s="467"/>
      <c r="BT19" s="467"/>
      <c r="BU19" s="468"/>
      <c r="BV19" s="466">
        <v>5036445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163</v>
      </c>
      <c r="C20" s="529"/>
      <c r="D20" s="529"/>
      <c r="E20" s="530"/>
      <c r="F20" s="530"/>
      <c r="G20" s="530"/>
      <c r="H20" s="530"/>
      <c r="I20" s="530"/>
      <c r="J20" s="530"/>
      <c r="K20" s="530"/>
      <c r="L20" s="536">
        <v>4556</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165</v>
      </c>
      <c r="C22" s="496"/>
      <c r="D22" s="497"/>
      <c r="E22" s="504" t="s">
        <v>1</v>
      </c>
      <c r="F22" s="479"/>
      <c r="G22" s="479"/>
      <c r="H22" s="479"/>
      <c r="I22" s="479"/>
      <c r="J22" s="479"/>
      <c r="K22" s="480"/>
      <c r="L22" s="504" t="s">
        <v>166</v>
      </c>
      <c r="M22" s="479"/>
      <c r="N22" s="479"/>
      <c r="O22" s="479"/>
      <c r="P22" s="480"/>
      <c r="Q22" s="489" t="s">
        <v>167</v>
      </c>
      <c r="R22" s="490"/>
      <c r="S22" s="490"/>
      <c r="T22" s="490"/>
      <c r="U22" s="490"/>
      <c r="V22" s="505"/>
      <c r="W22" s="507" t="s">
        <v>168</v>
      </c>
      <c r="X22" s="496"/>
      <c r="Y22" s="497"/>
      <c r="Z22" s="504" t="s">
        <v>1</v>
      </c>
      <c r="AA22" s="479"/>
      <c r="AB22" s="479"/>
      <c r="AC22" s="479"/>
      <c r="AD22" s="479"/>
      <c r="AE22" s="479"/>
      <c r="AF22" s="479"/>
      <c r="AG22" s="480"/>
      <c r="AH22" s="478" t="s">
        <v>169</v>
      </c>
      <c r="AI22" s="479"/>
      <c r="AJ22" s="479"/>
      <c r="AK22" s="479"/>
      <c r="AL22" s="480"/>
      <c r="AM22" s="478" t="s">
        <v>170</v>
      </c>
      <c r="AN22" s="484"/>
      <c r="AO22" s="484"/>
      <c r="AP22" s="484"/>
      <c r="AQ22" s="484"/>
      <c r="AR22" s="485"/>
      <c r="AS22" s="489" t="s">
        <v>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171</v>
      </c>
      <c r="AZ23" s="459"/>
      <c r="BA23" s="459"/>
      <c r="BB23" s="459"/>
      <c r="BC23" s="459"/>
      <c r="BD23" s="459"/>
      <c r="BE23" s="459"/>
      <c r="BF23" s="459"/>
      <c r="BG23" s="459"/>
      <c r="BH23" s="459"/>
      <c r="BI23" s="459"/>
      <c r="BJ23" s="459"/>
      <c r="BK23" s="459"/>
      <c r="BL23" s="459"/>
      <c r="BM23" s="460"/>
      <c r="BN23" s="466">
        <v>4873434</v>
      </c>
      <c r="BO23" s="467"/>
      <c r="BP23" s="467"/>
      <c r="BQ23" s="467"/>
      <c r="BR23" s="467"/>
      <c r="BS23" s="467"/>
      <c r="BT23" s="467"/>
      <c r="BU23" s="468"/>
      <c r="BV23" s="466">
        <v>5050979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172</v>
      </c>
      <c r="F24" s="440"/>
      <c r="G24" s="440"/>
      <c r="H24" s="440"/>
      <c r="I24" s="440"/>
      <c r="J24" s="440"/>
      <c r="K24" s="441"/>
      <c r="L24" s="442">
        <v>1</v>
      </c>
      <c r="M24" s="443"/>
      <c r="N24" s="443"/>
      <c r="O24" s="443"/>
      <c r="P24" s="444"/>
      <c r="Q24" s="442">
        <v>7200</v>
      </c>
      <c r="R24" s="443"/>
      <c r="S24" s="443"/>
      <c r="T24" s="443"/>
      <c r="U24" s="443"/>
      <c r="V24" s="444"/>
      <c r="W24" s="508"/>
      <c r="X24" s="499"/>
      <c r="Y24" s="500"/>
      <c r="Z24" s="439" t="s">
        <v>173</v>
      </c>
      <c r="AA24" s="440"/>
      <c r="AB24" s="440"/>
      <c r="AC24" s="440"/>
      <c r="AD24" s="440"/>
      <c r="AE24" s="440"/>
      <c r="AF24" s="440"/>
      <c r="AG24" s="441"/>
      <c r="AH24" s="442">
        <v>92</v>
      </c>
      <c r="AI24" s="443"/>
      <c r="AJ24" s="443"/>
      <c r="AK24" s="443"/>
      <c r="AL24" s="444"/>
      <c r="AM24" s="442">
        <v>297988</v>
      </c>
      <c r="AN24" s="443"/>
      <c r="AO24" s="443"/>
      <c r="AP24" s="443"/>
      <c r="AQ24" s="443"/>
      <c r="AR24" s="444"/>
      <c r="AS24" s="442">
        <v>3239</v>
      </c>
      <c r="AT24" s="443"/>
      <c r="AU24" s="443"/>
      <c r="AV24" s="443"/>
      <c r="AW24" s="443"/>
      <c r="AX24" s="445"/>
      <c r="AY24" s="433" t="s">
        <v>174</v>
      </c>
      <c r="AZ24" s="434"/>
      <c r="BA24" s="434"/>
      <c r="BB24" s="434"/>
      <c r="BC24" s="434"/>
      <c r="BD24" s="434"/>
      <c r="BE24" s="434"/>
      <c r="BF24" s="434"/>
      <c r="BG24" s="434"/>
      <c r="BH24" s="434"/>
      <c r="BI24" s="434"/>
      <c r="BJ24" s="434"/>
      <c r="BK24" s="434"/>
      <c r="BL24" s="434"/>
      <c r="BM24" s="435"/>
      <c r="BN24" s="466">
        <v>4766686</v>
      </c>
      <c r="BO24" s="467"/>
      <c r="BP24" s="467"/>
      <c r="BQ24" s="467"/>
      <c r="BR24" s="467"/>
      <c r="BS24" s="467"/>
      <c r="BT24" s="467"/>
      <c r="BU24" s="468"/>
      <c r="BV24" s="466">
        <v>4922045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175</v>
      </c>
      <c r="F25" s="440"/>
      <c r="G25" s="440"/>
      <c r="H25" s="440"/>
      <c r="I25" s="440"/>
      <c r="J25" s="440"/>
      <c r="K25" s="441"/>
      <c r="L25" s="442">
        <v>1</v>
      </c>
      <c r="M25" s="443"/>
      <c r="N25" s="443"/>
      <c r="O25" s="443"/>
      <c r="P25" s="444"/>
      <c r="Q25" s="442">
        <v>5800</v>
      </c>
      <c r="R25" s="443"/>
      <c r="S25" s="443"/>
      <c r="T25" s="443"/>
      <c r="U25" s="443"/>
      <c r="V25" s="444"/>
      <c r="W25" s="508"/>
      <c r="X25" s="499"/>
      <c r="Y25" s="500"/>
      <c r="Z25" s="439" t="s">
        <v>176</v>
      </c>
      <c r="AA25" s="440"/>
      <c r="AB25" s="440"/>
      <c r="AC25" s="440"/>
      <c r="AD25" s="440"/>
      <c r="AE25" s="440"/>
      <c r="AF25" s="440"/>
      <c r="AG25" s="441"/>
      <c r="AH25" s="442" t="s">
        <v>177</v>
      </c>
      <c r="AI25" s="443"/>
      <c r="AJ25" s="443"/>
      <c r="AK25" s="443"/>
      <c r="AL25" s="444"/>
      <c r="AM25" s="442" t="s">
        <v>138</v>
      </c>
      <c r="AN25" s="443"/>
      <c r="AO25" s="443"/>
      <c r="AP25" s="443"/>
      <c r="AQ25" s="443"/>
      <c r="AR25" s="444"/>
      <c r="AS25" s="442" t="s">
        <v>177</v>
      </c>
      <c r="AT25" s="443"/>
      <c r="AU25" s="443"/>
      <c r="AV25" s="443"/>
      <c r="AW25" s="443"/>
      <c r="AX25" s="445"/>
      <c r="AY25" s="458" t="s">
        <v>178</v>
      </c>
      <c r="AZ25" s="459"/>
      <c r="BA25" s="459"/>
      <c r="BB25" s="459"/>
      <c r="BC25" s="459"/>
      <c r="BD25" s="459"/>
      <c r="BE25" s="459"/>
      <c r="BF25" s="459"/>
      <c r="BG25" s="459"/>
      <c r="BH25" s="459"/>
      <c r="BI25" s="459"/>
      <c r="BJ25" s="459"/>
      <c r="BK25" s="459"/>
      <c r="BL25" s="459"/>
      <c r="BM25" s="460"/>
      <c r="BN25" s="461">
        <v>580724</v>
      </c>
      <c r="BO25" s="462"/>
      <c r="BP25" s="462"/>
      <c r="BQ25" s="462"/>
      <c r="BR25" s="462"/>
      <c r="BS25" s="462"/>
      <c r="BT25" s="462"/>
      <c r="BU25" s="463"/>
      <c r="BV25" s="461">
        <v>653265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179</v>
      </c>
      <c r="F26" s="440"/>
      <c r="G26" s="440"/>
      <c r="H26" s="440"/>
      <c r="I26" s="440"/>
      <c r="J26" s="440"/>
      <c r="K26" s="441"/>
      <c r="L26" s="442">
        <v>1</v>
      </c>
      <c r="M26" s="443"/>
      <c r="N26" s="443"/>
      <c r="O26" s="443"/>
      <c r="P26" s="444"/>
      <c r="Q26" s="442">
        <v>5500</v>
      </c>
      <c r="R26" s="443"/>
      <c r="S26" s="443"/>
      <c r="T26" s="443"/>
      <c r="U26" s="443"/>
      <c r="V26" s="444"/>
      <c r="W26" s="508"/>
      <c r="X26" s="499"/>
      <c r="Y26" s="500"/>
      <c r="Z26" s="439" t="s">
        <v>180</v>
      </c>
      <c r="AA26" s="521"/>
      <c r="AB26" s="521"/>
      <c r="AC26" s="521"/>
      <c r="AD26" s="521"/>
      <c r="AE26" s="521"/>
      <c r="AF26" s="521"/>
      <c r="AG26" s="522"/>
      <c r="AH26" s="442">
        <v>6</v>
      </c>
      <c r="AI26" s="443"/>
      <c r="AJ26" s="443"/>
      <c r="AK26" s="443"/>
      <c r="AL26" s="444"/>
      <c r="AM26" s="442">
        <v>21666</v>
      </c>
      <c r="AN26" s="443"/>
      <c r="AO26" s="443"/>
      <c r="AP26" s="443"/>
      <c r="AQ26" s="443"/>
      <c r="AR26" s="444"/>
      <c r="AS26" s="442">
        <v>3611</v>
      </c>
      <c r="AT26" s="443"/>
      <c r="AU26" s="443"/>
      <c r="AV26" s="443"/>
      <c r="AW26" s="443"/>
      <c r="AX26" s="445"/>
      <c r="AY26" s="475" t="s">
        <v>181</v>
      </c>
      <c r="AZ26" s="476"/>
      <c r="BA26" s="476"/>
      <c r="BB26" s="476"/>
      <c r="BC26" s="476"/>
      <c r="BD26" s="476"/>
      <c r="BE26" s="476"/>
      <c r="BF26" s="476"/>
      <c r="BG26" s="476"/>
      <c r="BH26" s="476"/>
      <c r="BI26" s="476"/>
      <c r="BJ26" s="476"/>
      <c r="BK26" s="476"/>
      <c r="BL26" s="476"/>
      <c r="BM26" s="477"/>
      <c r="BN26" s="466" t="s">
        <v>129</v>
      </c>
      <c r="BO26" s="467"/>
      <c r="BP26" s="467"/>
      <c r="BQ26" s="467"/>
      <c r="BR26" s="467"/>
      <c r="BS26" s="467"/>
      <c r="BT26" s="467"/>
      <c r="BU26" s="468"/>
      <c r="BV26" s="466" t="s">
        <v>147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182</v>
      </c>
      <c r="F27" s="440"/>
      <c r="G27" s="440"/>
      <c r="H27" s="440"/>
      <c r="I27" s="440"/>
      <c r="J27" s="440"/>
      <c r="K27" s="441"/>
      <c r="L27" s="442">
        <v>1</v>
      </c>
      <c r="M27" s="443"/>
      <c r="N27" s="443"/>
      <c r="O27" s="443"/>
      <c r="P27" s="444"/>
      <c r="Q27" s="442">
        <v>3070</v>
      </c>
      <c r="R27" s="443"/>
      <c r="S27" s="443"/>
      <c r="T27" s="443"/>
      <c r="U27" s="443"/>
      <c r="V27" s="444"/>
      <c r="W27" s="508"/>
      <c r="X27" s="499"/>
      <c r="Y27" s="500"/>
      <c r="Z27" s="439" t="s">
        <v>183</v>
      </c>
      <c r="AA27" s="440"/>
      <c r="AB27" s="440"/>
      <c r="AC27" s="440"/>
      <c r="AD27" s="440"/>
      <c r="AE27" s="440"/>
      <c r="AF27" s="440"/>
      <c r="AG27" s="441"/>
      <c r="AH27" s="442" t="s">
        <v>177</v>
      </c>
      <c r="AI27" s="443"/>
      <c r="AJ27" s="443"/>
      <c r="AK27" s="443"/>
      <c r="AL27" s="444"/>
      <c r="AM27" s="442" t="s">
        <v>177</v>
      </c>
      <c r="AN27" s="443"/>
      <c r="AO27" s="443"/>
      <c r="AP27" s="443"/>
      <c r="AQ27" s="443"/>
      <c r="AR27" s="444"/>
      <c r="AS27" s="442" t="s">
        <v>147</v>
      </c>
      <c r="AT27" s="443"/>
      <c r="AU27" s="443"/>
      <c r="AV27" s="443"/>
      <c r="AW27" s="443"/>
      <c r="AX27" s="445"/>
      <c r="AY27" s="472" t="s">
        <v>184</v>
      </c>
      <c r="AZ27" s="473"/>
      <c r="BA27" s="473"/>
      <c r="BB27" s="473"/>
      <c r="BC27" s="473"/>
      <c r="BD27" s="473"/>
      <c r="BE27" s="473"/>
      <c r="BF27" s="473"/>
      <c r="BG27" s="473"/>
      <c r="BH27" s="473"/>
      <c r="BI27" s="473"/>
      <c r="BJ27" s="473"/>
      <c r="BK27" s="473"/>
      <c r="BL27" s="473"/>
      <c r="BM27" s="474"/>
      <c r="BN27" s="469">
        <v>272726</v>
      </c>
      <c r="BO27" s="470"/>
      <c r="BP27" s="470"/>
      <c r="BQ27" s="470"/>
      <c r="BR27" s="470"/>
      <c r="BS27" s="470"/>
      <c r="BT27" s="470"/>
      <c r="BU27" s="471"/>
      <c r="BV27" s="469">
        <v>272666</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185</v>
      </c>
      <c r="F28" s="440"/>
      <c r="G28" s="440"/>
      <c r="H28" s="440"/>
      <c r="I28" s="440"/>
      <c r="J28" s="440"/>
      <c r="K28" s="441"/>
      <c r="L28" s="442">
        <v>1</v>
      </c>
      <c r="M28" s="443"/>
      <c r="N28" s="443"/>
      <c r="O28" s="443"/>
      <c r="P28" s="444"/>
      <c r="Q28" s="442">
        <v>2500</v>
      </c>
      <c r="R28" s="443"/>
      <c r="S28" s="443"/>
      <c r="T28" s="443"/>
      <c r="U28" s="443"/>
      <c r="V28" s="444"/>
      <c r="W28" s="508"/>
      <c r="X28" s="499"/>
      <c r="Y28" s="500"/>
      <c r="Z28" s="439" t="s">
        <v>186</v>
      </c>
      <c r="AA28" s="440"/>
      <c r="AB28" s="440"/>
      <c r="AC28" s="440"/>
      <c r="AD28" s="440"/>
      <c r="AE28" s="440"/>
      <c r="AF28" s="440"/>
      <c r="AG28" s="441"/>
      <c r="AH28" s="442" t="s">
        <v>177</v>
      </c>
      <c r="AI28" s="443"/>
      <c r="AJ28" s="443"/>
      <c r="AK28" s="443"/>
      <c r="AL28" s="444"/>
      <c r="AM28" s="442" t="s">
        <v>138</v>
      </c>
      <c r="AN28" s="443"/>
      <c r="AO28" s="443"/>
      <c r="AP28" s="443"/>
      <c r="AQ28" s="443"/>
      <c r="AR28" s="444"/>
      <c r="AS28" s="442" t="s">
        <v>177</v>
      </c>
      <c r="AT28" s="443"/>
      <c r="AU28" s="443"/>
      <c r="AV28" s="443"/>
      <c r="AW28" s="443"/>
      <c r="AX28" s="445"/>
      <c r="AY28" s="449" t="s">
        <v>187</v>
      </c>
      <c r="AZ28" s="450"/>
      <c r="BA28" s="450"/>
      <c r="BB28" s="451"/>
      <c r="BC28" s="458" t="s">
        <v>48</v>
      </c>
      <c r="BD28" s="459"/>
      <c r="BE28" s="459"/>
      <c r="BF28" s="459"/>
      <c r="BG28" s="459"/>
      <c r="BH28" s="459"/>
      <c r="BI28" s="459"/>
      <c r="BJ28" s="459"/>
      <c r="BK28" s="459"/>
      <c r="BL28" s="459"/>
      <c r="BM28" s="460"/>
      <c r="BN28" s="461">
        <v>1932000</v>
      </c>
      <c r="BO28" s="462"/>
      <c r="BP28" s="462"/>
      <c r="BQ28" s="462"/>
      <c r="BR28" s="462"/>
      <c r="BS28" s="462"/>
      <c r="BT28" s="462"/>
      <c r="BU28" s="463"/>
      <c r="BV28" s="461">
        <v>2038000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188</v>
      </c>
      <c r="F29" s="440"/>
      <c r="G29" s="440"/>
      <c r="H29" s="440"/>
      <c r="I29" s="440"/>
      <c r="J29" s="440"/>
      <c r="K29" s="441"/>
      <c r="L29" s="442">
        <v>10</v>
      </c>
      <c r="M29" s="443"/>
      <c r="N29" s="443"/>
      <c r="O29" s="443"/>
      <c r="P29" s="444"/>
      <c r="Q29" s="442">
        <v>2330</v>
      </c>
      <c r="R29" s="443"/>
      <c r="S29" s="443"/>
      <c r="T29" s="443"/>
      <c r="U29" s="443"/>
      <c r="V29" s="444"/>
      <c r="W29" s="509"/>
      <c r="X29" s="510"/>
      <c r="Y29" s="511"/>
      <c r="Z29" s="439" t="s">
        <v>189</v>
      </c>
      <c r="AA29" s="440"/>
      <c r="AB29" s="440"/>
      <c r="AC29" s="440"/>
      <c r="AD29" s="440"/>
      <c r="AE29" s="440"/>
      <c r="AF29" s="440"/>
      <c r="AG29" s="441"/>
      <c r="AH29" s="442">
        <v>92</v>
      </c>
      <c r="AI29" s="443"/>
      <c r="AJ29" s="443"/>
      <c r="AK29" s="443"/>
      <c r="AL29" s="444"/>
      <c r="AM29" s="442">
        <v>297988</v>
      </c>
      <c r="AN29" s="443"/>
      <c r="AO29" s="443"/>
      <c r="AP29" s="443"/>
      <c r="AQ29" s="443"/>
      <c r="AR29" s="444"/>
      <c r="AS29" s="442">
        <v>3239</v>
      </c>
      <c r="AT29" s="443"/>
      <c r="AU29" s="443"/>
      <c r="AV29" s="443"/>
      <c r="AW29" s="443"/>
      <c r="AX29" s="445"/>
      <c r="AY29" s="452"/>
      <c r="AZ29" s="453"/>
      <c r="BA29" s="453"/>
      <c r="BB29" s="454"/>
      <c r="BC29" s="446" t="s">
        <v>190</v>
      </c>
      <c r="BD29" s="447"/>
      <c r="BE29" s="447"/>
      <c r="BF29" s="447"/>
      <c r="BG29" s="447"/>
      <c r="BH29" s="447"/>
      <c r="BI29" s="447"/>
      <c r="BJ29" s="447"/>
      <c r="BK29" s="447"/>
      <c r="BL29" s="447"/>
      <c r="BM29" s="448"/>
      <c r="BN29" s="466">
        <v>315000</v>
      </c>
      <c r="BO29" s="467"/>
      <c r="BP29" s="467"/>
      <c r="BQ29" s="467"/>
      <c r="BR29" s="467"/>
      <c r="BS29" s="467"/>
      <c r="BT29" s="467"/>
      <c r="BU29" s="468"/>
      <c r="BV29" s="466">
        <v>315000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191</v>
      </c>
      <c r="X30" s="519"/>
      <c r="Y30" s="519"/>
      <c r="Z30" s="519"/>
      <c r="AA30" s="519"/>
      <c r="AB30" s="519"/>
      <c r="AC30" s="519"/>
      <c r="AD30" s="519"/>
      <c r="AE30" s="519"/>
      <c r="AF30" s="519"/>
      <c r="AG30" s="520"/>
      <c r="AH30" s="430">
        <v>100.3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1486440</v>
      </c>
      <c r="BO30" s="470"/>
      <c r="BP30" s="470"/>
      <c r="BQ30" s="470"/>
      <c r="BR30" s="470"/>
      <c r="BS30" s="470"/>
      <c r="BT30" s="470"/>
      <c r="BU30" s="471"/>
      <c r="BV30" s="469">
        <v>1329440</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198</v>
      </c>
      <c r="D33" s="429"/>
      <c r="E33" s="428" t="s">
        <v>199</v>
      </c>
      <c r="F33" s="428"/>
      <c r="G33" s="428"/>
      <c r="H33" s="428"/>
      <c r="I33" s="428"/>
      <c r="J33" s="428"/>
      <c r="K33" s="428"/>
      <c r="L33" s="428"/>
      <c r="M33" s="428"/>
      <c r="N33" s="428"/>
      <c r="O33" s="428"/>
      <c r="P33" s="428"/>
      <c r="Q33" s="428"/>
      <c r="R33" s="428"/>
      <c r="S33" s="428"/>
      <c r="T33" s="216"/>
      <c r="U33" s="429" t="s">
        <v>198</v>
      </c>
      <c r="V33" s="429"/>
      <c r="W33" s="428" t="s">
        <v>199</v>
      </c>
      <c r="X33" s="428"/>
      <c r="Y33" s="428"/>
      <c r="Z33" s="428"/>
      <c r="AA33" s="428"/>
      <c r="AB33" s="428"/>
      <c r="AC33" s="428"/>
      <c r="AD33" s="428"/>
      <c r="AE33" s="428"/>
      <c r="AF33" s="428"/>
      <c r="AG33" s="428"/>
      <c r="AH33" s="428"/>
      <c r="AI33" s="428"/>
      <c r="AJ33" s="428"/>
      <c r="AK33" s="428"/>
      <c r="AL33" s="216"/>
      <c r="AM33" s="429" t="s">
        <v>198</v>
      </c>
      <c r="AN33" s="429"/>
      <c r="AO33" s="428" t="s">
        <v>199</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198</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大木町国民健康保険特別会計</v>
      </c>
      <c r="X34" s="424"/>
      <c r="Y34" s="424"/>
      <c r="Z34" s="424"/>
      <c r="AA34" s="424"/>
      <c r="AB34" s="424"/>
      <c r="AC34" s="424"/>
      <c r="AD34" s="424"/>
      <c r="AE34" s="424"/>
      <c r="AF34" s="424"/>
      <c r="AG34" s="424"/>
      <c r="AH34" s="424"/>
      <c r="AI34" s="424"/>
      <c r="AJ34" s="424"/>
      <c r="AK34" s="424"/>
      <c r="AL34" s="214"/>
      <c r="AM34" s="425">
        <f>IF(AO34="","",MAX(C34:D43,U34:V43)+1)</f>
        <v>4</v>
      </c>
      <c r="AN34" s="425"/>
      <c r="AO34" s="424" t="str">
        <f>IF('各会計、関係団体の財政状況及び健全化判断比率'!B30="","",'各会計、関係団体の財政状況及び健全化判断比率'!B30)</f>
        <v>大木町水道事業会計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5</v>
      </c>
      <c r="BX34" s="425"/>
      <c r="BY34" s="424" t="str">
        <f>IF('各会計、関係団体の財政状況及び健全化判断比率'!B68="","",'各会計、関係団体の財政状況及び健全化判断比率'!B68)</f>
        <v>花宗太田土木組合</v>
      </c>
      <c r="BZ34" s="424"/>
      <c r="CA34" s="424"/>
      <c r="CB34" s="424"/>
      <c r="CC34" s="424"/>
      <c r="CD34" s="424"/>
      <c r="CE34" s="424"/>
      <c r="CF34" s="424"/>
      <c r="CG34" s="424"/>
      <c r="CH34" s="424"/>
      <c r="CI34" s="424"/>
      <c r="CJ34" s="424"/>
      <c r="CK34" s="424"/>
      <c r="CL34" s="424"/>
      <c r="CM34" s="424"/>
      <c r="CN34" s="214"/>
      <c r="CO34" s="425">
        <f>IF(CQ34="","",MAX(C34:D43,U34:V43,AM34:AN43,BE34:BF43,BW34:BX43)+1)</f>
        <v>15</v>
      </c>
      <c r="CP34" s="425"/>
      <c r="CQ34" s="424" t="str">
        <f>IF('各会計、関係団体の財政状況及び健全化判断比率'!BS7="","",'各会計、関係団体の財政状況及び健全化判断比率'!BS7)</f>
        <v>ひしのみ国際交流センター</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大木町後期高齢者医療特別会計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6</v>
      </c>
      <c r="BX35" s="425"/>
      <c r="BY35" s="424" t="str">
        <f>IF('各会計、関係団体の財政状況及び健全化判断比率'!B69="","",'各会計、関係団体の財政状況及び健全化判断比率'!B69)</f>
        <v>福岡県市町村消防団員等公務災害補償組合</v>
      </c>
      <c r="BZ35" s="424"/>
      <c r="CA35" s="424"/>
      <c r="CB35" s="424"/>
      <c r="CC35" s="424"/>
      <c r="CD35" s="424"/>
      <c r="CE35" s="424"/>
      <c r="CF35" s="424"/>
      <c r="CG35" s="424"/>
      <c r="CH35" s="424"/>
      <c r="CI35" s="424"/>
      <c r="CJ35" s="424"/>
      <c r="CK35" s="424"/>
      <c r="CL35" s="424"/>
      <c r="CM35" s="424"/>
      <c r="CN35" s="214"/>
      <c r="CO35" s="425">
        <f t="shared" ref="CO35:CO43" si="3">IF(CQ35="","",CO34+1)</f>
        <v>16</v>
      </c>
      <c r="CP35" s="425"/>
      <c r="CQ35" s="424" t="str">
        <f>IF('各会計、関係団体の財政状況及び健全化判断比率'!BS8="","",'各会計、関係団体の財政状況及び健全化判断比率'!BS8)</f>
        <v>大木町健康づくり公社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t="str">
        <f t="shared" ref="U36:U43" si="4">IF(W36="","",U35+1)</f>
        <v/>
      </c>
      <c r="V36" s="425"/>
      <c r="W36" s="424"/>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7</v>
      </c>
      <c r="BX36" s="425"/>
      <c r="BY36" s="424" t="str">
        <f>IF('各会計、関係団体の財政状況及び健全化判断比率'!B70="","",'各会計、関係団体の財政状況及び健全化判断比率'!B70)</f>
        <v>福岡県市町村職員退職手当組合（一般会計）</v>
      </c>
      <c r="BZ36" s="424"/>
      <c r="CA36" s="424"/>
      <c r="CB36" s="424"/>
      <c r="CC36" s="424"/>
      <c r="CD36" s="424"/>
      <c r="CE36" s="424"/>
      <c r="CF36" s="424"/>
      <c r="CG36" s="424"/>
      <c r="CH36" s="424"/>
      <c r="CI36" s="424"/>
      <c r="CJ36" s="424"/>
      <c r="CK36" s="424"/>
      <c r="CL36" s="424"/>
      <c r="CM36" s="424"/>
      <c r="CN36" s="214"/>
      <c r="CO36" s="425">
        <f t="shared" si="3"/>
        <v>17</v>
      </c>
      <c r="CP36" s="425"/>
      <c r="CQ36" s="424" t="str">
        <f>IF('各会計、関係団体の財政状況及び健全化判断比率'!BS9="","",'各会計、関係団体の財政状況及び健全化判断比率'!BS9)</f>
        <v>サスティナブル大木</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8</v>
      </c>
      <c r="BX37" s="425"/>
      <c r="BY37" s="424" t="str">
        <f>IF('各会計、関係団体の財政状況及び健全化判断比率'!B71="","",'各会計、関係団体の財政状況及び健全化判断比率'!B71)</f>
        <v>福岡県市町村職員退職手当組合（基金特別会計）</v>
      </c>
      <c r="BZ37" s="424"/>
      <c r="CA37" s="424"/>
      <c r="CB37" s="424"/>
      <c r="CC37" s="424"/>
      <c r="CD37" s="424"/>
      <c r="CE37" s="424"/>
      <c r="CF37" s="424"/>
      <c r="CG37" s="424"/>
      <c r="CH37" s="424"/>
      <c r="CI37" s="424"/>
      <c r="CJ37" s="424"/>
      <c r="CK37" s="424"/>
      <c r="CL37" s="424"/>
      <c r="CM37" s="424"/>
      <c r="CN37" s="214"/>
      <c r="CO37" s="425">
        <f t="shared" si="3"/>
        <v>18</v>
      </c>
      <c r="CP37" s="425"/>
      <c r="CQ37" s="424" t="str">
        <f>IF('各会計、関係団体の財政状況及び健全化判断比率'!BS10="","",'各会計、関係団体の財政状況及び健全化判断比率'!BS10)</f>
        <v>クリエイティブ大木</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9</v>
      </c>
      <c r="BX38" s="425"/>
      <c r="BY38" s="424" t="str">
        <f>IF('各会計、関係団体の財政状況及び健全化判断比率'!B72="","",'各会計、関係団体の財政状況及び健全化判断比率'!B72)</f>
        <v>福岡県自治会館管理組合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10</v>
      </c>
      <c r="BX39" s="425"/>
      <c r="BY39" s="424" t="str">
        <f>IF('各会計、関係団体の財政状況及び健全化判断比率'!B73="","",'各会計、関係団体の財政状況及び健全化判断比率'!B73)</f>
        <v>久留米広域市町村圏事務組合（一般会計）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11</v>
      </c>
      <c r="BX40" s="425"/>
      <c r="BY40" s="424" t="str">
        <f>IF('各会計、関係団体の財政状況及び健全化判断比率'!B74="","",'各会計、関係団体の財政状況及び健全化判断比率'!B74)</f>
        <v>久留米広域市町村圏事務組合（ふるさと振興事業特別会計）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12</v>
      </c>
      <c r="BX41" s="425"/>
      <c r="BY41" s="424" t="str">
        <f>IF('各会計、関係団体の財政状況及び健全化判断比率'!B75="","",'各会計、関係団体の財政状況及び健全化判断比率'!B75)</f>
        <v>久留米広域市町村圏事務組合（小児救急医療支援事業特別会計）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13</v>
      </c>
      <c r="BX42" s="425"/>
      <c r="BY42" s="424" t="str">
        <f>IF('各会計、関係団体の財政状況及び健全化判断比率'!B76="","",'各会計、関係団体の財政状況及び健全化判断比率'!B76)</f>
        <v>久留米広域市町村圏事務組合（広域消防特別会計）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14</v>
      </c>
      <c r="BX43" s="425"/>
      <c r="BY43" s="424" t="str">
        <f>IF('各会計、関係団体の財政状況及び健全化判断比率'!B77="","",'各会計、関係団体の財政状況及び健全化判断比率'!B77)</f>
        <v>八女西部広域事務組合（一般会計）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BCkS0SZYXTsYnGjyUNW8mTxiqWQQUF+463VEwbgoxc5Fz8T0SeihgAuP/y7+9lj0D/Yx6iHthMtFCUeCTGeMXA==" saltValue="RPv5Urn5YLAnDbOY2VzsP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0000"/>
    <pageSetUpPr fitToPage="1"/>
  </sheetPr>
  <dimension ref="A1:P45"/>
  <sheetViews>
    <sheetView showGridLines="0" topLeftCell="A4"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248" t="s">
        <v>563</v>
      </c>
      <c r="D34" s="1248"/>
      <c r="E34" s="1249"/>
      <c r="F34" s="32" t="s">
        <v>564</v>
      </c>
      <c r="G34" s="33" t="s">
        <v>565</v>
      </c>
      <c r="H34" s="33" t="s">
        <v>566</v>
      </c>
      <c r="I34" s="33" t="s">
        <v>567</v>
      </c>
      <c r="J34" s="34" t="s">
        <v>568</v>
      </c>
      <c r="K34" s="22"/>
      <c r="L34" s="22"/>
      <c r="M34" s="22"/>
      <c r="N34" s="22"/>
      <c r="O34" s="22"/>
      <c r="P34" s="22"/>
    </row>
    <row r="35" spans="1:16" ht="39" customHeight="1">
      <c r="A35" s="22"/>
      <c r="B35" s="35"/>
      <c r="C35" s="1242" t="s">
        <v>569</v>
      </c>
      <c r="D35" s="1243"/>
      <c r="E35" s="1244"/>
      <c r="F35" s="36">
        <v>24.86</v>
      </c>
      <c r="G35" s="37">
        <v>26.8</v>
      </c>
      <c r="H35" s="37">
        <v>27.99</v>
      </c>
      <c r="I35" s="37">
        <v>28.53</v>
      </c>
      <c r="J35" s="38">
        <v>29.92</v>
      </c>
      <c r="K35" s="22"/>
      <c r="L35" s="22"/>
      <c r="M35" s="22"/>
      <c r="N35" s="22"/>
      <c r="O35" s="22"/>
      <c r="P35" s="22"/>
    </row>
    <row r="36" spans="1:16" ht="39" customHeight="1">
      <c r="A36" s="22"/>
      <c r="B36" s="35"/>
      <c r="C36" s="1242" t="s">
        <v>570</v>
      </c>
      <c r="D36" s="1243"/>
      <c r="E36" s="1244"/>
      <c r="F36" s="36">
        <v>5.78</v>
      </c>
      <c r="G36" s="37">
        <v>4.75</v>
      </c>
      <c r="H36" s="37">
        <v>5.09</v>
      </c>
      <c r="I36" s="37">
        <v>6.89</v>
      </c>
      <c r="J36" s="38">
        <v>7.84</v>
      </c>
      <c r="K36" s="22"/>
      <c r="L36" s="22"/>
      <c r="M36" s="22"/>
      <c r="N36" s="22"/>
      <c r="O36" s="22"/>
      <c r="P36" s="22"/>
    </row>
    <row r="37" spans="1:16" ht="39" customHeight="1">
      <c r="A37" s="22"/>
      <c r="B37" s="35"/>
      <c r="C37" s="1242" t="s">
        <v>571</v>
      </c>
      <c r="D37" s="1243"/>
      <c r="E37" s="1244"/>
      <c r="F37" s="36">
        <v>0.17</v>
      </c>
      <c r="G37" s="37">
        <v>0.18</v>
      </c>
      <c r="H37" s="37">
        <v>0.17</v>
      </c>
      <c r="I37" s="37">
        <v>0.19</v>
      </c>
      <c r="J37" s="38">
        <v>0.22</v>
      </c>
      <c r="K37" s="22"/>
      <c r="L37" s="22"/>
      <c r="M37" s="22"/>
      <c r="N37" s="22"/>
      <c r="O37" s="22"/>
      <c r="P37" s="22"/>
    </row>
    <row r="38" spans="1:16" ht="39" customHeight="1">
      <c r="A38" s="22"/>
      <c r="B38" s="35"/>
      <c r="C38" s="1242"/>
      <c r="D38" s="1243"/>
      <c r="E38" s="1244"/>
      <c r="F38" s="36"/>
      <c r="G38" s="37"/>
      <c r="H38" s="37"/>
      <c r="I38" s="37"/>
      <c r="J38" s="38"/>
      <c r="K38" s="22"/>
      <c r="L38" s="22"/>
      <c r="M38" s="22"/>
      <c r="N38" s="22"/>
      <c r="O38" s="22"/>
      <c r="P38" s="22"/>
    </row>
    <row r="39" spans="1:16" ht="39" customHeight="1">
      <c r="A39" s="22"/>
      <c r="B39" s="35"/>
      <c r="C39" s="1242"/>
      <c r="D39" s="1243"/>
      <c r="E39" s="1244"/>
      <c r="F39" s="36"/>
      <c r="G39" s="37"/>
      <c r="H39" s="37"/>
      <c r="I39" s="37"/>
      <c r="J39" s="38"/>
      <c r="K39" s="22"/>
      <c r="L39" s="22"/>
      <c r="M39" s="22"/>
      <c r="N39" s="22"/>
      <c r="O39" s="22"/>
      <c r="P39" s="22"/>
    </row>
    <row r="40" spans="1:16" ht="39" customHeight="1">
      <c r="A40" s="22"/>
      <c r="B40" s="35"/>
      <c r="C40" s="1242"/>
      <c r="D40" s="1243"/>
      <c r="E40" s="1244"/>
      <c r="F40" s="36"/>
      <c r="G40" s="37"/>
      <c r="H40" s="37"/>
      <c r="I40" s="37"/>
      <c r="J40" s="38"/>
      <c r="K40" s="22"/>
      <c r="L40" s="22"/>
      <c r="M40" s="22"/>
      <c r="N40" s="22"/>
      <c r="O40" s="22"/>
      <c r="P40" s="22"/>
    </row>
    <row r="41" spans="1:16" ht="39" customHeight="1">
      <c r="A41" s="22"/>
      <c r="B41" s="35"/>
      <c r="C41" s="1242"/>
      <c r="D41" s="1243"/>
      <c r="E41" s="1244"/>
      <c r="F41" s="36"/>
      <c r="G41" s="37"/>
      <c r="H41" s="37"/>
      <c r="I41" s="37"/>
      <c r="J41" s="38"/>
      <c r="K41" s="22"/>
      <c r="L41" s="22"/>
      <c r="M41" s="22"/>
      <c r="N41" s="22"/>
      <c r="O41" s="22"/>
      <c r="P41" s="22"/>
    </row>
    <row r="42" spans="1:16" ht="39" customHeight="1">
      <c r="A42" s="22"/>
      <c r="B42" s="39"/>
      <c r="C42" s="1242" t="s">
        <v>572</v>
      </c>
      <c r="D42" s="1243"/>
      <c r="E42" s="1244"/>
      <c r="F42" s="36" t="s">
        <v>514</v>
      </c>
      <c r="G42" s="37" t="s">
        <v>514</v>
      </c>
      <c r="H42" s="37" t="s">
        <v>514</v>
      </c>
      <c r="I42" s="37" t="s">
        <v>514</v>
      </c>
      <c r="J42" s="38" t="s">
        <v>514</v>
      </c>
      <c r="K42" s="22"/>
      <c r="L42" s="22"/>
      <c r="M42" s="22"/>
      <c r="N42" s="22"/>
      <c r="O42" s="22"/>
      <c r="P42" s="22"/>
    </row>
    <row r="43" spans="1:16" ht="39" customHeight="1" thickBot="1">
      <c r="A43" s="22"/>
      <c r="B43" s="40"/>
      <c r="C43" s="1245" t="s">
        <v>573</v>
      </c>
      <c r="D43" s="1246"/>
      <c r="E43" s="1247"/>
      <c r="F43" s="41" t="s">
        <v>514</v>
      </c>
      <c r="G43" s="42" t="s">
        <v>514</v>
      </c>
      <c r="H43" s="42" t="s">
        <v>514</v>
      </c>
      <c r="I43" s="42" t="s">
        <v>514</v>
      </c>
      <c r="J43" s="43" t="s">
        <v>514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vm7sCUVnkQoYwtZmHvqFFtH+qnV1imJRAZEk2cknFsWnr6NSqiad+o4tsSNqjeolFYYC1hSsdU8E0bvIAdcLA==" saltValue="UnRe6MXdo8tR1Li1fOeq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0000"/>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268" t="s">
        <v>11</v>
      </c>
      <c r="C45" s="1269"/>
      <c r="D45" s="58"/>
      <c r="E45" s="1274" t="s">
        <v>12</v>
      </c>
      <c r="F45" s="1274"/>
      <c r="G45" s="1274"/>
      <c r="H45" s="1274"/>
      <c r="I45" s="1274"/>
      <c r="J45" s="1275"/>
      <c r="K45" s="59">
        <v>433</v>
      </c>
      <c r="L45" s="60">
        <v>447</v>
      </c>
      <c r="M45" s="60">
        <v>448</v>
      </c>
      <c r="N45" s="60">
        <v>469</v>
      </c>
      <c r="O45" s="61">
        <v>471</v>
      </c>
      <c r="P45" s="48"/>
      <c r="Q45" s="48"/>
      <c r="R45" s="48"/>
      <c r="S45" s="48"/>
      <c r="T45" s="48"/>
      <c r="U45" s="48"/>
    </row>
    <row r="46" spans="1:21" ht="30.75" customHeight="1">
      <c r="A46" s="48"/>
      <c r="B46" s="1270"/>
      <c r="C46" s="1271"/>
      <c r="D46" s="62"/>
      <c r="E46" s="1252" t="s">
        <v>13</v>
      </c>
      <c r="F46" s="1252"/>
      <c r="G46" s="1252"/>
      <c r="H46" s="1252"/>
      <c r="I46" s="1252"/>
      <c r="J46" s="1253"/>
      <c r="K46" s="63" t="s">
        <v>514</v>
      </c>
      <c r="L46" s="64" t="s">
        <v>514</v>
      </c>
      <c r="M46" s="64" t="s">
        <v>514</v>
      </c>
      <c r="N46" s="64" t="s">
        <v>514</v>
      </c>
      <c r="O46" s="65" t="s">
        <v>514</v>
      </c>
      <c r="P46" s="48"/>
      <c r="Q46" s="48"/>
      <c r="R46" s="48"/>
      <c r="S46" s="48"/>
      <c r="T46" s="48"/>
      <c r="U46" s="48"/>
    </row>
    <row r="47" spans="1:21" ht="30.75" customHeight="1">
      <c r="A47" s="48"/>
      <c r="B47" s="1270"/>
      <c r="C47" s="1271"/>
      <c r="D47" s="62"/>
      <c r="E47" s="1252" t="s">
        <v>14</v>
      </c>
      <c r="F47" s="1252"/>
      <c r="G47" s="1252"/>
      <c r="H47" s="1252"/>
      <c r="I47" s="1252"/>
      <c r="J47" s="1253"/>
      <c r="K47" s="63" t="s">
        <v>514</v>
      </c>
      <c r="L47" s="64" t="s">
        <v>514</v>
      </c>
      <c r="M47" s="64" t="s">
        <v>514</v>
      </c>
      <c r="N47" s="64" t="s">
        <v>514</v>
      </c>
      <c r="O47" s="65" t="s">
        <v>514</v>
      </c>
      <c r="P47" s="48"/>
      <c r="Q47" s="48"/>
      <c r="R47" s="48"/>
      <c r="S47" s="48"/>
      <c r="T47" s="48"/>
      <c r="U47" s="48"/>
    </row>
    <row r="48" spans="1:21" ht="30.75" customHeight="1">
      <c r="A48" s="48"/>
      <c r="B48" s="1270"/>
      <c r="C48" s="1271"/>
      <c r="D48" s="62"/>
      <c r="E48" s="1252" t="s">
        <v>15</v>
      </c>
      <c r="F48" s="1252"/>
      <c r="G48" s="1252"/>
      <c r="H48" s="1252"/>
      <c r="I48" s="1252"/>
      <c r="J48" s="1253"/>
      <c r="K48" s="63" t="s">
        <v>514</v>
      </c>
      <c r="L48" s="64">
        <v>0</v>
      </c>
      <c r="M48" s="64" t="s">
        <v>514</v>
      </c>
      <c r="N48" s="64" t="s">
        <v>514</v>
      </c>
      <c r="O48" s="65">
        <v>0</v>
      </c>
      <c r="P48" s="48"/>
      <c r="Q48" s="48"/>
      <c r="R48" s="48"/>
      <c r="S48" s="48"/>
      <c r="T48" s="48"/>
      <c r="U48" s="48"/>
    </row>
    <row r="49" spans="1:21" ht="30.75" customHeight="1">
      <c r="A49" s="48"/>
      <c r="B49" s="1270"/>
      <c r="C49" s="1271"/>
      <c r="D49" s="62"/>
      <c r="E49" s="1252" t="s">
        <v>16</v>
      </c>
      <c r="F49" s="1252"/>
      <c r="G49" s="1252"/>
      <c r="H49" s="1252"/>
      <c r="I49" s="1252"/>
      <c r="J49" s="1253"/>
      <c r="K49" s="63">
        <v>3</v>
      </c>
      <c r="L49" s="64">
        <v>4</v>
      </c>
      <c r="M49" s="64">
        <v>7</v>
      </c>
      <c r="N49" s="64">
        <v>14</v>
      </c>
      <c r="O49" s="65">
        <v>18</v>
      </c>
      <c r="P49" s="48"/>
      <c r="Q49" s="48"/>
      <c r="R49" s="48"/>
      <c r="S49" s="48"/>
      <c r="T49" s="48"/>
      <c r="U49" s="48"/>
    </row>
    <row r="50" spans="1:21" ht="30.75" customHeight="1">
      <c r="A50" s="48"/>
      <c r="B50" s="1270"/>
      <c r="C50" s="1271"/>
      <c r="D50" s="62"/>
      <c r="E50" s="1252" t="s">
        <v>17</v>
      </c>
      <c r="F50" s="1252"/>
      <c r="G50" s="1252"/>
      <c r="H50" s="1252"/>
      <c r="I50" s="1252"/>
      <c r="J50" s="1253"/>
      <c r="K50" s="63">
        <v>77</v>
      </c>
      <c r="L50" s="64">
        <v>76</v>
      </c>
      <c r="M50" s="64">
        <v>76</v>
      </c>
      <c r="N50" s="64">
        <v>75</v>
      </c>
      <c r="O50" s="65">
        <v>75</v>
      </c>
      <c r="P50" s="48"/>
      <c r="Q50" s="48"/>
      <c r="R50" s="48"/>
      <c r="S50" s="48"/>
      <c r="T50" s="48"/>
      <c r="U50" s="48"/>
    </row>
    <row r="51" spans="1:21" ht="30.75" customHeight="1">
      <c r="A51" s="48"/>
      <c r="B51" s="1272"/>
      <c r="C51" s="1273"/>
      <c r="D51" s="66"/>
      <c r="E51" s="1252" t="s">
        <v>18</v>
      </c>
      <c r="F51" s="1252"/>
      <c r="G51" s="1252"/>
      <c r="H51" s="1252"/>
      <c r="I51" s="1252"/>
      <c r="J51" s="1253"/>
      <c r="K51" s="63" t="s">
        <v>514</v>
      </c>
      <c r="L51" s="64" t="s">
        <v>514</v>
      </c>
      <c r="M51" s="64">
        <v>0</v>
      </c>
      <c r="N51" s="64" t="s">
        <v>514</v>
      </c>
      <c r="O51" s="65" t="s">
        <v>514</v>
      </c>
      <c r="P51" s="48"/>
      <c r="Q51" s="48"/>
      <c r="R51" s="48"/>
      <c r="S51" s="48"/>
      <c r="T51" s="48"/>
      <c r="U51" s="48"/>
    </row>
    <row r="52" spans="1:21" ht="30.75" customHeight="1">
      <c r="A52" s="48"/>
      <c r="B52" s="1250" t="s">
        <v>19</v>
      </c>
      <c r="C52" s="1251"/>
      <c r="D52" s="66"/>
      <c r="E52" s="1252" t="s">
        <v>20</v>
      </c>
      <c r="F52" s="1252"/>
      <c r="G52" s="1252"/>
      <c r="H52" s="1252"/>
      <c r="I52" s="1252"/>
      <c r="J52" s="1253"/>
      <c r="K52" s="63">
        <v>292</v>
      </c>
      <c r="L52" s="64">
        <v>306</v>
      </c>
      <c r="M52" s="64">
        <v>316</v>
      </c>
      <c r="N52" s="64">
        <v>325</v>
      </c>
      <c r="O52" s="65">
        <v>325</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221</v>
      </c>
      <c r="L53" s="69">
        <v>221</v>
      </c>
      <c r="M53" s="69">
        <v>215</v>
      </c>
      <c r="N53" s="69">
        <v>233</v>
      </c>
      <c r="O53" s="70">
        <v>239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c r="B57" s="1258" t="s">
        <v>25</v>
      </c>
      <c r="C57" s="1259"/>
      <c r="D57" s="1262" t="s">
        <v>26</v>
      </c>
      <c r="E57" s="1263"/>
      <c r="F57" s="1263"/>
      <c r="G57" s="1263"/>
      <c r="H57" s="1263"/>
      <c r="I57" s="1263"/>
      <c r="J57" s="1264"/>
      <c r="K57" s="83" t="s">
        <v>606</v>
      </c>
      <c r="L57" s="84" t="s">
        <v>606</v>
      </c>
      <c r="M57" s="84" t="s">
        <v>606</v>
      </c>
      <c r="N57" s="84" t="s">
        <v>606</v>
      </c>
      <c r="O57" s="85" t="s">
        <v>606</v>
      </c>
    </row>
    <row r="58" spans="1:21" ht="31.5" customHeight="1" thickBot="1">
      <c r="B58" s="1260"/>
      <c r="C58" s="1261"/>
      <c r="D58" s="1265" t="s">
        <v>27</v>
      </c>
      <c r="E58" s="1266"/>
      <c r="F58" s="1266"/>
      <c r="G58" s="1266"/>
      <c r="H58" s="1266"/>
      <c r="I58" s="1266"/>
      <c r="J58" s="1267"/>
      <c r="K58" s="86" t="s">
        <v>606</v>
      </c>
      <c r="L58" s="87" t="s">
        <v>606</v>
      </c>
      <c r="M58" s="87" t="s">
        <v>606</v>
      </c>
      <c r="N58" s="87" t="s">
        <v>606</v>
      </c>
      <c r="O58" s="88" t="s">
        <v>606</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Xpk/rjOfG4IudvZJaMFwC+SCSPK5/5ZdwoQxYc/rmYdt+ZnI3qnTzH9si2qz8SoiRX4r+pzc6n+fP0FzHaX8A==" saltValue="p/KcJTcC981fjn4TBuxK6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0000"/>
    <pageSetUpPr fitToPage="1"/>
  </sheetPr>
  <dimension ref="B1:M86"/>
  <sheetViews>
    <sheetView showGridLines="0" topLeftCell="A1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556</v>
      </c>
      <c r="J40" s="100" t="s">
        <v>557</v>
      </c>
      <c r="K40" s="100" t="s">
        <v>558</v>
      </c>
      <c r="L40" s="100" t="s">
        <v>559</v>
      </c>
      <c r="M40" s="101" t="s">
        <v>560</v>
      </c>
    </row>
    <row r="41" spans="2:13" ht="27.75" customHeight="1">
      <c r="B41" s="1288" t="s">
        <v>30</v>
      </c>
      <c r="C41" s="1289"/>
      <c r="D41" s="102"/>
      <c r="E41" s="1290" t="s">
        <v>31</v>
      </c>
      <c r="F41" s="1290"/>
      <c r="G41" s="1290"/>
      <c r="H41" s="1291"/>
      <c r="I41" s="103">
        <v>5167</v>
      </c>
      <c r="J41" s="104">
        <v>5144</v>
      </c>
      <c r="K41" s="104">
        <v>5172</v>
      </c>
      <c r="L41" s="104">
        <v>5051</v>
      </c>
      <c r="M41" s="105">
        <v>4873</v>
      </c>
    </row>
    <row r="42" spans="2:13" ht="27.75" customHeight="1">
      <c r="B42" s="1278"/>
      <c r="C42" s="1279"/>
      <c r="D42" s="106"/>
      <c r="E42" s="1282" t="s">
        <v>32</v>
      </c>
      <c r="F42" s="1282"/>
      <c r="G42" s="1282"/>
      <c r="H42" s="1283"/>
      <c r="I42" s="107">
        <v>372</v>
      </c>
      <c r="J42" s="108">
        <v>300</v>
      </c>
      <c r="K42" s="108">
        <v>227</v>
      </c>
      <c r="L42" s="108">
        <v>343</v>
      </c>
      <c r="M42" s="109">
        <v>270</v>
      </c>
    </row>
    <row r="43" spans="2:13" ht="27.75" customHeight="1">
      <c r="B43" s="1278"/>
      <c r="C43" s="1279"/>
      <c r="D43" s="106"/>
      <c r="E43" s="1282" t="s">
        <v>33</v>
      </c>
      <c r="F43" s="1282"/>
      <c r="G43" s="1282"/>
      <c r="H43" s="1283"/>
      <c r="I43" s="107">
        <v>0</v>
      </c>
      <c r="J43" s="108">
        <v>1</v>
      </c>
      <c r="K43" s="108">
        <v>2</v>
      </c>
      <c r="L43" s="108">
        <v>2</v>
      </c>
      <c r="M43" s="109">
        <v>1</v>
      </c>
    </row>
    <row r="44" spans="2:13" ht="27.75" customHeight="1">
      <c r="B44" s="1278"/>
      <c r="C44" s="1279"/>
      <c r="D44" s="106"/>
      <c r="E44" s="1282" t="s">
        <v>34</v>
      </c>
      <c r="F44" s="1282"/>
      <c r="G44" s="1282"/>
      <c r="H44" s="1283"/>
      <c r="I44" s="107">
        <v>50</v>
      </c>
      <c r="J44" s="108">
        <v>57</v>
      </c>
      <c r="K44" s="108">
        <v>256</v>
      </c>
      <c r="L44" s="108">
        <v>247</v>
      </c>
      <c r="M44" s="109">
        <v>276</v>
      </c>
    </row>
    <row r="45" spans="2:13" ht="27.75" customHeight="1">
      <c r="B45" s="1278"/>
      <c r="C45" s="1279"/>
      <c r="D45" s="106"/>
      <c r="E45" s="1282" t="s">
        <v>35</v>
      </c>
      <c r="F45" s="1282"/>
      <c r="G45" s="1282"/>
      <c r="H45" s="1283"/>
      <c r="I45" s="107">
        <v>733</v>
      </c>
      <c r="J45" s="108">
        <v>931</v>
      </c>
      <c r="K45" s="108">
        <v>739</v>
      </c>
      <c r="L45" s="108">
        <v>744</v>
      </c>
      <c r="M45" s="109">
        <v>793</v>
      </c>
    </row>
    <row r="46" spans="2:13" ht="27.75" customHeight="1">
      <c r="B46" s="1278"/>
      <c r="C46" s="1279"/>
      <c r="D46" s="110"/>
      <c r="E46" s="1282" t="s">
        <v>36</v>
      </c>
      <c r="F46" s="1282"/>
      <c r="G46" s="1282"/>
      <c r="H46" s="1283"/>
      <c r="I46" s="107" t="s">
        <v>514</v>
      </c>
      <c r="J46" s="108" t="s">
        <v>514</v>
      </c>
      <c r="K46" s="108" t="s">
        <v>514</v>
      </c>
      <c r="L46" s="108" t="s">
        <v>514</v>
      </c>
      <c r="M46" s="109" t="s">
        <v>514</v>
      </c>
    </row>
    <row r="47" spans="2:13" ht="27.75" customHeight="1">
      <c r="B47" s="1278"/>
      <c r="C47" s="1279"/>
      <c r="D47" s="111"/>
      <c r="E47" s="1292" t="s">
        <v>37</v>
      </c>
      <c r="F47" s="1293"/>
      <c r="G47" s="1293"/>
      <c r="H47" s="1294"/>
      <c r="I47" s="107" t="s">
        <v>514</v>
      </c>
      <c r="J47" s="108" t="s">
        <v>514</v>
      </c>
      <c r="K47" s="108" t="s">
        <v>514</v>
      </c>
      <c r="L47" s="108" t="s">
        <v>514</v>
      </c>
      <c r="M47" s="109" t="s">
        <v>514</v>
      </c>
    </row>
    <row r="48" spans="2:13" ht="27.75" customHeight="1">
      <c r="B48" s="1278"/>
      <c r="C48" s="1279"/>
      <c r="D48" s="106"/>
      <c r="E48" s="1282" t="s">
        <v>38</v>
      </c>
      <c r="F48" s="1282"/>
      <c r="G48" s="1282"/>
      <c r="H48" s="1283"/>
      <c r="I48" s="107" t="s">
        <v>514</v>
      </c>
      <c r="J48" s="108" t="s">
        <v>514</v>
      </c>
      <c r="K48" s="108" t="s">
        <v>514</v>
      </c>
      <c r="L48" s="108" t="s">
        <v>514</v>
      </c>
      <c r="M48" s="109" t="s">
        <v>514</v>
      </c>
    </row>
    <row r="49" spans="2:13" ht="27.75" customHeight="1">
      <c r="B49" s="1280"/>
      <c r="C49" s="1281"/>
      <c r="D49" s="106"/>
      <c r="E49" s="1282" t="s">
        <v>39</v>
      </c>
      <c r="F49" s="1282"/>
      <c r="G49" s="1282"/>
      <c r="H49" s="1283"/>
      <c r="I49" s="107" t="s">
        <v>514</v>
      </c>
      <c r="J49" s="108" t="s">
        <v>514</v>
      </c>
      <c r="K49" s="108" t="s">
        <v>514</v>
      </c>
      <c r="L49" s="108" t="s">
        <v>514</v>
      </c>
      <c r="M49" s="109" t="s">
        <v>514</v>
      </c>
    </row>
    <row r="50" spans="2:13" ht="27.75" customHeight="1">
      <c r="B50" s="1276" t="s">
        <v>40</v>
      </c>
      <c r="C50" s="1277"/>
      <c r="D50" s="112"/>
      <c r="E50" s="1282" t="s">
        <v>41</v>
      </c>
      <c r="F50" s="1282"/>
      <c r="G50" s="1282"/>
      <c r="H50" s="1283"/>
      <c r="I50" s="107">
        <v>3743</v>
      </c>
      <c r="J50" s="108">
        <v>3681</v>
      </c>
      <c r="K50" s="108">
        <v>3567</v>
      </c>
      <c r="L50" s="108">
        <v>3832</v>
      </c>
      <c r="M50" s="109">
        <v>3883</v>
      </c>
    </row>
    <row r="51" spans="2:13" ht="27.75" customHeight="1">
      <c r="B51" s="1278"/>
      <c r="C51" s="1279"/>
      <c r="D51" s="106"/>
      <c r="E51" s="1282" t="s">
        <v>42</v>
      </c>
      <c r="F51" s="1282"/>
      <c r="G51" s="1282"/>
      <c r="H51" s="1283"/>
      <c r="I51" s="107" t="s">
        <v>514</v>
      </c>
      <c r="J51" s="108">
        <v>5</v>
      </c>
      <c r="K51" s="108" t="s">
        <v>514</v>
      </c>
      <c r="L51" s="108">
        <v>3</v>
      </c>
      <c r="M51" s="109">
        <v>3</v>
      </c>
    </row>
    <row r="52" spans="2:13" ht="27.75" customHeight="1">
      <c r="B52" s="1280"/>
      <c r="C52" s="1281"/>
      <c r="D52" s="106"/>
      <c r="E52" s="1282" t="s">
        <v>43</v>
      </c>
      <c r="F52" s="1282"/>
      <c r="G52" s="1282"/>
      <c r="H52" s="1283"/>
      <c r="I52" s="107">
        <v>3801</v>
      </c>
      <c r="J52" s="108">
        <v>3800</v>
      </c>
      <c r="K52" s="108">
        <v>3966</v>
      </c>
      <c r="L52" s="108">
        <v>3816</v>
      </c>
      <c r="M52" s="109">
        <v>3810</v>
      </c>
    </row>
    <row r="53" spans="2:13" ht="27.75" customHeight="1" thickBot="1">
      <c r="B53" s="1284" t="s">
        <v>44</v>
      </c>
      <c r="C53" s="1285"/>
      <c r="D53" s="113"/>
      <c r="E53" s="1286" t="s">
        <v>45</v>
      </c>
      <c r="F53" s="1286"/>
      <c r="G53" s="1286"/>
      <c r="H53" s="1287"/>
      <c r="I53" s="114">
        <v>-1221</v>
      </c>
      <c r="J53" s="115">
        <v>-1054</v>
      </c>
      <c r="K53" s="115">
        <v>-1138</v>
      </c>
      <c r="L53" s="115">
        <v>-1264</v>
      </c>
      <c r="M53" s="116">
        <v>-1483</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tIiiq1muFf/VeHZiODojTi0Ljvtayrnq1eRZaJFTi6NiCBG9Yqbg3fRD03Vw+urWrYvveT9ENcatCAPoZHMF0Q==" saltValue="vO6nrW9f4BUVLX0b/zoHK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558</v>
      </c>
      <c r="G54" s="125" t="s">
        <v>559</v>
      </c>
      <c r="H54" s="126" t="s">
        <v>560</v>
      </c>
    </row>
    <row r="55" spans="2:8" ht="52.5" customHeight="1">
      <c r="B55" s="127"/>
      <c r="C55" s="1303" t="s">
        <v>48</v>
      </c>
      <c r="D55" s="1303"/>
      <c r="E55" s="1304"/>
      <c r="F55" s="128">
        <v>1882</v>
      </c>
      <c r="G55" s="128">
        <v>2038</v>
      </c>
      <c r="H55" s="129">
        <v>1932</v>
      </c>
    </row>
    <row r="56" spans="2:8" ht="52.5" customHeight="1">
      <c r="B56" s="130"/>
      <c r="C56" s="1305" t="s">
        <v>49</v>
      </c>
      <c r="D56" s="1305"/>
      <c r="E56" s="1306"/>
      <c r="F56" s="131">
        <v>315</v>
      </c>
      <c r="G56" s="131">
        <v>315</v>
      </c>
      <c r="H56" s="132">
        <v>315</v>
      </c>
    </row>
    <row r="57" spans="2:8" ht="53.25" customHeight="1">
      <c r="B57" s="130"/>
      <c r="C57" s="1307" t="s">
        <v>50</v>
      </c>
      <c r="D57" s="1307"/>
      <c r="E57" s="1308"/>
      <c r="F57" s="133">
        <v>1220</v>
      </c>
      <c r="G57" s="133">
        <v>1329</v>
      </c>
      <c r="H57" s="134">
        <v>1486</v>
      </c>
    </row>
    <row r="58" spans="2:8" ht="45.75" customHeight="1">
      <c r="B58" s="135"/>
      <c r="C58" s="1295" t="s">
        <v>607</v>
      </c>
      <c r="D58" s="1296"/>
      <c r="E58" s="1297"/>
      <c r="F58" s="136">
        <v>715</v>
      </c>
      <c r="G58" s="136">
        <v>824</v>
      </c>
      <c r="H58" s="137">
        <v>796</v>
      </c>
    </row>
    <row r="59" spans="2:8" ht="45.75" customHeight="1">
      <c r="B59" s="135"/>
      <c r="C59" s="1295" t="s">
        <v>608</v>
      </c>
      <c r="D59" s="1296"/>
      <c r="E59" s="1297"/>
      <c r="F59" s="136">
        <v>330</v>
      </c>
      <c r="G59" s="136">
        <v>330</v>
      </c>
      <c r="H59" s="137">
        <v>330</v>
      </c>
    </row>
    <row r="60" spans="2:8" ht="45.75" customHeight="1">
      <c r="B60" s="135"/>
      <c r="C60" s="1295" t="s">
        <v>609</v>
      </c>
      <c r="D60" s="1296"/>
      <c r="E60" s="1297"/>
      <c r="F60" s="136">
        <v>0</v>
      </c>
      <c r="G60" s="136">
        <v>0</v>
      </c>
      <c r="H60" s="137">
        <v>185</v>
      </c>
    </row>
    <row r="61" spans="2:8" ht="45.75" customHeight="1">
      <c r="B61" s="135"/>
      <c r="C61" s="1295" t="s">
        <v>610</v>
      </c>
      <c r="D61" s="1296"/>
      <c r="E61" s="1297"/>
      <c r="F61" s="136">
        <v>123</v>
      </c>
      <c r="G61" s="136">
        <v>123</v>
      </c>
      <c r="H61" s="137">
        <v>123</v>
      </c>
    </row>
    <row r="62" spans="2:8" ht="45.75" customHeight="1" thickBot="1">
      <c r="B62" s="138"/>
      <c r="C62" s="1298" t="s">
        <v>611</v>
      </c>
      <c r="D62" s="1299"/>
      <c r="E62" s="1300"/>
      <c r="F62" s="139">
        <v>38</v>
      </c>
      <c r="G62" s="139">
        <v>38</v>
      </c>
      <c r="H62" s="140">
        <v>38</v>
      </c>
    </row>
    <row r="63" spans="2:8" ht="52.5" customHeight="1" thickBot="1">
      <c r="B63" s="141"/>
      <c r="C63" s="1301" t="s">
        <v>51</v>
      </c>
      <c r="D63" s="1301"/>
      <c r="E63" s="1302"/>
      <c r="F63" s="142">
        <v>3417</v>
      </c>
      <c r="G63" s="142">
        <v>3682</v>
      </c>
      <c r="H63" s="143">
        <v>3733</v>
      </c>
    </row>
    <row r="64" spans="2:8" ht="15" customHeight="1"/>
  </sheetData>
  <sheetProtection algorithmName="SHA-512" hashValue="8kh5T5nJsB2wSTI4hoJ68i31/aLudqxi4vItqpKSKN9FErKSkOAujYr7QWLfhPgLWiCN7Oi0afcSaqmQRiRRdQ==" saltValue="yYK+dUUcTZ87K7I2/l2R9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V31"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612</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612</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613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614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09" t="s">
        <v>624</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615</v>
      </c>
    </row>
    <row r="50" spans="1:109">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556</v>
      </c>
      <c r="BQ50" s="1322"/>
      <c r="BR50" s="1322"/>
      <c r="BS50" s="1322"/>
      <c r="BT50" s="1322"/>
      <c r="BU50" s="1322"/>
      <c r="BV50" s="1322"/>
      <c r="BW50" s="1322"/>
      <c r="BX50" s="1322" t="s">
        <v>557</v>
      </c>
      <c r="BY50" s="1322"/>
      <c r="BZ50" s="1322"/>
      <c r="CA50" s="1322"/>
      <c r="CB50" s="1322"/>
      <c r="CC50" s="1322"/>
      <c r="CD50" s="1322"/>
      <c r="CE50" s="1322"/>
      <c r="CF50" s="1322" t="s">
        <v>558</v>
      </c>
      <c r="CG50" s="1322"/>
      <c r="CH50" s="1322"/>
      <c r="CI50" s="1322"/>
      <c r="CJ50" s="1322"/>
      <c r="CK50" s="1322"/>
      <c r="CL50" s="1322"/>
      <c r="CM50" s="1322"/>
      <c r="CN50" s="1322" t="s">
        <v>559</v>
      </c>
      <c r="CO50" s="1322"/>
      <c r="CP50" s="1322"/>
      <c r="CQ50" s="1322"/>
      <c r="CR50" s="1322"/>
      <c r="CS50" s="1322"/>
      <c r="CT50" s="1322"/>
      <c r="CU50" s="1322"/>
      <c r="CV50" s="1322" t="s">
        <v>560</v>
      </c>
      <c r="CW50" s="1322"/>
      <c r="CX50" s="1322"/>
      <c r="CY50" s="1322"/>
      <c r="CZ50" s="1322"/>
      <c r="DA50" s="1322"/>
      <c r="DB50" s="1322"/>
      <c r="DC50" s="1322"/>
    </row>
    <row r="51" spans="1:109" ht="13.5" customHeight="1">
      <c r="B51" s="395"/>
      <c r="G51" s="1328"/>
      <c r="H51" s="1328"/>
      <c r="I51" s="1326"/>
      <c r="J51" s="1326"/>
      <c r="K51" s="1324"/>
      <c r="L51" s="1324"/>
      <c r="M51" s="1324"/>
      <c r="N51" s="1324"/>
      <c r="AM51" s="404"/>
      <c r="AN51" s="1325" t="s">
        <v>616</v>
      </c>
      <c r="AO51" s="1325"/>
      <c r="AP51" s="1325"/>
      <c r="AQ51" s="1325"/>
      <c r="AR51" s="1325"/>
      <c r="AS51" s="1325"/>
      <c r="AT51" s="1325"/>
      <c r="AU51" s="1325"/>
      <c r="AV51" s="1325"/>
      <c r="AW51" s="1325"/>
      <c r="AX51" s="1325"/>
      <c r="AY51" s="1325"/>
      <c r="AZ51" s="1325"/>
      <c r="BA51" s="1325"/>
      <c r="BB51" s="1325" t="s">
        <v>617</v>
      </c>
      <c r="BC51" s="1325"/>
      <c r="BD51" s="1325"/>
      <c r="BE51" s="1325"/>
      <c r="BF51" s="1325"/>
      <c r="BG51" s="1325"/>
      <c r="BH51" s="1325"/>
      <c r="BI51" s="1325"/>
      <c r="BJ51" s="1325"/>
      <c r="BK51" s="1325"/>
      <c r="BL51" s="1325"/>
      <c r="BM51" s="1325"/>
      <c r="BN51" s="1325"/>
      <c r="BO51" s="1325"/>
      <c r="BP51" s="1323"/>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618</v>
      </c>
      <c r="BC53" s="1325"/>
      <c r="BD53" s="1325"/>
      <c r="BE53" s="1325"/>
      <c r="BF53" s="1325"/>
      <c r="BG53" s="1325"/>
      <c r="BH53" s="1325"/>
      <c r="BI53" s="1325"/>
      <c r="BJ53" s="1325"/>
      <c r="BK53" s="1325"/>
      <c r="BL53" s="1325"/>
      <c r="BM53" s="1325"/>
      <c r="BN53" s="1325"/>
      <c r="BO53" s="1325"/>
      <c r="BP53" s="1323">
        <v>34.299999999999997</v>
      </c>
      <c r="BQ53" s="1323"/>
      <c r="BR53" s="1323"/>
      <c r="BS53" s="1323"/>
      <c r="BT53" s="1323"/>
      <c r="BU53" s="1323"/>
      <c r="BV53" s="1323"/>
      <c r="BW53" s="1323"/>
      <c r="BX53" s="1323">
        <v>36.799999999999997</v>
      </c>
      <c r="BY53" s="1323"/>
      <c r="BZ53" s="1323"/>
      <c r="CA53" s="1323"/>
      <c r="CB53" s="1323"/>
      <c r="CC53" s="1323"/>
      <c r="CD53" s="1323"/>
      <c r="CE53" s="1323"/>
      <c r="CF53" s="1323">
        <v>38.700000000000003</v>
      </c>
      <c r="CG53" s="1323"/>
      <c r="CH53" s="1323"/>
      <c r="CI53" s="1323"/>
      <c r="CJ53" s="1323"/>
      <c r="CK53" s="1323"/>
      <c r="CL53" s="1323"/>
      <c r="CM53" s="1323"/>
      <c r="CN53" s="1323">
        <v>40.700000000000003</v>
      </c>
      <c r="CO53" s="1323"/>
      <c r="CP53" s="1323"/>
      <c r="CQ53" s="1323"/>
      <c r="CR53" s="1323"/>
      <c r="CS53" s="1323"/>
      <c r="CT53" s="1323"/>
      <c r="CU53" s="1323"/>
      <c r="CV53" s="1323">
        <v>42.8</v>
      </c>
      <c r="CW53" s="1323"/>
      <c r="CX53" s="1323"/>
      <c r="CY53" s="1323"/>
      <c r="CZ53" s="1323"/>
      <c r="DA53" s="1323"/>
      <c r="DB53" s="1323"/>
      <c r="DC53" s="1323"/>
    </row>
    <row r="54" spans="1:109">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c r="A55" s="403"/>
      <c r="B55" s="395"/>
      <c r="G55" s="1318"/>
      <c r="H55" s="1318"/>
      <c r="I55" s="1318"/>
      <c r="J55" s="1318"/>
      <c r="K55" s="1324"/>
      <c r="L55" s="1324"/>
      <c r="M55" s="1324"/>
      <c r="N55" s="1324"/>
      <c r="AN55" s="1322" t="s">
        <v>619</v>
      </c>
      <c r="AO55" s="1322"/>
      <c r="AP55" s="1322"/>
      <c r="AQ55" s="1322"/>
      <c r="AR55" s="1322"/>
      <c r="AS55" s="1322"/>
      <c r="AT55" s="1322"/>
      <c r="AU55" s="1322"/>
      <c r="AV55" s="1322"/>
      <c r="AW55" s="1322"/>
      <c r="AX55" s="1322"/>
      <c r="AY55" s="1322"/>
      <c r="AZ55" s="1322"/>
      <c r="BA55" s="1322"/>
      <c r="BB55" s="1325" t="s">
        <v>617</v>
      </c>
      <c r="BC55" s="1325"/>
      <c r="BD55" s="1325"/>
      <c r="BE55" s="1325"/>
      <c r="BF55" s="1325"/>
      <c r="BG55" s="1325"/>
      <c r="BH55" s="1325"/>
      <c r="BI55" s="1325"/>
      <c r="BJ55" s="1325"/>
      <c r="BK55" s="1325"/>
      <c r="BL55" s="1325"/>
      <c r="BM55" s="1325"/>
      <c r="BN55" s="1325"/>
      <c r="BO55" s="1325"/>
      <c r="BP55" s="1323">
        <v>20.2</v>
      </c>
      <c r="BQ55" s="1323"/>
      <c r="BR55" s="1323"/>
      <c r="BS55" s="1323"/>
      <c r="BT55" s="1323"/>
      <c r="BU55" s="1323"/>
      <c r="BV55" s="1323"/>
      <c r="BW55" s="1323"/>
      <c r="BX55" s="1323">
        <v>0</v>
      </c>
      <c r="BY55" s="1323"/>
      <c r="BZ55" s="1323"/>
      <c r="CA55" s="1323"/>
      <c r="CB55" s="1323"/>
      <c r="CC55" s="1323"/>
      <c r="CD55" s="1323"/>
      <c r="CE55" s="1323"/>
      <c r="CF55" s="1323">
        <v>0</v>
      </c>
      <c r="CG55" s="1323"/>
      <c r="CH55" s="1323"/>
      <c r="CI55" s="1323"/>
      <c r="CJ55" s="1323"/>
      <c r="CK55" s="1323"/>
      <c r="CL55" s="1323"/>
      <c r="CM55" s="1323"/>
      <c r="CN55" s="1323">
        <v>0</v>
      </c>
      <c r="CO55" s="1323"/>
      <c r="CP55" s="1323"/>
      <c r="CQ55" s="1323"/>
      <c r="CR55" s="1323"/>
      <c r="CS55" s="1323"/>
      <c r="CT55" s="1323"/>
      <c r="CU55" s="1323"/>
      <c r="CV55" s="1323">
        <v>3.1</v>
      </c>
      <c r="CW55" s="1323"/>
      <c r="CX55" s="1323"/>
      <c r="CY55" s="1323"/>
      <c r="CZ55" s="1323"/>
      <c r="DA55" s="1323"/>
      <c r="DB55" s="1323"/>
      <c r="DC55" s="1323"/>
    </row>
    <row r="56" spans="1:109">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618</v>
      </c>
      <c r="BC57" s="1325"/>
      <c r="BD57" s="1325"/>
      <c r="BE57" s="1325"/>
      <c r="BF57" s="1325"/>
      <c r="BG57" s="1325"/>
      <c r="BH57" s="1325"/>
      <c r="BI57" s="1325"/>
      <c r="BJ57" s="1325"/>
      <c r="BK57" s="1325"/>
      <c r="BL57" s="1325"/>
      <c r="BM57" s="1325"/>
      <c r="BN57" s="1325"/>
      <c r="BO57" s="1325"/>
      <c r="BP57" s="1323">
        <v>55.8</v>
      </c>
      <c r="BQ57" s="1323"/>
      <c r="BR57" s="1323"/>
      <c r="BS57" s="1323"/>
      <c r="BT57" s="1323"/>
      <c r="BU57" s="1323"/>
      <c r="BV57" s="1323"/>
      <c r="BW57" s="1323"/>
      <c r="BX57" s="1323">
        <v>52.1</v>
      </c>
      <c r="BY57" s="1323"/>
      <c r="BZ57" s="1323"/>
      <c r="CA57" s="1323"/>
      <c r="CB57" s="1323"/>
      <c r="CC57" s="1323"/>
      <c r="CD57" s="1323"/>
      <c r="CE57" s="1323"/>
      <c r="CF57" s="1323">
        <v>59.1</v>
      </c>
      <c r="CG57" s="1323"/>
      <c r="CH57" s="1323"/>
      <c r="CI57" s="1323"/>
      <c r="CJ57" s="1323"/>
      <c r="CK57" s="1323"/>
      <c r="CL57" s="1323"/>
      <c r="CM57" s="1323"/>
      <c r="CN57" s="1323">
        <v>59.8</v>
      </c>
      <c r="CO57" s="1323"/>
      <c r="CP57" s="1323"/>
      <c r="CQ57" s="1323"/>
      <c r="CR57" s="1323"/>
      <c r="CS57" s="1323"/>
      <c r="CT57" s="1323"/>
      <c r="CU57" s="1323"/>
      <c r="CV57" s="1323">
        <v>59.7</v>
      </c>
      <c r="CW57" s="1323"/>
      <c r="CX57" s="1323"/>
      <c r="CY57" s="1323"/>
      <c r="CZ57" s="1323"/>
      <c r="DA57" s="1323"/>
      <c r="DB57" s="1323"/>
      <c r="DC57" s="1323"/>
      <c r="DD57" s="408"/>
      <c r="DE57" s="407"/>
    </row>
    <row r="58" spans="1:109" s="403" customFormat="1">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620</v>
      </c>
    </row>
    <row r="64" spans="1:109">
      <c r="B64" s="395"/>
      <c r="G64" s="402"/>
      <c r="I64" s="415"/>
      <c r="J64" s="415"/>
      <c r="K64" s="415"/>
      <c r="L64" s="415"/>
      <c r="M64" s="415"/>
      <c r="N64" s="416"/>
      <c r="AM64" s="402"/>
      <c r="AN64" s="402" t="s">
        <v>614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09" t="s">
        <v>621</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615</v>
      </c>
    </row>
    <row r="72" spans="2:107">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556</v>
      </c>
      <c r="BQ72" s="1322"/>
      <c r="BR72" s="1322"/>
      <c r="BS72" s="1322"/>
      <c r="BT72" s="1322"/>
      <c r="BU72" s="1322"/>
      <c r="BV72" s="1322"/>
      <c r="BW72" s="1322"/>
      <c r="BX72" s="1322" t="s">
        <v>557</v>
      </c>
      <c r="BY72" s="1322"/>
      <c r="BZ72" s="1322"/>
      <c r="CA72" s="1322"/>
      <c r="CB72" s="1322"/>
      <c r="CC72" s="1322"/>
      <c r="CD72" s="1322"/>
      <c r="CE72" s="1322"/>
      <c r="CF72" s="1322" t="s">
        <v>558</v>
      </c>
      <c r="CG72" s="1322"/>
      <c r="CH72" s="1322"/>
      <c r="CI72" s="1322"/>
      <c r="CJ72" s="1322"/>
      <c r="CK72" s="1322"/>
      <c r="CL72" s="1322"/>
      <c r="CM72" s="1322"/>
      <c r="CN72" s="1322" t="s">
        <v>559</v>
      </c>
      <c r="CO72" s="1322"/>
      <c r="CP72" s="1322"/>
      <c r="CQ72" s="1322"/>
      <c r="CR72" s="1322"/>
      <c r="CS72" s="1322"/>
      <c r="CT72" s="1322"/>
      <c r="CU72" s="1322"/>
      <c r="CV72" s="1322" t="s">
        <v>560</v>
      </c>
      <c r="CW72" s="1322"/>
      <c r="CX72" s="1322"/>
      <c r="CY72" s="1322"/>
      <c r="CZ72" s="1322"/>
      <c r="DA72" s="1322"/>
      <c r="DB72" s="1322"/>
      <c r="DC72" s="1322"/>
    </row>
    <row r="73" spans="2:107">
      <c r="B73" s="395"/>
      <c r="G73" s="1328"/>
      <c r="H73" s="1328"/>
      <c r="I73" s="1328"/>
      <c r="J73" s="1328"/>
      <c r="K73" s="1329"/>
      <c r="L73" s="1329"/>
      <c r="M73" s="1329"/>
      <c r="N73" s="1329"/>
      <c r="AM73" s="404"/>
      <c r="AN73" s="1325" t="s">
        <v>616</v>
      </c>
      <c r="AO73" s="1325"/>
      <c r="AP73" s="1325"/>
      <c r="AQ73" s="1325"/>
      <c r="AR73" s="1325"/>
      <c r="AS73" s="1325"/>
      <c r="AT73" s="1325"/>
      <c r="AU73" s="1325"/>
      <c r="AV73" s="1325"/>
      <c r="AW73" s="1325"/>
      <c r="AX73" s="1325"/>
      <c r="AY73" s="1325"/>
      <c r="AZ73" s="1325"/>
      <c r="BA73" s="1325"/>
      <c r="BB73" s="1325" t="s">
        <v>617</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622</v>
      </c>
      <c r="BC75" s="1325"/>
      <c r="BD75" s="1325"/>
      <c r="BE75" s="1325"/>
      <c r="BF75" s="1325"/>
      <c r="BG75" s="1325"/>
      <c r="BH75" s="1325"/>
      <c r="BI75" s="1325"/>
      <c r="BJ75" s="1325"/>
      <c r="BK75" s="1325"/>
      <c r="BL75" s="1325"/>
      <c r="BM75" s="1325"/>
      <c r="BN75" s="1325"/>
      <c r="BO75" s="1325"/>
      <c r="BP75" s="1323">
        <v>7.5</v>
      </c>
      <c r="BQ75" s="1323"/>
      <c r="BR75" s="1323"/>
      <c r="BS75" s="1323"/>
      <c r="BT75" s="1323"/>
      <c r="BU75" s="1323"/>
      <c r="BV75" s="1323"/>
      <c r="BW75" s="1323"/>
      <c r="BX75" s="1323">
        <v>7.5</v>
      </c>
      <c r="BY75" s="1323"/>
      <c r="BZ75" s="1323"/>
      <c r="CA75" s="1323"/>
      <c r="CB75" s="1323"/>
      <c r="CC75" s="1323"/>
      <c r="CD75" s="1323"/>
      <c r="CE75" s="1323"/>
      <c r="CF75" s="1323">
        <v>7.5</v>
      </c>
      <c r="CG75" s="1323"/>
      <c r="CH75" s="1323"/>
      <c r="CI75" s="1323"/>
      <c r="CJ75" s="1323"/>
      <c r="CK75" s="1323"/>
      <c r="CL75" s="1323"/>
      <c r="CM75" s="1323"/>
      <c r="CN75" s="1323">
        <v>7.7</v>
      </c>
      <c r="CO75" s="1323"/>
      <c r="CP75" s="1323"/>
      <c r="CQ75" s="1323"/>
      <c r="CR75" s="1323"/>
      <c r="CS75" s="1323"/>
      <c r="CT75" s="1323"/>
      <c r="CU75" s="1323"/>
      <c r="CV75" s="1323">
        <v>7.8</v>
      </c>
      <c r="CW75" s="1323"/>
      <c r="CX75" s="1323"/>
      <c r="CY75" s="1323"/>
      <c r="CZ75" s="1323"/>
      <c r="DA75" s="1323"/>
      <c r="DB75" s="1323"/>
      <c r="DC75" s="1323"/>
    </row>
    <row r="76" spans="2:107">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c r="B77" s="395"/>
      <c r="G77" s="1318"/>
      <c r="H77" s="1318"/>
      <c r="I77" s="1318"/>
      <c r="J77" s="1318"/>
      <c r="K77" s="1329"/>
      <c r="L77" s="1329"/>
      <c r="M77" s="1329"/>
      <c r="N77" s="1329"/>
      <c r="AN77" s="1322" t="s">
        <v>619</v>
      </c>
      <c r="AO77" s="1322"/>
      <c r="AP77" s="1322"/>
      <c r="AQ77" s="1322"/>
      <c r="AR77" s="1322"/>
      <c r="AS77" s="1322"/>
      <c r="AT77" s="1322"/>
      <c r="AU77" s="1322"/>
      <c r="AV77" s="1322"/>
      <c r="AW77" s="1322"/>
      <c r="AX77" s="1322"/>
      <c r="AY77" s="1322"/>
      <c r="AZ77" s="1322"/>
      <c r="BA77" s="1322"/>
      <c r="BB77" s="1325" t="s">
        <v>617</v>
      </c>
      <c r="BC77" s="1325"/>
      <c r="BD77" s="1325"/>
      <c r="BE77" s="1325"/>
      <c r="BF77" s="1325"/>
      <c r="BG77" s="1325"/>
      <c r="BH77" s="1325"/>
      <c r="BI77" s="1325"/>
      <c r="BJ77" s="1325"/>
      <c r="BK77" s="1325"/>
      <c r="BL77" s="1325"/>
      <c r="BM77" s="1325"/>
      <c r="BN77" s="1325"/>
      <c r="BO77" s="1325"/>
      <c r="BP77" s="1323">
        <v>20.2</v>
      </c>
      <c r="BQ77" s="1323"/>
      <c r="BR77" s="1323"/>
      <c r="BS77" s="1323"/>
      <c r="BT77" s="1323"/>
      <c r="BU77" s="1323"/>
      <c r="BV77" s="1323"/>
      <c r="BW77" s="1323"/>
      <c r="BX77" s="1323">
        <v>0</v>
      </c>
      <c r="BY77" s="1323"/>
      <c r="BZ77" s="1323"/>
      <c r="CA77" s="1323"/>
      <c r="CB77" s="1323"/>
      <c r="CC77" s="1323"/>
      <c r="CD77" s="1323"/>
      <c r="CE77" s="1323"/>
      <c r="CF77" s="1323">
        <v>0</v>
      </c>
      <c r="CG77" s="1323"/>
      <c r="CH77" s="1323"/>
      <c r="CI77" s="1323"/>
      <c r="CJ77" s="1323"/>
      <c r="CK77" s="1323"/>
      <c r="CL77" s="1323"/>
      <c r="CM77" s="1323"/>
      <c r="CN77" s="1323">
        <v>0</v>
      </c>
      <c r="CO77" s="1323"/>
      <c r="CP77" s="1323"/>
      <c r="CQ77" s="1323"/>
      <c r="CR77" s="1323"/>
      <c r="CS77" s="1323"/>
      <c r="CT77" s="1323"/>
      <c r="CU77" s="1323"/>
      <c r="CV77" s="1323">
        <v>3.1</v>
      </c>
      <c r="CW77" s="1323"/>
      <c r="CX77" s="1323"/>
      <c r="CY77" s="1323"/>
      <c r="CZ77" s="1323"/>
      <c r="DA77" s="1323"/>
      <c r="DB77" s="1323"/>
      <c r="DC77" s="1323"/>
    </row>
    <row r="78" spans="2:107">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622</v>
      </c>
      <c r="BC79" s="1325"/>
      <c r="BD79" s="1325"/>
      <c r="BE79" s="1325"/>
      <c r="BF79" s="1325"/>
      <c r="BG79" s="1325"/>
      <c r="BH79" s="1325"/>
      <c r="BI79" s="1325"/>
      <c r="BJ79" s="1325"/>
      <c r="BK79" s="1325"/>
      <c r="BL79" s="1325"/>
      <c r="BM79" s="1325"/>
      <c r="BN79" s="1325"/>
      <c r="BO79" s="1325"/>
      <c r="BP79" s="1323">
        <v>9.3000000000000007</v>
      </c>
      <c r="BQ79" s="1323"/>
      <c r="BR79" s="1323"/>
      <c r="BS79" s="1323"/>
      <c r="BT79" s="1323"/>
      <c r="BU79" s="1323"/>
      <c r="BV79" s="1323"/>
      <c r="BW79" s="1323"/>
      <c r="BX79" s="1323">
        <v>7.9</v>
      </c>
      <c r="BY79" s="1323"/>
      <c r="BZ79" s="1323"/>
      <c r="CA79" s="1323"/>
      <c r="CB79" s="1323"/>
      <c r="CC79" s="1323"/>
      <c r="CD79" s="1323"/>
      <c r="CE79" s="1323"/>
      <c r="CF79" s="1323">
        <v>7.9</v>
      </c>
      <c r="CG79" s="1323"/>
      <c r="CH79" s="1323"/>
      <c r="CI79" s="1323"/>
      <c r="CJ79" s="1323"/>
      <c r="CK79" s="1323"/>
      <c r="CL79" s="1323"/>
      <c r="CM79" s="1323"/>
      <c r="CN79" s="1323">
        <v>7.8</v>
      </c>
      <c r="CO79" s="1323"/>
      <c r="CP79" s="1323"/>
      <c r="CQ79" s="1323"/>
      <c r="CR79" s="1323"/>
      <c r="CS79" s="1323"/>
      <c r="CT79" s="1323"/>
      <c r="CU79" s="1323"/>
      <c r="CV79" s="1323">
        <v>7.9</v>
      </c>
      <c r="CW79" s="1323"/>
      <c r="CX79" s="1323"/>
      <c r="CY79" s="1323"/>
      <c r="CZ79" s="1323"/>
      <c r="DA79" s="1323"/>
      <c r="DB79" s="1323"/>
      <c r="DC79" s="1323"/>
    </row>
    <row r="80" spans="2:107">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JJZjWTsLLiVCaZEUIELU/8pDYjC2lnZKMrv1mvB63Np0N1y4aAuvehMTMjk+lvOmWlzlaYJGlgfRXxOSDluM0Q==" saltValue="OwOjHT1EIgWP0BsjRntqQ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623</v>
      </c>
    </row>
  </sheetData>
  <sheetProtection algorithmName="SHA-512" hashValue="OwRrzwkgVgCyzoxWCjef7IJ35FryHWX32X++vXMd9iQNIt9g/6YMV4JTXsXOJ4Q8YtorKmjMBsNdaxt0aiTv8Q==" saltValue="4VtAOfTpxSghiBEMK2Tf5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502</v>
      </c>
    </row>
  </sheetData>
  <sheetProtection algorithmName="SHA-512" hashValue="BNH6dSk1SBPhnHWvky8RzTSDjjCXUJjjcAkCps1gyIYdwbHwyxMPCMwkLVEY51GHXV3L1svwMeFz4EMA/QK2tQ==" saltValue="fbZ0VE+1hUt6RJTEFQx57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553</v>
      </c>
      <c r="G2" s="157"/>
      <c r="H2" s="158"/>
    </row>
    <row r="3" spans="1:8">
      <c r="A3" s="154" t="s">
        <v>546</v>
      </c>
      <c r="B3" s="159"/>
      <c r="C3" s="160"/>
      <c r="D3" s="161">
        <v>36280</v>
      </c>
      <c r="E3" s="162"/>
      <c r="F3" s="163">
        <v>106092</v>
      </c>
      <c r="G3" s="164"/>
      <c r="H3" s="165"/>
    </row>
    <row r="4" spans="1:8">
      <c r="A4" s="166"/>
      <c r="B4" s="167"/>
      <c r="C4" s="168"/>
      <c r="D4" s="169">
        <v>13684</v>
      </c>
      <c r="E4" s="170"/>
      <c r="F4" s="171">
        <v>44299</v>
      </c>
      <c r="G4" s="172"/>
      <c r="H4" s="173"/>
    </row>
    <row r="5" spans="1:8">
      <c r="A5" s="154" t="s">
        <v>548</v>
      </c>
      <c r="B5" s="159"/>
      <c r="C5" s="160"/>
      <c r="D5" s="161">
        <v>40800</v>
      </c>
      <c r="E5" s="162"/>
      <c r="F5" s="163">
        <v>79466</v>
      </c>
      <c r="G5" s="164"/>
      <c r="H5" s="165"/>
    </row>
    <row r="6" spans="1:8">
      <c r="A6" s="166"/>
      <c r="B6" s="167"/>
      <c r="C6" s="168"/>
      <c r="D6" s="169">
        <v>14431</v>
      </c>
      <c r="E6" s="170"/>
      <c r="F6" s="171">
        <v>44645</v>
      </c>
      <c r="G6" s="172"/>
      <c r="H6" s="173"/>
    </row>
    <row r="7" spans="1:8">
      <c r="A7" s="154" t="s">
        <v>549</v>
      </c>
      <c r="B7" s="159"/>
      <c r="C7" s="160"/>
      <c r="D7" s="161">
        <v>48991</v>
      </c>
      <c r="E7" s="162"/>
      <c r="F7" s="163">
        <v>90072</v>
      </c>
      <c r="G7" s="164"/>
      <c r="H7" s="165"/>
    </row>
    <row r="8" spans="1:8">
      <c r="A8" s="166"/>
      <c r="B8" s="167"/>
      <c r="C8" s="168"/>
      <c r="D8" s="169">
        <v>20583</v>
      </c>
      <c r="E8" s="170"/>
      <c r="F8" s="171">
        <v>46083</v>
      </c>
      <c r="G8" s="172"/>
      <c r="H8" s="173"/>
    </row>
    <row r="9" spans="1:8">
      <c r="A9" s="154" t="s">
        <v>550</v>
      </c>
      <c r="B9" s="159"/>
      <c r="C9" s="160"/>
      <c r="D9" s="161">
        <v>38471</v>
      </c>
      <c r="E9" s="162"/>
      <c r="F9" s="163">
        <v>88328</v>
      </c>
      <c r="G9" s="164"/>
      <c r="H9" s="165"/>
    </row>
    <row r="10" spans="1:8">
      <c r="A10" s="166"/>
      <c r="B10" s="167"/>
      <c r="C10" s="168"/>
      <c r="D10" s="169">
        <v>22052</v>
      </c>
      <c r="E10" s="170"/>
      <c r="F10" s="171">
        <v>49013</v>
      </c>
      <c r="G10" s="172"/>
      <c r="H10" s="173"/>
    </row>
    <row r="11" spans="1:8">
      <c r="A11" s="154" t="s">
        <v>551</v>
      </c>
      <c r="B11" s="159"/>
      <c r="C11" s="160"/>
      <c r="D11" s="161">
        <v>29497</v>
      </c>
      <c r="E11" s="162"/>
      <c r="F11" s="163">
        <v>103390</v>
      </c>
      <c r="G11" s="164"/>
      <c r="H11" s="165"/>
    </row>
    <row r="12" spans="1:8">
      <c r="A12" s="166"/>
      <c r="B12" s="167"/>
      <c r="C12" s="174"/>
      <c r="D12" s="169">
        <v>10976</v>
      </c>
      <c r="E12" s="170"/>
      <c r="F12" s="171">
        <v>51269</v>
      </c>
      <c r="G12" s="172"/>
      <c r="H12" s="173"/>
    </row>
    <row r="13" spans="1:8">
      <c r="A13" s="154"/>
      <c r="B13" s="159"/>
      <c r="C13" s="175"/>
      <c r="D13" s="176">
        <v>38808</v>
      </c>
      <c r="E13" s="177"/>
      <c r="F13" s="178">
        <v>93470</v>
      </c>
      <c r="G13" s="179"/>
      <c r="H13" s="165"/>
    </row>
    <row r="14" spans="1:8">
      <c r="A14" s="166"/>
      <c r="B14" s="167"/>
      <c r="C14" s="168"/>
      <c r="D14" s="169">
        <v>16345</v>
      </c>
      <c r="E14" s="170"/>
      <c r="F14" s="171">
        <v>47062</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5.78</v>
      </c>
      <c r="C19" s="180">
        <f>ROUND(VALUE(SUBSTITUTE(実質収支比率等に係る経年分析!G$48,"▲","-")),2)</f>
        <v>4.75</v>
      </c>
      <c r="D19" s="180">
        <f>ROUND(VALUE(SUBSTITUTE(実質収支比率等に係る経年分析!H$48,"▲","-")),2)</f>
        <v>5.0999999999999996</v>
      </c>
      <c r="E19" s="180">
        <f>ROUND(VALUE(SUBSTITUTE(実質収支比率等に係る経年分析!I$48,"▲","-")),2)</f>
        <v>6.89</v>
      </c>
      <c r="F19" s="180">
        <f>ROUND(VALUE(SUBSTITUTE(実質収支比率等に係る経年分析!J$48,"▲","-")),2)</f>
        <v>7.85</v>
      </c>
    </row>
    <row r="20" spans="1:11">
      <c r="A20" s="180" t="s">
        <v>55</v>
      </c>
      <c r="B20" s="180">
        <f>ROUND(VALUE(SUBSTITUTE(実質収支比率等に係る経年分析!F$47,"▲","-")),2)</f>
        <v>57.83</v>
      </c>
      <c r="C20" s="180">
        <f>ROUND(VALUE(SUBSTITUTE(実質収支比率等に係る経年分析!G$47,"▲","-")),2)</f>
        <v>57.71</v>
      </c>
      <c r="D20" s="180">
        <f>ROUND(VALUE(SUBSTITUTE(実質収支比率等に係る経年分析!H$47,"▲","-")),2)</f>
        <v>58.71</v>
      </c>
      <c r="E20" s="180">
        <f>ROUND(VALUE(SUBSTITUTE(実質収支比率等に係る経年分析!I$47,"▲","-")),2)</f>
        <v>62.81</v>
      </c>
      <c r="F20" s="180">
        <f>ROUND(VALUE(SUBSTITUTE(実質収支比率等に係る経年分析!J$47,"▲","-")),2)</f>
        <v>59.55</v>
      </c>
    </row>
    <row r="21" spans="1:11">
      <c r="A21" s="180" t="s">
        <v>56</v>
      </c>
      <c r="B21" s="180">
        <f>IF(ISNUMBER(VALUE(SUBSTITUTE(実質収支比率等に係る経年分析!F$49,"▲","-"))),ROUND(VALUE(SUBSTITUTE(実質収支比率等に係る経年分析!F$49,"▲","-")),2),NA())</f>
        <v>0.41</v>
      </c>
      <c r="C21" s="180">
        <f>IF(ISNUMBER(VALUE(SUBSTITUTE(実質収支比率等に係る経年分析!G$49,"▲","-"))),ROUND(VALUE(SUBSTITUTE(実質収支比率等に係る経年分析!G$49,"▲","-")),2),NA())</f>
        <v>-1.98</v>
      </c>
      <c r="D21" s="180">
        <f>IF(ISNUMBER(VALUE(SUBSTITUTE(実質収支比率等に係る経年分析!H$49,"▲","-"))),ROUND(VALUE(SUBSTITUTE(実質収支比率等に係る経年分析!H$49,"▲","-")),2),NA())</f>
        <v>1.75</v>
      </c>
      <c r="E21" s="180">
        <f>IF(ISNUMBER(VALUE(SUBSTITUTE(実質収支比率等に係る経年分析!I$49,"▲","-"))),ROUND(VALUE(SUBSTITUTE(実質収支比率等に係る経年分析!I$49,"▲","-")),2),NA())</f>
        <v>6.66</v>
      </c>
      <c r="F21" s="180">
        <f>IF(ISNUMBER(VALUE(SUBSTITUTE(実質収支比率等に係る経年分析!J$49,"▲","-"))),ROUND(VALUE(SUBSTITUTE(実質収支比率等に係る経年分析!J$49,"▲","-")),2),NA())</f>
        <v>-2.31</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c r="A33" s="181" t="str">
        <f>IF(連結実質赤字比率に係る赤字・黒字の構成分析!C$37="",NA(),連結実質赤字比率に係る赤字・黒字の構成分析!C$37)</f>
        <v>大木町後期高齢者医療特別会計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0.22</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5.78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4.75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5.09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6.89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7.84</v>
      </c>
    </row>
    <row r="35" spans="1:16">
      <c r="A35" s="181" t="str">
        <f>IF(連結実質赤字比率に係る赤字・黒字の構成分析!C$35="",NA(),連結実質赤字比率に係る赤字・黒字の構成分析!C$35)</f>
        <v>大木町水道事業会計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24.86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26.8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27.99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28.53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29.92</v>
      </c>
    </row>
    <row r="36" spans="1:16">
      <c r="A36" s="181" t="str">
        <f>IF(連結実質赤字比率に係る赤字・黒字の構成分析!C$34="",NA(),連結実質赤字比率に係る赤字・黒字の構成分析!C$34)</f>
        <v>大木町国民健康保険特別会計</v>
      </c>
      <c r="B36" s="181">
        <f>IF(ROUND(VALUE(SUBSTITUTE(連結実質赤字比率に係る赤字・黒字の構成分析!F$34,"▲", "-")), 2) &lt; 0, ABS(ROUND(VALUE(SUBSTITUTE(連結実質赤字比率に係る赤字・黒字の構成分析!F$34,"▲", "-")), 2)), NA())</f>
        <v>0.43</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0.79</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0.06</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0.56999999999999995</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0.5</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292</v>
      </c>
      <c r="E42" s="182"/>
      <c r="F42" s="182"/>
      <c r="G42" s="182">
        <f>'実質公債費比率（分子）の構造'!L$52</f>
        <v>306</v>
      </c>
      <c r="H42" s="182"/>
      <c r="I42" s="182"/>
      <c r="J42" s="182">
        <f>'実質公債費比率（分子）の構造'!M$52</f>
        <v>316</v>
      </c>
      <c r="K42" s="182"/>
      <c r="L42" s="182"/>
      <c r="M42" s="182">
        <f>'実質公債費比率（分子）の構造'!N$52</f>
        <v>325</v>
      </c>
      <c r="N42" s="182"/>
      <c r="O42" s="182"/>
      <c r="P42" s="182">
        <f>'実質公債費比率（分子）の構造'!O$52</f>
        <v>325</v>
      </c>
    </row>
    <row r="43" spans="1:16">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77</v>
      </c>
      <c r="C44" s="182"/>
      <c r="D44" s="182"/>
      <c r="E44" s="182">
        <f>'実質公債費比率（分子）の構造'!L$50</f>
        <v>76</v>
      </c>
      <c r="F44" s="182"/>
      <c r="G44" s="182"/>
      <c r="H44" s="182">
        <f>'実質公債費比率（分子）の構造'!M$50</f>
        <v>76</v>
      </c>
      <c r="I44" s="182"/>
      <c r="J44" s="182"/>
      <c r="K44" s="182">
        <f>'実質公債費比率（分子）の構造'!N$50</f>
        <v>75</v>
      </c>
      <c r="L44" s="182"/>
      <c r="M44" s="182"/>
      <c r="N44" s="182">
        <f>'実質公債費比率（分子）の構造'!O$50</f>
        <v>75</v>
      </c>
      <c r="O44" s="182"/>
      <c r="P44" s="182"/>
    </row>
    <row r="45" spans="1:16">
      <c r="A45" s="182" t="s">
        <v>66</v>
      </c>
      <c r="B45" s="182">
        <f>'実質公債費比率（分子）の構造'!K$49</f>
        <v>3</v>
      </c>
      <c r="C45" s="182"/>
      <c r="D45" s="182"/>
      <c r="E45" s="182">
        <f>'実質公債費比率（分子）の構造'!L$49</f>
        <v>4</v>
      </c>
      <c r="F45" s="182"/>
      <c r="G45" s="182"/>
      <c r="H45" s="182">
        <f>'実質公債費比率（分子）の構造'!M$49</f>
        <v>7</v>
      </c>
      <c r="I45" s="182"/>
      <c r="J45" s="182"/>
      <c r="K45" s="182">
        <f>'実質公債費比率（分子）の構造'!N$49</f>
        <v>14</v>
      </c>
      <c r="L45" s="182"/>
      <c r="M45" s="182"/>
      <c r="N45" s="182">
        <f>'実質公債費比率（分子）の構造'!O$49</f>
        <v>18</v>
      </c>
      <c r="O45" s="182"/>
      <c r="P45" s="182"/>
    </row>
    <row r="46" spans="1:16">
      <c r="A46" s="182" t="s">
        <v>67</v>
      </c>
      <c r="B46" s="182" t="str">
        <f>'実質公債費比率（分子）の構造'!K$48</f>
        <v>-</v>
      </c>
      <c r="C46" s="182"/>
      <c r="D46" s="182"/>
      <c r="E46" s="182">
        <f>'実質公債費比率（分子）の構造'!L$48</f>
        <v>0</v>
      </c>
      <c r="F46" s="182"/>
      <c r="G46" s="182"/>
      <c r="H46" s="182" t="str">
        <f>'実質公債費比率（分子）の構造'!M$48</f>
        <v>-</v>
      </c>
      <c r="I46" s="182"/>
      <c r="J46" s="182"/>
      <c r="K46" s="182" t="str">
        <f>'実質公債費比率（分子）の構造'!N$48</f>
        <v>-</v>
      </c>
      <c r="L46" s="182"/>
      <c r="M46" s="182"/>
      <c r="N46" s="182">
        <f>'実質公債費比率（分子）の構造'!O$48</f>
        <v>0</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433</v>
      </c>
      <c r="C49" s="182"/>
      <c r="D49" s="182"/>
      <c r="E49" s="182">
        <f>'実質公債費比率（分子）の構造'!L$45</f>
        <v>447</v>
      </c>
      <c r="F49" s="182"/>
      <c r="G49" s="182"/>
      <c r="H49" s="182">
        <f>'実質公債費比率（分子）の構造'!M$45</f>
        <v>448</v>
      </c>
      <c r="I49" s="182"/>
      <c r="J49" s="182"/>
      <c r="K49" s="182">
        <f>'実質公債費比率（分子）の構造'!N$45</f>
        <v>469</v>
      </c>
      <c r="L49" s="182"/>
      <c r="M49" s="182"/>
      <c r="N49" s="182">
        <f>'実質公債費比率（分子）の構造'!O$45</f>
        <v>471</v>
      </c>
      <c r="O49" s="182"/>
      <c r="P49" s="182"/>
    </row>
    <row r="50" spans="1:16">
      <c r="A50" s="182" t="s">
        <v>71</v>
      </c>
      <c r="B50" s="182" t="e">
        <f>NA()</f>
        <v>#N/A</v>
      </c>
      <c r="C50" s="182">
        <f>IF(ISNUMBER('実質公債費比率（分子）の構造'!K$53),'実質公債費比率（分子）の構造'!K$53,NA())</f>
        <v>221</v>
      </c>
      <c r="D50" s="182" t="e">
        <f>NA()</f>
        <v>#N/A</v>
      </c>
      <c r="E50" s="182" t="e">
        <f>NA()</f>
        <v>#N/A</v>
      </c>
      <c r="F50" s="182">
        <f>IF(ISNUMBER('実質公債費比率（分子）の構造'!L$53),'実質公債費比率（分子）の構造'!L$53,NA())</f>
        <v>221</v>
      </c>
      <c r="G50" s="182" t="e">
        <f>NA()</f>
        <v>#N/A</v>
      </c>
      <c r="H50" s="182" t="e">
        <f>NA()</f>
        <v>#N/A</v>
      </c>
      <c r="I50" s="182">
        <f>IF(ISNUMBER('実質公債費比率（分子）の構造'!M$53),'実質公債費比率（分子）の構造'!M$53,NA())</f>
        <v>215</v>
      </c>
      <c r="J50" s="182" t="e">
        <f>NA()</f>
        <v>#N/A</v>
      </c>
      <c r="K50" s="182" t="e">
        <f>NA()</f>
        <v>#N/A</v>
      </c>
      <c r="L50" s="182">
        <f>IF(ISNUMBER('実質公債費比率（分子）の構造'!N$53),'実質公債費比率（分子）の構造'!N$53,NA())</f>
        <v>233</v>
      </c>
      <c r="M50" s="182" t="e">
        <f>NA()</f>
        <v>#N/A</v>
      </c>
      <c r="N50" s="182" t="e">
        <f>NA()</f>
        <v>#N/A</v>
      </c>
      <c r="O50" s="182">
        <f>IF(ISNUMBER('実質公債費比率（分子）の構造'!O$53),'実質公債費比率（分子）の構造'!O$53,NA())</f>
        <v>239</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3801</v>
      </c>
      <c r="E56" s="181"/>
      <c r="F56" s="181"/>
      <c r="G56" s="181">
        <f>'将来負担比率（分子）の構造'!J$52</f>
        <v>3800</v>
      </c>
      <c r="H56" s="181"/>
      <c r="I56" s="181"/>
      <c r="J56" s="181">
        <f>'将来負担比率（分子）の構造'!K$52</f>
        <v>3966</v>
      </c>
      <c r="K56" s="181"/>
      <c r="L56" s="181"/>
      <c r="M56" s="181">
        <f>'将来負担比率（分子）の構造'!L$52</f>
        <v>3816</v>
      </c>
      <c r="N56" s="181"/>
      <c r="O56" s="181"/>
      <c r="P56" s="181">
        <f>'将来負担比率（分子）の構造'!M$52</f>
        <v>3810</v>
      </c>
    </row>
    <row r="57" spans="1:16">
      <c r="A57" s="181" t="s">
        <v>42</v>
      </c>
      <c r="B57" s="181"/>
      <c r="C57" s="181"/>
      <c r="D57" s="181" t="str">
        <f>'将来負担比率（分子）の構造'!I$51</f>
        <v>-</v>
      </c>
      <c r="E57" s="181"/>
      <c r="F57" s="181"/>
      <c r="G57" s="181">
        <f>'将来負担比率（分子）の構造'!J$51</f>
        <v>5</v>
      </c>
      <c r="H57" s="181"/>
      <c r="I57" s="181"/>
      <c r="J57" s="181" t="str">
        <f>'将来負担比率（分子）の構造'!K$51</f>
        <v>-</v>
      </c>
      <c r="K57" s="181"/>
      <c r="L57" s="181"/>
      <c r="M57" s="181">
        <f>'将来負担比率（分子）の構造'!L$51</f>
        <v>3</v>
      </c>
      <c r="N57" s="181"/>
      <c r="O57" s="181"/>
      <c r="P57" s="181">
        <f>'将来負担比率（分子）の構造'!M$51</f>
        <v>3</v>
      </c>
    </row>
    <row r="58" spans="1:16">
      <c r="A58" s="181" t="s">
        <v>41</v>
      </c>
      <c r="B58" s="181"/>
      <c r="C58" s="181"/>
      <c r="D58" s="181">
        <f>'将来負担比率（分子）の構造'!I$50</f>
        <v>3743</v>
      </c>
      <c r="E58" s="181"/>
      <c r="F58" s="181"/>
      <c r="G58" s="181">
        <f>'将来負担比率（分子）の構造'!J$50</f>
        <v>3681</v>
      </c>
      <c r="H58" s="181"/>
      <c r="I58" s="181"/>
      <c r="J58" s="181">
        <f>'将来負担比率（分子）の構造'!K$50</f>
        <v>3567</v>
      </c>
      <c r="K58" s="181"/>
      <c r="L58" s="181"/>
      <c r="M58" s="181">
        <f>'将来負担比率（分子）の構造'!L$50</f>
        <v>3832</v>
      </c>
      <c r="N58" s="181"/>
      <c r="O58" s="181"/>
      <c r="P58" s="181">
        <f>'将来負担比率（分子）の構造'!M$50</f>
        <v>3883</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733</v>
      </c>
      <c r="C62" s="181"/>
      <c r="D62" s="181"/>
      <c r="E62" s="181">
        <f>'将来負担比率（分子）の構造'!J$45</f>
        <v>931</v>
      </c>
      <c r="F62" s="181"/>
      <c r="G62" s="181"/>
      <c r="H62" s="181">
        <f>'将来負担比率（分子）の構造'!K$45</f>
        <v>739</v>
      </c>
      <c r="I62" s="181"/>
      <c r="J62" s="181"/>
      <c r="K62" s="181">
        <f>'将来負担比率（分子）の構造'!L$45</f>
        <v>744</v>
      </c>
      <c r="L62" s="181"/>
      <c r="M62" s="181"/>
      <c r="N62" s="181">
        <f>'将来負担比率（分子）の構造'!M$45</f>
        <v>793</v>
      </c>
      <c r="O62" s="181"/>
      <c r="P62" s="181"/>
    </row>
    <row r="63" spans="1:16">
      <c r="A63" s="181" t="s">
        <v>34</v>
      </c>
      <c r="B63" s="181">
        <f>'将来負担比率（分子）の構造'!I$44</f>
        <v>50</v>
      </c>
      <c r="C63" s="181"/>
      <c r="D63" s="181"/>
      <c r="E63" s="181">
        <f>'将来負担比率（分子）の構造'!J$44</f>
        <v>57</v>
      </c>
      <c r="F63" s="181"/>
      <c r="G63" s="181"/>
      <c r="H63" s="181">
        <f>'将来負担比率（分子）の構造'!K$44</f>
        <v>256</v>
      </c>
      <c r="I63" s="181"/>
      <c r="J63" s="181"/>
      <c r="K63" s="181">
        <f>'将来負担比率（分子）の構造'!L$44</f>
        <v>247</v>
      </c>
      <c r="L63" s="181"/>
      <c r="M63" s="181"/>
      <c r="N63" s="181">
        <f>'将来負担比率（分子）の構造'!M$44</f>
        <v>276</v>
      </c>
      <c r="O63" s="181"/>
      <c r="P63" s="181"/>
    </row>
    <row r="64" spans="1:16">
      <c r="A64" s="181" t="s">
        <v>33</v>
      </c>
      <c r="B64" s="181">
        <f>'将来負担比率（分子）の構造'!I$43</f>
        <v>0</v>
      </c>
      <c r="C64" s="181"/>
      <c r="D64" s="181"/>
      <c r="E64" s="181">
        <f>'将来負担比率（分子）の構造'!J$43</f>
        <v>1</v>
      </c>
      <c r="F64" s="181"/>
      <c r="G64" s="181"/>
      <c r="H64" s="181">
        <f>'将来負担比率（分子）の構造'!K$43</f>
        <v>2</v>
      </c>
      <c r="I64" s="181"/>
      <c r="J64" s="181"/>
      <c r="K64" s="181">
        <f>'将来負担比率（分子）の構造'!L$43</f>
        <v>2</v>
      </c>
      <c r="L64" s="181"/>
      <c r="M64" s="181"/>
      <c r="N64" s="181">
        <f>'将来負担比率（分子）の構造'!M$43</f>
        <v>1</v>
      </c>
      <c r="O64" s="181"/>
      <c r="P64" s="181"/>
    </row>
    <row r="65" spans="1:16">
      <c r="A65" s="181" t="s">
        <v>32</v>
      </c>
      <c r="B65" s="181">
        <f>'将来負担比率（分子）の構造'!I$42</f>
        <v>372</v>
      </c>
      <c r="C65" s="181"/>
      <c r="D65" s="181"/>
      <c r="E65" s="181">
        <f>'将来負担比率（分子）の構造'!J$42</f>
        <v>300</v>
      </c>
      <c r="F65" s="181"/>
      <c r="G65" s="181"/>
      <c r="H65" s="181">
        <f>'将来負担比率（分子）の構造'!K$42</f>
        <v>227</v>
      </c>
      <c r="I65" s="181"/>
      <c r="J65" s="181"/>
      <c r="K65" s="181">
        <f>'将来負担比率（分子）の構造'!L$42</f>
        <v>343</v>
      </c>
      <c r="L65" s="181"/>
      <c r="M65" s="181"/>
      <c r="N65" s="181">
        <f>'将来負担比率（分子）の構造'!M$42</f>
        <v>270</v>
      </c>
      <c r="O65" s="181"/>
      <c r="P65" s="181"/>
    </row>
    <row r="66" spans="1:16">
      <c r="A66" s="181" t="s">
        <v>31</v>
      </c>
      <c r="B66" s="181">
        <f>'将来負担比率（分子）の構造'!I$41</f>
        <v>5167</v>
      </c>
      <c r="C66" s="181"/>
      <c r="D66" s="181"/>
      <c r="E66" s="181">
        <f>'将来負担比率（分子）の構造'!J$41</f>
        <v>5144</v>
      </c>
      <c r="F66" s="181"/>
      <c r="G66" s="181"/>
      <c r="H66" s="181">
        <f>'将来負担比率（分子）の構造'!K$41</f>
        <v>5172</v>
      </c>
      <c r="I66" s="181"/>
      <c r="J66" s="181"/>
      <c r="K66" s="181">
        <f>'将来負担比率（分子）の構造'!L$41</f>
        <v>5051</v>
      </c>
      <c r="L66" s="181"/>
      <c r="M66" s="181"/>
      <c r="N66" s="181">
        <f>'将来負担比率（分子）の構造'!M$41</f>
        <v>4873</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1882</v>
      </c>
      <c r="C72" s="185">
        <f>基金残高に係る経年分析!G55</f>
        <v>2038</v>
      </c>
      <c r="D72" s="185">
        <f>基金残高に係る経年分析!H55</f>
        <v>1932</v>
      </c>
    </row>
    <row r="73" spans="1:16">
      <c r="A73" s="184" t="s">
        <v>78</v>
      </c>
      <c r="B73" s="185">
        <f>基金残高に係る経年分析!F56</f>
        <v>315</v>
      </c>
      <c r="C73" s="185">
        <f>基金残高に係る経年分析!G56</f>
        <v>315</v>
      </c>
      <c r="D73" s="185">
        <f>基金残高に係る経年分析!H56</f>
        <v>315</v>
      </c>
    </row>
    <row r="74" spans="1:16">
      <c r="A74" s="184" t="s">
        <v>79</v>
      </c>
      <c r="B74" s="185">
        <f>基金残高に係る経年分析!F57</f>
        <v>1220</v>
      </c>
      <c r="C74" s="185">
        <f>基金残高に係る経年分析!G57</f>
        <v>1329</v>
      </c>
      <c r="D74" s="185">
        <f>基金残高に係る経年分析!H57</f>
        <v>1486</v>
      </c>
    </row>
  </sheetData>
  <sheetProtection algorithmName="SHA-512" hashValue="p3sxKQ13W5K44bBvddMJm8yNakjBGQ2bBUzwTvXi7iekb4/2T5ijK38rJbr9ftUQSOTb6P2NbJ+a+I7doEMqJA==" saltValue="8UpWBBxo3cxesbNfzxnR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226</v>
      </c>
      <c r="C5" s="745"/>
      <c r="D5" s="745"/>
      <c r="E5" s="745"/>
      <c r="F5" s="745"/>
      <c r="G5" s="745"/>
      <c r="H5" s="745"/>
      <c r="I5" s="745"/>
      <c r="J5" s="745"/>
      <c r="K5" s="745"/>
      <c r="L5" s="745"/>
      <c r="M5" s="745"/>
      <c r="N5" s="745"/>
      <c r="O5" s="745"/>
      <c r="P5" s="745"/>
      <c r="Q5" s="746"/>
      <c r="R5" s="733">
        <v>1450716</v>
      </c>
      <c r="S5" s="734"/>
      <c r="T5" s="734"/>
      <c r="U5" s="734"/>
      <c r="V5" s="734"/>
      <c r="W5" s="734"/>
      <c r="X5" s="734"/>
      <c r="Y5" s="777"/>
      <c r="Z5" s="795">
        <v>23.3</v>
      </c>
      <c r="AA5" s="795"/>
      <c r="AB5" s="795"/>
      <c r="AC5" s="795"/>
      <c r="AD5" s="796">
        <v>1450716</v>
      </c>
      <c r="AE5" s="796"/>
      <c r="AF5" s="796"/>
      <c r="AG5" s="796"/>
      <c r="AH5" s="796"/>
      <c r="AI5" s="796"/>
      <c r="AJ5" s="796"/>
      <c r="AK5" s="796"/>
      <c r="AL5" s="778">
        <v>46</v>
      </c>
      <c r="AM5" s="749"/>
      <c r="AN5" s="749"/>
      <c r="AO5" s="779"/>
      <c r="AP5" s="744" t="s">
        <v>227</v>
      </c>
      <c r="AQ5" s="745"/>
      <c r="AR5" s="745"/>
      <c r="AS5" s="745"/>
      <c r="AT5" s="745"/>
      <c r="AU5" s="745"/>
      <c r="AV5" s="745"/>
      <c r="AW5" s="745"/>
      <c r="AX5" s="745"/>
      <c r="AY5" s="745"/>
      <c r="AZ5" s="745"/>
      <c r="BA5" s="745"/>
      <c r="BB5" s="745"/>
      <c r="BC5" s="745"/>
      <c r="BD5" s="745"/>
      <c r="BE5" s="745"/>
      <c r="BF5" s="746"/>
      <c r="BG5" s="678">
        <v>1450716</v>
      </c>
      <c r="BH5" s="679"/>
      <c r="BI5" s="679"/>
      <c r="BJ5" s="679"/>
      <c r="BK5" s="679"/>
      <c r="BL5" s="679"/>
      <c r="BM5" s="679"/>
      <c r="BN5" s="680"/>
      <c r="BO5" s="715">
        <v>100</v>
      </c>
      <c r="BP5" s="715"/>
      <c r="BQ5" s="715"/>
      <c r="BR5" s="715"/>
      <c r="BS5" s="716" t="s">
        <v>129</v>
      </c>
      <c r="BT5" s="716"/>
      <c r="BU5" s="716"/>
      <c r="BV5" s="716"/>
      <c r="BW5" s="716"/>
      <c r="BX5" s="716"/>
      <c r="BY5" s="716"/>
      <c r="BZ5" s="716"/>
      <c r="CA5" s="716"/>
      <c r="CB5" s="766"/>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c r="B6" s="675" t="s">
        <v>231</v>
      </c>
      <c r="C6" s="676"/>
      <c r="D6" s="676"/>
      <c r="E6" s="676"/>
      <c r="F6" s="676"/>
      <c r="G6" s="676"/>
      <c r="H6" s="676"/>
      <c r="I6" s="676"/>
      <c r="J6" s="676"/>
      <c r="K6" s="676"/>
      <c r="L6" s="676"/>
      <c r="M6" s="676"/>
      <c r="N6" s="676"/>
      <c r="O6" s="676"/>
      <c r="P6" s="676"/>
      <c r="Q6" s="677"/>
      <c r="R6" s="678">
        <v>77167</v>
      </c>
      <c r="S6" s="679"/>
      <c r="T6" s="679"/>
      <c r="U6" s="679"/>
      <c r="V6" s="679"/>
      <c r="W6" s="679"/>
      <c r="X6" s="679"/>
      <c r="Y6" s="680"/>
      <c r="Z6" s="715">
        <v>1.2</v>
      </c>
      <c r="AA6" s="715"/>
      <c r="AB6" s="715"/>
      <c r="AC6" s="715"/>
      <c r="AD6" s="716">
        <v>77167</v>
      </c>
      <c r="AE6" s="716"/>
      <c r="AF6" s="716"/>
      <c r="AG6" s="716"/>
      <c r="AH6" s="716"/>
      <c r="AI6" s="716"/>
      <c r="AJ6" s="716"/>
      <c r="AK6" s="716"/>
      <c r="AL6" s="681">
        <v>2.4</v>
      </c>
      <c r="AM6" s="682"/>
      <c r="AN6" s="682"/>
      <c r="AO6" s="717"/>
      <c r="AP6" s="675" t="s">
        <v>232</v>
      </c>
      <c r="AQ6" s="676"/>
      <c r="AR6" s="676"/>
      <c r="AS6" s="676"/>
      <c r="AT6" s="676"/>
      <c r="AU6" s="676"/>
      <c r="AV6" s="676"/>
      <c r="AW6" s="676"/>
      <c r="AX6" s="676"/>
      <c r="AY6" s="676"/>
      <c r="AZ6" s="676"/>
      <c r="BA6" s="676"/>
      <c r="BB6" s="676"/>
      <c r="BC6" s="676"/>
      <c r="BD6" s="676"/>
      <c r="BE6" s="676"/>
      <c r="BF6" s="677"/>
      <c r="BG6" s="678">
        <v>1450716</v>
      </c>
      <c r="BH6" s="679"/>
      <c r="BI6" s="679"/>
      <c r="BJ6" s="679"/>
      <c r="BK6" s="679"/>
      <c r="BL6" s="679"/>
      <c r="BM6" s="679"/>
      <c r="BN6" s="680"/>
      <c r="BO6" s="715">
        <v>100</v>
      </c>
      <c r="BP6" s="715"/>
      <c r="BQ6" s="715"/>
      <c r="BR6" s="715"/>
      <c r="BS6" s="716" t="s">
        <v>233</v>
      </c>
      <c r="BT6" s="716"/>
      <c r="BU6" s="716"/>
      <c r="BV6" s="716"/>
      <c r="BW6" s="716"/>
      <c r="BX6" s="716"/>
      <c r="BY6" s="716"/>
      <c r="BZ6" s="716"/>
      <c r="CA6" s="716"/>
      <c r="CB6" s="766"/>
      <c r="CD6" s="736" t="s">
        <v>234</v>
      </c>
      <c r="CE6" s="737"/>
      <c r="CF6" s="737"/>
      <c r="CG6" s="737"/>
      <c r="CH6" s="737"/>
      <c r="CI6" s="737"/>
      <c r="CJ6" s="737"/>
      <c r="CK6" s="737"/>
      <c r="CL6" s="737"/>
      <c r="CM6" s="737"/>
      <c r="CN6" s="737"/>
      <c r="CO6" s="737"/>
      <c r="CP6" s="737"/>
      <c r="CQ6" s="738"/>
      <c r="CR6" s="678">
        <v>71800</v>
      </c>
      <c r="CS6" s="679"/>
      <c r="CT6" s="679"/>
      <c r="CU6" s="679"/>
      <c r="CV6" s="679"/>
      <c r="CW6" s="679"/>
      <c r="CX6" s="679"/>
      <c r="CY6" s="680"/>
      <c r="CZ6" s="778">
        <v>1.2</v>
      </c>
      <c r="DA6" s="749"/>
      <c r="DB6" s="749"/>
      <c r="DC6" s="781"/>
      <c r="DD6" s="684" t="s">
        <v>233</v>
      </c>
      <c r="DE6" s="679"/>
      <c r="DF6" s="679"/>
      <c r="DG6" s="679"/>
      <c r="DH6" s="679"/>
      <c r="DI6" s="679"/>
      <c r="DJ6" s="679"/>
      <c r="DK6" s="679"/>
      <c r="DL6" s="679"/>
      <c r="DM6" s="679"/>
      <c r="DN6" s="679"/>
      <c r="DO6" s="679"/>
      <c r="DP6" s="680"/>
      <c r="DQ6" s="684">
        <v>71800</v>
      </c>
      <c r="DR6" s="679"/>
      <c r="DS6" s="679"/>
      <c r="DT6" s="679"/>
      <c r="DU6" s="679"/>
      <c r="DV6" s="679"/>
      <c r="DW6" s="679"/>
      <c r="DX6" s="679"/>
      <c r="DY6" s="679"/>
      <c r="DZ6" s="679"/>
      <c r="EA6" s="679"/>
      <c r="EB6" s="679"/>
      <c r="EC6" s="722"/>
    </row>
    <row r="7" spans="2:143" ht="11.25" customHeight="1">
      <c r="B7" s="675" t="s">
        <v>235</v>
      </c>
      <c r="C7" s="676"/>
      <c r="D7" s="676"/>
      <c r="E7" s="676"/>
      <c r="F7" s="676"/>
      <c r="G7" s="676"/>
      <c r="H7" s="676"/>
      <c r="I7" s="676"/>
      <c r="J7" s="676"/>
      <c r="K7" s="676"/>
      <c r="L7" s="676"/>
      <c r="M7" s="676"/>
      <c r="N7" s="676"/>
      <c r="O7" s="676"/>
      <c r="P7" s="676"/>
      <c r="Q7" s="677"/>
      <c r="R7" s="678">
        <v>918</v>
      </c>
      <c r="S7" s="679"/>
      <c r="T7" s="679"/>
      <c r="U7" s="679"/>
      <c r="V7" s="679"/>
      <c r="W7" s="679"/>
      <c r="X7" s="679"/>
      <c r="Y7" s="680"/>
      <c r="Z7" s="715">
        <v>0</v>
      </c>
      <c r="AA7" s="715"/>
      <c r="AB7" s="715"/>
      <c r="AC7" s="715"/>
      <c r="AD7" s="716">
        <v>918</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627982</v>
      </c>
      <c r="BH7" s="679"/>
      <c r="BI7" s="679"/>
      <c r="BJ7" s="679"/>
      <c r="BK7" s="679"/>
      <c r="BL7" s="679"/>
      <c r="BM7" s="679"/>
      <c r="BN7" s="680"/>
      <c r="BO7" s="715">
        <v>43.3</v>
      </c>
      <c r="BP7" s="715"/>
      <c r="BQ7" s="715"/>
      <c r="BR7" s="715"/>
      <c r="BS7" s="716" t="s">
        <v>233</v>
      </c>
      <c r="BT7" s="716"/>
      <c r="BU7" s="716"/>
      <c r="BV7" s="716"/>
      <c r="BW7" s="716"/>
      <c r="BX7" s="716"/>
      <c r="BY7" s="716"/>
      <c r="BZ7" s="716"/>
      <c r="CA7" s="716"/>
      <c r="CB7" s="766"/>
      <c r="CD7" s="711" t="s">
        <v>237</v>
      </c>
      <c r="CE7" s="712"/>
      <c r="CF7" s="712"/>
      <c r="CG7" s="712"/>
      <c r="CH7" s="712"/>
      <c r="CI7" s="712"/>
      <c r="CJ7" s="712"/>
      <c r="CK7" s="712"/>
      <c r="CL7" s="712"/>
      <c r="CM7" s="712"/>
      <c r="CN7" s="712"/>
      <c r="CO7" s="712"/>
      <c r="CP7" s="712"/>
      <c r="CQ7" s="713"/>
      <c r="CR7" s="678">
        <v>1078916</v>
      </c>
      <c r="CS7" s="679"/>
      <c r="CT7" s="679"/>
      <c r="CU7" s="679"/>
      <c r="CV7" s="679"/>
      <c r="CW7" s="679"/>
      <c r="CX7" s="679"/>
      <c r="CY7" s="680"/>
      <c r="CZ7" s="715">
        <v>18.600000000000001</v>
      </c>
      <c r="DA7" s="715"/>
      <c r="DB7" s="715"/>
      <c r="DC7" s="715"/>
      <c r="DD7" s="684">
        <v>4816</v>
      </c>
      <c r="DE7" s="679"/>
      <c r="DF7" s="679"/>
      <c r="DG7" s="679"/>
      <c r="DH7" s="679"/>
      <c r="DI7" s="679"/>
      <c r="DJ7" s="679"/>
      <c r="DK7" s="679"/>
      <c r="DL7" s="679"/>
      <c r="DM7" s="679"/>
      <c r="DN7" s="679"/>
      <c r="DO7" s="679"/>
      <c r="DP7" s="680"/>
      <c r="DQ7" s="684">
        <v>946335</v>
      </c>
      <c r="DR7" s="679"/>
      <c r="DS7" s="679"/>
      <c r="DT7" s="679"/>
      <c r="DU7" s="679"/>
      <c r="DV7" s="679"/>
      <c r="DW7" s="679"/>
      <c r="DX7" s="679"/>
      <c r="DY7" s="679"/>
      <c r="DZ7" s="679"/>
      <c r="EA7" s="679"/>
      <c r="EB7" s="679"/>
      <c r="EC7" s="722"/>
    </row>
    <row r="8" spans="2:143" ht="11.25" customHeight="1">
      <c r="B8" s="675" t="s">
        <v>238</v>
      </c>
      <c r="C8" s="676"/>
      <c r="D8" s="676"/>
      <c r="E8" s="676"/>
      <c r="F8" s="676"/>
      <c r="G8" s="676"/>
      <c r="H8" s="676"/>
      <c r="I8" s="676"/>
      <c r="J8" s="676"/>
      <c r="K8" s="676"/>
      <c r="L8" s="676"/>
      <c r="M8" s="676"/>
      <c r="N8" s="676"/>
      <c r="O8" s="676"/>
      <c r="P8" s="676"/>
      <c r="Q8" s="677"/>
      <c r="R8" s="678">
        <v>5266</v>
      </c>
      <c r="S8" s="679"/>
      <c r="T8" s="679"/>
      <c r="U8" s="679"/>
      <c r="V8" s="679"/>
      <c r="W8" s="679"/>
      <c r="X8" s="679"/>
      <c r="Y8" s="680"/>
      <c r="Z8" s="715">
        <v>0.1</v>
      </c>
      <c r="AA8" s="715"/>
      <c r="AB8" s="715"/>
      <c r="AC8" s="715"/>
      <c r="AD8" s="716">
        <v>5266</v>
      </c>
      <c r="AE8" s="716"/>
      <c r="AF8" s="716"/>
      <c r="AG8" s="716"/>
      <c r="AH8" s="716"/>
      <c r="AI8" s="716"/>
      <c r="AJ8" s="716"/>
      <c r="AK8" s="716"/>
      <c r="AL8" s="681">
        <v>0.2</v>
      </c>
      <c r="AM8" s="682"/>
      <c r="AN8" s="682"/>
      <c r="AO8" s="717"/>
      <c r="AP8" s="675" t="s">
        <v>239</v>
      </c>
      <c r="AQ8" s="676"/>
      <c r="AR8" s="676"/>
      <c r="AS8" s="676"/>
      <c r="AT8" s="676"/>
      <c r="AU8" s="676"/>
      <c r="AV8" s="676"/>
      <c r="AW8" s="676"/>
      <c r="AX8" s="676"/>
      <c r="AY8" s="676"/>
      <c r="AZ8" s="676"/>
      <c r="BA8" s="676"/>
      <c r="BB8" s="676"/>
      <c r="BC8" s="676"/>
      <c r="BD8" s="676"/>
      <c r="BE8" s="676"/>
      <c r="BF8" s="677"/>
      <c r="BG8" s="678">
        <v>23714</v>
      </c>
      <c r="BH8" s="679"/>
      <c r="BI8" s="679"/>
      <c r="BJ8" s="679"/>
      <c r="BK8" s="679"/>
      <c r="BL8" s="679"/>
      <c r="BM8" s="679"/>
      <c r="BN8" s="680"/>
      <c r="BO8" s="715">
        <v>1.6</v>
      </c>
      <c r="BP8" s="715"/>
      <c r="BQ8" s="715"/>
      <c r="BR8" s="715"/>
      <c r="BS8" s="684" t="s">
        <v>129</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2262761</v>
      </c>
      <c r="CS8" s="679"/>
      <c r="CT8" s="679"/>
      <c r="CU8" s="679"/>
      <c r="CV8" s="679"/>
      <c r="CW8" s="679"/>
      <c r="CX8" s="679"/>
      <c r="CY8" s="680"/>
      <c r="CZ8" s="715">
        <v>38.9</v>
      </c>
      <c r="DA8" s="715"/>
      <c r="DB8" s="715"/>
      <c r="DC8" s="715"/>
      <c r="DD8" s="684">
        <v>8067</v>
      </c>
      <c r="DE8" s="679"/>
      <c r="DF8" s="679"/>
      <c r="DG8" s="679"/>
      <c r="DH8" s="679"/>
      <c r="DI8" s="679"/>
      <c r="DJ8" s="679"/>
      <c r="DK8" s="679"/>
      <c r="DL8" s="679"/>
      <c r="DM8" s="679"/>
      <c r="DN8" s="679"/>
      <c r="DO8" s="679"/>
      <c r="DP8" s="680"/>
      <c r="DQ8" s="684">
        <v>1083692</v>
      </c>
      <c r="DR8" s="679"/>
      <c r="DS8" s="679"/>
      <c r="DT8" s="679"/>
      <c r="DU8" s="679"/>
      <c r="DV8" s="679"/>
      <c r="DW8" s="679"/>
      <c r="DX8" s="679"/>
      <c r="DY8" s="679"/>
      <c r="DZ8" s="679"/>
      <c r="EA8" s="679"/>
      <c r="EB8" s="679"/>
      <c r="EC8" s="722"/>
    </row>
    <row r="9" spans="2:143" ht="11.25" customHeight="1">
      <c r="B9" s="675" t="s">
        <v>241</v>
      </c>
      <c r="C9" s="676"/>
      <c r="D9" s="676"/>
      <c r="E9" s="676"/>
      <c r="F9" s="676"/>
      <c r="G9" s="676"/>
      <c r="H9" s="676"/>
      <c r="I9" s="676"/>
      <c r="J9" s="676"/>
      <c r="K9" s="676"/>
      <c r="L9" s="676"/>
      <c r="M9" s="676"/>
      <c r="N9" s="676"/>
      <c r="O9" s="676"/>
      <c r="P9" s="676"/>
      <c r="Q9" s="677"/>
      <c r="R9" s="678">
        <v>3213</v>
      </c>
      <c r="S9" s="679"/>
      <c r="T9" s="679"/>
      <c r="U9" s="679"/>
      <c r="V9" s="679"/>
      <c r="W9" s="679"/>
      <c r="X9" s="679"/>
      <c r="Y9" s="680"/>
      <c r="Z9" s="715">
        <v>0.1</v>
      </c>
      <c r="AA9" s="715"/>
      <c r="AB9" s="715"/>
      <c r="AC9" s="715"/>
      <c r="AD9" s="716">
        <v>3213</v>
      </c>
      <c r="AE9" s="716"/>
      <c r="AF9" s="716"/>
      <c r="AG9" s="716"/>
      <c r="AH9" s="716"/>
      <c r="AI9" s="716"/>
      <c r="AJ9" s="716"/>
      <c r="AK9" s="716"/>
      <c r="AL9" s="681">
        <v>0.1</v>
      </c>
      <c r="AM9" s="682"/>
      <c r="AN9" s="682"/>
      <c r="AO9" s="717"/>
      <c r="AP9" s="675" t="s">
        <v>242</v>
      </c>
      <c r="AQ9" s="676"/>
      <c r="AR9" s="676"/>
      <c r="AS9" s="676"/>
      <c r="AT9" s="676"/>
      <c r="AU9" s="676"/>
      <c r="AV9" s="676"/>
      <c r="AW9" s="676"/>
      <c r="AX9" s="676"/>
      <c r="AY9" s="676"/>
      <c r="AZ9" s="676"/>
      <c r="BA9" s="676"/>
      <c r="BB9" s="676"/>
      <c r="BC9" s="676"/>
      <c r="BD9" s="676"/>
      <c r="BE9" s="676"/>
      <c r="BF9" s="677"/>
      <c r="BG9" s="678">
        <v>534762</v>
      </c>
      <c r="BH9" s="679"/>
      <c r="BI9" s="679"/>
      <c r="BJ9" s="679"/>
      <c r="BK9" s="679"/>
      <c r="BL9" s="679"/>
      <c r="BM9" s="679"/>
      <c r="BN9" s="680"/>
      <c r="BO9" s="715">
        <v>36.9</v>
      </c>
      <c r="BP9" s="715"/>
      <c r="BQ9" s="715"/>
      <c r="BR9" s="715"/>
      <c r="BS9" s="684" t="s">
        <v>129</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475516</v>
      </c>
      <c r="CS9" s="679"/>
      <c r="CT9" s="679"/>
      <c r="CU9" s="679"/>
      <c r="CV9" s="679"/>
      <c r="CW9" s="679"/>
      <c r="CX9" s="679"/>
      <c r="CY9" s="680"/>
      <c r="CZ9" s="715">
        <v>8.1999999999999993</v>
      </c>
      <c r="DA9" s="715"/>
      <c r="DB9" s="715"/>
      <c r="DC9" s="715"/>
      <c r="DD9" s="684">
        <v>37382</v>
      </c>
      <c r="DE9" s="679"/>
      <c r="DF9" s="679"/>
      <c r="DG9" s="679"/>
      <c r="DH9" s="679"/>
      <c r="DI9" s="679"/>
      <c r="DJ9" s="679"/>
      <c r="DK9" s="679"/>
      <c r="DL9" s="679"/>
      <c r="DM9" s="679"/>
      <c r="DN9" s="679"/>
      <c r="DO9" s="679"/>
      <c r="DP9" s="680"/>
      <c r="DQ9" s="684">
        <v>418377</v>
      </c>
      <c r="DR9" s="679"/>
      <c r="DS9" s="679"/>
      <c r="DT9" s="679"/>
      <c r="DU9" s="679"/>
      <c r="DV9" s="679"/>
      <c r="DW9" s="679"/>
      <c r="DX9" s="679"/>
      <c r="DY9" s="679"/>
      <c r="DZ9" s="679"/>
      <c r="EA9" s="679"/>
      <c r="EB9" s="679"/>
      <c r="EC9" s="722"/>
    </row>
    <row r="10" spans="2:143" ht="11.25" customHeight="1">
      <c r="B10" s="675" t="s">
        <v>244</v>
      </c>
      <c r="C10" s="676"/>
      <c r="D10" s="676"/>
      <c r="E10" s="676"/>
      <c r="F10" s="676"/>
      <c r="G10" s="676"/>
      <c r="H10" s="676"/>
      <c r="I10" s="676"/>
      <c r="J10" s="676"/>
      <c r="K10" s="676"/>
      <c r="L10" s="676"/>
      <c r="M10" s="676"/>
      <c r="N10" s="676"/>
      <c r="O10" s="676"/>
      <c r="P10" s="676"/>
      <c r="Q10" s="677"/>
      <c r="R10" s="678" t="s">
        <v>129</v>
      </c>
      <c r="S10" s="679"/>
      <c r="T10" s="679"/>
      <c r="U10" s="679"/>
      <c r="V10" s="679"/>
      <c r="W10" s="679"/>
      <c r="X10" s="679"/>
      <c r="Y10" s="680"/>
      <c r="Z10" s="715" t="s">
        <v>233</v>
      </c>
      <c r="AA10" s="715"/>
      <c r="AB10" s="715"/>
      <c r="AC10" s="715"/>
      <c r="AD10" s="716" t="s">
        <v>129</v>
      </c>
      <c r="AE10" s="716"/>
      <c r="AF10" s="716"/>
      <c r="AG10" s="716"/>
      <c r="AH10" s="716"/>
      <c r="AI10" s="716"/>
      <c r="AJ10" s="716"/>
      <c r="AK10" s="716"/>
      <c r="AL10" s="681" t="s">
        <v>129</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34621</v>
      </c>
      <c r="BH10" s="679"/>
      <c r="BI10" s="679"/>
      <c r="BJ10" s="679"/>
      <c r="BK10" s="679"/>
      <c r="BL10" s="679"/>
      <c r="BM10" s="679"/>
      <c r="BN10" s="680"/>
      <c r="BO10" s="715">
        <v>2.4</v>
      </c>
      <c r="BP10" s="715"/>
      <c r="BQ10" s="715"/>
      <c r="BR10" s="715"/>
      <c r="BS10" s="684" t="s">
        <v>129</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t="s">
        <v>129</v>
      </c>
      <c r="CS10" s="679"/>
      <c r="CT10" s="679"/>
      <c r="CU10" s="679"/>
      <c r="CV10" s="679"/>
      <c r="CW10" s="679"/>
      <c r="CX10" s="679"/>
      <c r="CY10" s="680"/>
      <c r="CZ10" s="715" t="s">
        <v>129</v>
      </c>
      <c r="DA10" s="715"/>
      <c r="DB10" s="715"/>
      <c r="DC10" s="715"/>
      <c r="DD10" s="684" t="s">
        <v>129</v>
      </c>
      <c r="DE10" s="679"/>
      <c r="DF10" s="679"/>
      <c r="DG10" s="679"/>
      <c r="DH10" s="679"/>
      <c r="DI10" s="679"/>
      <c r="DJ10" s="679"/>
      <c r="DK10" s="679"/>
      <c r="DL10" s="679"/>
      <c r="DM10" s="679"/>
      <c r="DN10" s="679"/>
      <c r="DO10" s="679"/>
      <c r="DP10" s="680"/>
      <c r="DQ10" s="684" t="s">
        <v>233</v>
      </c>
      <c r="DR10" s="679"/>
      <c r="DS10" s="679"/>
      <c r="DT10" s="679"/>
      <c r="DU10" s="679"/>
      <c r="DV10" s="679"/>
      <c r="DW10" s="679"/>
      <c r="DX10" s="679"/>
      <c r="DY10" s="679"/>
      <c r="DZ10" s="679"/>
      <c r="EA10" s="679"/>
      <c r="EB10" s="679"/>
      <c r="EC10" s="722"/>
    </row>
    <row r="11" spans="2:143" ht="11.25" customHeight="1">
      <c r="B11" s="675" t="s">
        <v>247</v>
      </c>
      <c r="C11" s="676"/>
      <c r="D11" s="676"/>
      <c r="E11" s="676"/>
      <c r="F11" s="676"/>
      <c r="G11" s="676"/>
      <c r="H11" s="676"/>
      <c r="I11" s="676"/>
      <c r="J11" s="676"/>
      <c r="K11" s="676"/>
      <c r="L11" s="676"/>
      <c r="M11" s="676"/>
      <c r="N11" s="676"/>
      <c r="O11" s="676"/>
      <c r="P11" s="676"/>
      <c r="Q11" s="677"/>
      <c r="R11" s="678">
        <v>231024</v>
      </c>
      <c r="S11" s="679"/>
      <c r="T11" s="679"/>
      <c r="U11" s="679"/>
      <c r="V11" s="679"/>
      <c r="W11" s="679"/>
      <c r="X11" s="679"/>
      <c r="Y11" s="680"/>
      <c r="Z11" s="681">
        <v>3.7</v>
      </c>
      <c r="AA11" s="682"/>
      <c r="AB11" s="682"/>
      <c r="AC11" s="683"/>
      <c r="AD11" s="684">
        <v>231024</v>
      </c>
      <c r="AE11" s="679"/>
      <c r="AF11" s="679"/>
      <c r="AG11" s="679"/>
      <c r="AH11" s="679"/>
      <c r="AI11" s="679"/>
      <c r="AJ11" s="679"/>
      <c r="AK11" s="680"/>
      <c r="AL11" s="681">
        <v>7.3</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34885</v>
      </c>
      <c r="BH11" s="679"/>
      <c r="BI11" s="679"/>
      <c r="BJ11" s="679"/>
      <c r="BK11" s="679"/>
      <c r="BL11" s="679"/>
      <c r="BM11" s="679"/>
      <c r="BN11" s="680"/>
      <c r="BO11" s="715">
        <v>2.4</v>
      </c>
      <c r="BP11" s="715"/>
      <c r="BQ11" s="715"/>
      <c r="BR11" s="715"/>
      <c r="BS11" s="684" t="s">
        <v>233</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382904</v>
      </c>
      <c r="CS11" s="679"/>
      <c r="CT11" s="679"/>
      <c r="CU11" s="679"/>
      <c r="CV11" s="679"/>
      <c r="CW11" s="679"/>
      <c r="CX11" s="679"/>
      <c r="CY11" s="680"/>
      <c r="CZ11" s="715">
        <v>6.6</v>
      </c>
      <c r="DA11" s="715"/>
      <c r="DB11" s="715"/>
      <c r="DC11" s="715"/>
      <c r="DD11" s="684">
        <v>79781</v>
      </c>
      <c r="DE11" s="679"/>
      <c r="DF11" s="679"/>
      <c r="DG11" s="679"/>
      <c r="DH11" s="679"/>
      <c r="DI11" s="679"/>
      <c r="DJ11" s="679"/>
      <c r="DK11" s="679"/>
      <c r="DL11" s="679"/>
      <c r="DM11" s="679"/>
      <c r="DN11" s="679"/>
      <c r="DO11" s="679"/>
      <c r="DP11" s="680"/>
      <c r="DQ11" s="684">
        <v>230263</v>
      </c>
      <c r="DR11" s="679"/>
      <c r="DS11" s="679"/>
      <c r="DT11" s="679"/>
      <c r="DU11" s="679"/>
      <c r="DV11" s="679"/>
      <c r="DW11" s="679"/>
      <c r="DX11" s="679"/>
      <c r="DY11" s="679"/>
      <c r="DZ11" s="679"/>
      <c r="EA11" s="679"/>
      <c r="EB11" s="679"/>
      <c r="EC11" s="722"/>
    </row>
    <row r="12" spans="2:143" ht="11.25" customHeight="1">
      <c r="B12" s="675" t="s">
        <v>250</v>
      </c>
      <c r="C12" s="676"/>
      <c r="D12" s="676"/>
      <c r="E12" s="676"/>
      <c r="F12" s="676"/>
      <c r="G12" s="676"/>
      <c r="H12" s="676"/>
      <c r="I12" s="676"/>
      <c r="J12" s="676"/>
      <c r="K12" s="676"/>
      <c r="L12" s="676"/>
      <c r="M12" s="676"/>
      <c r="N12" s="676"/>
      <c r="O12" s="676"/>
      <c r="P12" s="676"/>
      <c r="Q12" s="677"/>
      <c r="R12" s="678" t="s">
        <v>233</v>
      </c>
      <c r="S12" s="679"/>
      <c r="T12" s="679"/>
      <c r="U12" s="679"/>
      <c r="V12" s="679"/>
      <c r="W12" s="679"/>
      <c r="X12" s="679"/>
      <c r="Y12" s="680"/>
      <c r="Z12" s="715" t="s">
        <v>129</v>
      </c>
      <c r="AA12" s="715"/>
      <c r="AB12" s="715"/>
      <c r="AC12" s="715"/>
      <c r="AD12" s="716" t="s">
        <v>233</v>
      </c>
      <c r="AE12" s="716"/>
      <c r="AF12" s="716"/>
      <c r="AG12" s="716"/>
      <c r="AH12" s="716"/>
      <c r="AI12" s="716"/>
      <c r="AJ12" s="716"/>
      <c r="AK12" s="716"/>
      <c r="AL12" s="681" t="s">
        <v>233</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682938</v>
      </c>
      <c r="BH12" s="679"/>
      <c r="BI12" s="679"/>
      <c r="BJ12" s="679"/>
      <c r="BK12" s="679"/>
      <c r="BL12" s="679"/>
      <c r="BM12" s="679"/>
      <c r="BN12" s="680"/>
      <c r="BO12" s="715">
        <v>47.1</v>
      </c>
      <c r="BP12" s="715"/>
      <c r="BQ12" s="715"/>
      <c r="BR12" s="715"/>
      <c r="BS12" s="684" t="s">
        <v>233</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159470</v>
      </c>
      <c r="CS12" s="679"/>
      <c r="CT12" s="679"/>
      <c r="CU12" s="679"/>
      <c r="CV12" s="679"/>
      <c r="CW12" s="679"/>
      <c r="CX12" s="679"/>
      <c r="CY12" s="680"/>
      <c r="CZ12" s="715">
        <v>2.7</v>
      </c>
      <c r="DA12" s="715"/>
      <c r="DB12" s="715"/>
      <c r="DC12" s="715"/>
      <c r="DD12" s="684">
        <v>17152</v>
      </c>
      <c r="DE12" s="679"/>
      <c r="DF12" s="679"/>
      <c r="DG12" s="679"/>
      <c r="DH12" s="679"/>
      <c r="DI12" s="679"/>
      <c r="DJ12" s="679"/>
      <c r="DK12" s="679"/>
      <c r="DL12" s="679"/>
      <c r="DM12" s="679"/>
      <c r="DN12" s="679"/>
      <c r="DO12" s="679"/>
      <c r="DP12" s="680"/>
      <c r="DQ12" s="684">
        <v>46348</v>
      </c>
      <c r="DR12" s="679"/>
      <c r="DS12" s="679"/>
      <c r="DT12" s="679"/>
      <c r="DU12" s="679"/>
      <c r="DV12" s="679"/>
      <c r="DW12" s="679"/>
      <c r="DX12" s="679"/>
      <c r="DY12" s="679"/>
      <c r="DZ12" s="679"/>
      <c r="EA12" s="679"/>
      <c r="EB12" s="679"/>
      <c r="EC12" s="722"/>
    </row>
    <row r="13" spans="2:143" ht="11.25" customHeight="1">
      <c r="B13" s="675" t="s">
        <v>253</v>
      </c>
      <c r="C13" s="676"/>
      <c r="D13" s="676"/>
      <c r="E13" s="676"/>
      <c r="F13" s="676"/>
      <c r="G13" s="676"/>
      <c r="H13" s="676"/>
      <c r="I13" s="676"/>
      <c r="J13" s="676"/>
      <c r="K13" s="676"/>
      <c r="L13" s="676"/>
      <c r="M13" s="676"/>
      <c r="N13" s="676"/>
      <c r="O13" s="676"/>
      <c r="P13" s="676"/>
      <c r="Q13" s="677"/>
      <c r="R13" s="678" t="s">
        <v>233</v>
      </c>
      <c r="S13" s="679"/>
      <c r="T13" s="679"/>
      <c r="U13" s="679"/>
      <c r="V13" s="679"/>
      <c r="W13" s="679"/>
      <c r="X13" s="679"/>
      <c r="Y13" s="680"/>
      <c r="Z13" s="715" t="s">
        <v>233</v>
      </c>
      <c r="AA13" s="715"/>
      <c r="AB13" s="715"/>
      <c r="AC13" s="715"/>
      <c r="AD13" s="716" t="s">
        <v>129</v>
      </c>
      <c r="AE13" s="716"/>
      <c r="AF13" s="716"/>
      <c r="AG13" s="716"/>
      <c r="AH13" s="716"/>
      <c r="AI13" s="716"/>
      <c r="AJ13" s="716"/>
      <c r="AK13" s="716"/>
      <c r="AL13" s="681" t="s">
        <v>233</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679245</v>
      </c>
      <c r="BH13" s="679"/>
      <c r="BI13" s="679"/>
      <c r="BJ13" s="679"/>
      <c r="BK13" s="679"/>
      <c r="BL13" s="679"/>
      <c r="BM13" s="679"/>
      <c r="BN13" s="680"/>
      <c r="BO13" s="715">
        <v>46.8</v>
      </c>
      <c r="BP13" s="715"/>
      <c r="BQ13" s="715"/>
      <c r="BR13" s="715"/>
      <c r="BS13" s="684" t="s">
        <v>129</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187550</v>
      </c>
      <c r="CS13" s="679"/>
      <c r="CT13" s="679"/>
      <c r="CU13" s="679"/>
      <c r="CV13" s="679"/>
      <c r="CW13" s="679"/>
      <c r="CX13" s="679"/>
      <c r="CY13" s="680"/>
      <c r="CZ13" s="715">
        <v>3.2</v>
      </c>
      <c r="DA13" s="715"/>
      <c r="DB13" s="715"/>
      <c r="DC13" s="715"/>
      <c r="DD13" s="684">
        <v>102959</v>
      </c>
      <c r="DE13" s="679"/>
      <c r="DF13" s="679"/>
      <c r="DG13" s="679"/>
      <c r="DH13" s="679"/>
      <c r="DI13" s="679"/>
      <c r="DJ13" s="679"/>
      <c r="DK13" s="679"/>
      <c r="DL13" s="679"/>
      <c r="DM13" s="679"/>
      <c r="DN13" s="679"/>
      <c r="DO13" s="679"/>
      <c r="DP13" s="680"/>
      <c r="DQ13" s="684">
        <v>128394</v>
      </c>
      <c r="DR13" s="679"/>
      <c r="DS13" s="679"/>
      <c r="DT13" s="679"/>
      <c r="DU13" s="679"/>
      <c r="DV13" s="679"/>
      <c r="DW13" s="679"/>
      <c r="DX13" s="679"/>
      <c r="DY13" s="679"/>
      <c r="DZ13" s="679"/>
      <c r="EA13" s="679"/>
      <c r="EB13" s="679"/>
      <c r="EC13" s="722"/>
    </row>
    <row r="14" spans="2:143" ht="11.25" customHeight="1">
      <c r="B14" s="675" t="s">
        <v>256</v>
      </c>
      <c r="C14" s="676"/>
      <c r="D14" s="676"/>
      <c r="E14" s="676"/>
      <c r="F14" s="676"/>
      <c r="G14" s="676"/>
      <c r="H14" s="676"/>
      <c r="I14" s="676"/>
      <c r="J14" s="676"/>
      <c r="K14" s="676"/>
      <c r="L14" s="676"/>
      <c r="M14" s="676"/>
      <c r="N14" s="676"/>
      <c r="O14" s="676"/>
      <c r="P14" s="676"/>
      <c r="Q14" s="677"/>
      <c r="R14" s="678">
        <v>14965</v>
      </c>
      <c r="S14" s="679"/>
      <c r="T14" s="679"/>
      <c r="U14" s="679"/>
      <c r="V14" s="679"/>
      <c r="W14" s="679"/>
      <c r="X14" s="679"/>
      <c r="Y14" s="680"/>
      <c r="Z14" s="715">
        <v>0.2</v>
      </c>
      <c r="AA14" s="715"/>
      <c r="AB14" s="715"/>
      <c r="AC14" s="715"/>
      <c r="AD14" s="716">
        <v>14965</v>
      </c>
      <c r="AE14" s="716"/>
      <c r="AF14" s="716"/>
      <c r="AG14" s="716"/>
      <c r="AH14" s="716"/>
      <c r="AI14" s="716"/>
      <c r="AJ14" s="716"/>
      <c r="AK14" s="716"/>
      <c r="AL14" s="681">
        <v>0.5</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49424</v>
      </c>
      <c r="BH14" s="679"/>
      <c r="BI14" s="679"/>
      <c r="BJ14" s="679"/>
      <c r="BK14" s="679"/>
      <c r="BL14" s="679"/>
      <c r="BM14" s="679"/>
      <c r="BN14" s="680"/>
      <c r="BO14" s="715">
        <v>3.4</v>
      </c>
      <c r="BP14" s="715"/>
      <c r="BQ14" s="715"/>
      <c r="BR14" s="715"/>
      <c r="BS14" s="684" t="s">
        <v>233</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195652</v>
      </c>
      <c r="CS14" s="679"/>
      <c r="CT14" s="679"/>
      <c r="CU14" s="679"/>
      <c r="CV14" s="679"/>
      <c r="CW14" s="679"/>
      <c r="CX14" s="679"/>
      <c r="CY14" s="680"/>
      <c r="CZ14" s="715">
        <v>3.4</v>
      </c>
      <c r="DA14" s="715"/>
      <c r="DB14" s="715"/>
      <c r="DC14" s="715"/>
      <c r="DD14" s="684">
        <v>13833</v>
      </c>
      <c r="DE14" s="679"/>
      <c r="DF14" s="679"/>
      <c r="DG14" s="679"/>
      <c r="DH14" s="679"/>
      <c r="DI14" s="679"/>
      <c r="DJ14" s="679"/>
      <c r="DK14" s="679"/>
      <c r="DL14" s="679"/>
      <c r="DM14" s="679"/>
      <c r="DN14" s="679"/>
      <c r="DO14" s="679"/>
      <c r="DP14" s="680"/>
      <c r="DQ14" s="684">
        <v>180508</v>
      </c>
      <c r="DR14" s="679"/>
      <c r="DS14" s="679"/>
      <c r="DT14" s="679"/>
      <c r="DU14" s="679"/>
      <c r="DV14" s="679"/>
      <c r="DW14" s="679"/>
      <c r="DX14" s="679"/>
      <c r="DY14" s="679"/>
      <c r="DZ14" s="679"/>
      <c r="EA14" s="679"/>
      <c r="EB14" s="679"/>
      <c r="EC14" s="722"/>
    </row>
    <row r="15" spans="2:143" ht="11.25" customHeight="1">
      <c r="B15" s="675" t="s">
        <v>259</v>
      </c>
      <c r="C15" s="676"/>
      <c r="D15" s="676"/>
      <c r="E15" s="676"/>
      <c r="F15" s="676"/>
      <c r="G15" s="676"/>
      <c r="H15" s="676"/>
      <c r="I15" s="676"/>
      <c r="J15" s="676"/>
      <c r="K15" s="676"/>
      <c r="L15" s="676"/>
      <c r="M15" s="676"/>
      <c r="N15" s="676"/>
      <c r="O15" s="676"/>
      <c r="P15" s="676"/>
      <c r="Q15" s="677"/>
      <c r="R15" s="678" t="s">
        <v>129</v>
      </c>
      <c r="S15" s="679"/>
      <c r="T15" s="679"/>
      <c r="U15" s="679"/>
      <c r="V15" s="679"/>
      <c r="W15" s="679"/>
      <c r="X15" s="679"/>
      <c r="Y15" s="680"/>
      <c r="Z15" s="715" t="s">
        <v>233</v>
      </c>
      <c r="AA15" s="715"/>
      <c r="AB15" s="715"/>
      <c r="AC15" s="715"/>
      <c r="AD15" s="716" t="s">
        <v>129</v>
      </c>
      <c r="AE15" s="716"/>
      <c r="AF15" s="716"/>
      <c r="AG15" s="716"/>
      <c r="AH15" s="716"/>
      <c r="AI15" s="716"/>
      <c r="AJ15" s="716"/>
      <c r="AK15" s="716"/>
      <c r="AL15" s="681" t="s">
        <v>233</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90372</v>
      </c>
      <c r="BH15" s="679"/>
      <c r="BI15" s="679"/>
      <c r="BJ15" s="679"/>
      <c r="BK15" s="679"/>
      <c r="BL15" s="679"/>
      <c r="BM15" s="679"/>
      <c r="BN15" s="680"/>
      <c r="BO15" s="715">
        <v>6.2</v>
      </c>
      <c r="BP15" s="715"/>
      <c r="BQ15" s="715"/>
      <c r="BR15" s="715"/>
      <c r="BS15" s="684" t="s">
        <v>129</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524694</v>
      </c>
      <c r="CS15" s="679"/>
      <c r="CT15" s="679"/>
      <c r="CU15" s="679"/>
      <c r="CV15" s="679"/>
      <c r="CW15" s="679"/>
      <c r="CX15" s="679"/>
      <c r="CY15" s="680"/>
      <c r="CZ15" s="715">
        <v>9</v>
      </c>
      <c r="DA15" s="715"/>
      <c r="DB15" s="715"/>
      <c r="DC15" s="715"/>
      <c r="DD15" s="684">
        <v>155136</v>
      </c>
      <c r="DE15" s="679"/>
      <c r="DF15" s="679"/>
      <c r="DG15" s="679"/>
      <c r="DH15" s="679"/>
      <c r="DI15" s="679"/>
      <c r="DJ15" s="679"/>
      <c r="DK15" s="679"/>
      <c r="DL15" s="679"/>
      <c r="DM15" s="679"/>
      <c r="DN15" s="679"/>
      <c r="DO15" s="679"/>
      <c r="DP15" s="680"/>
      <c r="DQ15" s="684">
        <v>382144</v>
      </c>
      <c r="DR15" s="679"/>
      <c r="DS15" s="679"/>
      <c r="DT15" s="679"/>
      <c r="DU15" s="679"/>
      <c r="DV15" s="679"/>
      <c r="DW15" s="679"/>
      <c r="DX15" s="679"/>
      <c r="DY15" s="679"/>
      <c r="DZ15" s="679"/>
      <c r="EA15" s="679"/>
      <c r="EB15" s="679"/>
      <c r="EC15" s="722"/>
    </row>
    <row r="16" spans="2:143" ht="11.25" customHeight="1">
      <c r="B16" s="675" t="s">
        <v>262</v>
      </c>
      <c r="C16" s="676"/>
      <c r="D16" s="676"/>
      <c r="E16" s="676"/>
      <c r="F16" s="676"/>
      <c r="G16" s="676"/>
      <c r="H16" s="676"/>
      <c r="I16" s="676"/>
      <c r="J16" s="676"/>
      <c r="K16" s="676"/>
      <c r="L16" s="676"/>
      <c r="M16" s="676"/>
      <c r="N16" s="676"/>
      <c r="O16" s="676"/>
      <c r="P16" s="676"/>
      <c r="Q16" s="677"/>
      <c r="R16" s="678">
        <v>4594</v>
      </c>
      <c r="S16" s="679"/>
      <c r="T16" s="679"/>
      <c r="U16" s="679"/>
      <c r="V16" s="679"/>
      <c r="W16" s="679"/>
      <c r="X16" s="679"/>
      <c r="Y16" s="680"/>
      <c r="Z16" s="715">
        <v>0.1</v>
      </c>
      <c r="AA16" s="715"/>
      <c r="AB16" s="715"/>
      <c r="AC16" s="715"/>
      <c r="AD16" s="716">
        <v>4594</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129</v>
      </c>
      <c r="BH16" s="679"/>
      <c r="BI16" s="679"/>
      <c r="BJ16" s="679"/>
      <c r="BK16" s="679"/>
      <c r="BL16" s="679"/>
      <c r="BM16" s="679"/>
      <c r="BN16" s="680"/>
      <c r="BO16" s="715" t="s">
        <v>233</v>
      </c>
      <c r="BP16" s="715"/>
      <c r="BQ16" s="715"/>
      <c r="BR16" s="715"/>
      <c r="BS16" s="684" t="s">
        <v>129</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t="s">
        <v>129</v>
      </c>
      <c r="CS16" s="679"/>
      <c r="CT16" s="679"/>
      <c r="CU16" s="679"/>
      <c r="CV16" s="679"/>
      <c r="CW16" s="679"/>
      <c r="CX16" s="679"/>
      <c r="CY16" s="680"/>
      <c r="CZ16" s="715" t="s">
        <v>129</v>
      </c>
      <c r="DA16" s="715"/>
      <c r="DB16" s="715"/>
      <c r="DC16" s="715"/>
      <c r="DD16" s="684" t="s">
        <v>129</v>
      </c>
      <c r="DE16" s="679"/>
      <c r="DF16" s="679"/>
      <c r="DG16" s="679"/>
      <c r="DH16" s="679"/>
      <c r="DI16" s="679"/>
      <c r="DJ16" s="679"/>
      <c r="DK16" s="679"/>
      <c r="DL16" s="679"/>
      <c r="DM16" s="679"/>
      <c r="DN16" s="679"/>
      <c r="DO16" s="679"/>
      <c r="DP16" s="680"/>
      <c r="DQ16" s="684" t="s">
        <v>129</v>
      </c>
      <c r="DR16" s="679"/>
      <c r="DS16" s="679"/>
      <c r="DT16" s="679"/>
      <c r="DU16" s="679"/>
      <c r="DV16" s="679"/>
      <c r="DW16" s="679"/>
      <c r="DX16" s="679"/>
      <c r="DY16" s="679"/>
      <c r="DZ16" s="679"/>
      <c r="EA16" s="679"/>
      <c r="EB16" s="679"/>
      <c r="EC16" s="722"/>
    </row>
    <row r="17" spans="2:133" ht="11.25" customHeight="1">
      <c r="B17" s="675" t="s">
        <v>265</v>
      </c>
      <c r="C17" s="676"/>
      <c r="D17" s="676"/>
      <c r="E17" s="676"/>
      <c r="F17" s="676"/>
      <c r="G17" s="676"/>
      <c r="H17" s="676"/>
      <c r="I17" s="676"/>
      <c r="J17" s="676"/>
      <c r="K17" s="676"/>
      <c r="L17" s="676"/>
      <c r="M17" s="676"/>
      <c r="N17" s="676"/>
      <c r="O17" s="676"/>
      <c r="P17" s="676"/>
      <c r="Q17" s="677"/>
      <c r="R17" s="678">
        <v>42507</v>
      </c>
      <c r="S17" s="679"/>
      <c r="T17" s="679"/>
      <c r="U17" s="679"/>
      <c r="V17" s="679"/>
      <c r="W17" s="679"/>
      <c r="X17" s="679"/>
      <c r="Y17" s="680"/>
      <c r="Z17" s="715">
        <v>0.7</v>
      </c>
      <c r="AA17" s="715"/>
      <c r="AB17" s="715"/>
      <c r="AC17" s="715"/>
      <c r="AD17" s="716">
        <v>42507</v>
      </c>
      <c r="AE17" s="716"/>
      <c r="AF17" s="716"/>
      <c r="AG17" s="716"/>
      <c r="AH17" s="716"/>
      <c r="AI17" s="716"/>
      <c r="AJ17" s="716"/>
      <c r="AK17" s="716"/>
      <c r="AL17" s="681">
        <v>1.3</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233</v>
      </c>
      <c r="BH17" s="679"/>
      <c r="BI17" s="679"/>
      <c r="BJ17" s="679"/>
      <c r="BK17" s="679"/>
      <c r="BL17" s="679"/>
      <c r="BM17" s="679"/>
      <c r="BN17" s="680"/>
      <c r="BO17" s="715" t="s">
        <v>233</v>
      </c>
      <c r="BP17" s="715"/>
      <c r="BQ17" s="715"/>
      <c r="BR17" s="715"/>
      <c r="BS17" s="684" t="s">
        <v>129</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470736</v>
      </c>
      <c r="CS17" s="679"/>
      <c r="CT17" s="679"/>
      <c r="CU17" s="679"/>
      <c r="CV17" s="679"/>
      <c r="CW17" s="679"/>
      <c r="CX17" s="679"/>
      <c r="CY17" s="680"/>
      <c r="CZ17" s="715">
        <v>8.1</v>
      </c>
      <c r="DA17" s="715"/>
      <c r="DB17" s="715"/>
      <c r="DC17" s="715"/>
      <c r="DD17" s="684" t="s">
        <v>129</v>
      </c>
      <c r="DE17" s="679"/>
      <c r="DF17" s="679"/>
      <c r="DG17" s="679"/>
      <c r="DH17" s="679"/>
      <c r="DI17" s="679"/>
      <c r="DJ17" s="679"/>
      <c r="DK17" s="679"/>
      <c r="DL17" s="679"/>
      <c r="DM17" s="679"/>
      <c r="DN17" s="679"/>
      <c r="DO17" s="679"/>
      <c r="DP17" s="680"/>
      <c r="DQ17" s="684">
        <v>470736</v>
      </c>
      <c r="DR17" s="679"/>
      <c r="DS17" s="679"/>
      <c r="DT17" s="679"/>
      <c r="DU17" s="679"/>
      <c r="DV17" s="679"/>
      <c r="DW17" s="679"/>
      <c r="DX17" s="679"/>
      <c r="DY17" s="679"/>
      <c r="DZ17" s="679"/>
      <c r="EA17" s="679"/>
      <c r="EB17" s="679"/>
      <c r="EC17" s="722"/>
    </row>
    <row r="18" spans="2:133" ht="11.25" customHeight="1">
      <c r="B18" s="675" t="s">
        <v>268</v>
      </c>
      <c r="C18" s="676"/>
      <c r="D18" s="676"/>
      <c r="E18" s="676"/>
      <c r="F18" s="676"/>
      <c r="G18" s="676"/>
      <c r="H18" s="676"/>
      <c r="I18" s="676"/>
      <c r="J18" s="676"/>
      <c r="K18" s="676"/>
      <c r="L18" s="676"/>
      <c r="M18" s="676"/>
      <c r="N18" s="676"/>
      <c r="O18" s="676"/>
      <c r="P18" s="676"/>
      <c r="Q18" s="677"/>
      <c r="R18" s="678">
        <v>13246</v>
      </c>
      <c r="S18" s="679"/>
      <c r="T18" s="679"/>
      <c r="U18" s="679"/>
      <c r="V18" s="679"/>
      <c r="W18" s="679"/>
      <c r="X18" s="679"/>
      <c r="Y18" s="680"/>
      <c r="Z18" s="715">
        <v>0.2</v>
      </c>
      <c r="AA18" s="715"/>
      <c r="AB18" s="715"/>
      <c r="AC18" s="715"/>
      <c r="AD18" s="716">
        <v>13246</v>
      </c>
      <c r="AE18" s="716"/>
      <c r="AF18" s="716"/>
      <c r="AG18" s="716"/>
      <c r="AH18" s="716"/>
      <c r="AI18" s="716"/>
      <c r="AJ18" s="716"/>
      <c r="AK18" s="716"/>
      <c r="AL18" s="681">
        <v>0.4</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233</v>
      </c>
      <c r="BH18" s="679"/>
      <c r="BI18" s="679"/>
      <c r="BJ18" s="679"/>
      <c r="BK18" s="679"/>
      <c r="BL18" s="679"/>
      <c r="BM18" s="679"/>
      <c r="BN18" s="680"/>
      <c r="BO18" s="715" t="s">
        <v>233</v>
      </c>
      <c r="BP18" s="715"/>
      <c r="BQ18" s="715"/>
      <c r="BR18" s="715"/>
      <c r="BS18" s="684" t="s">
        <v>129</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129</v>
      </c>
      <c r="CS18" s="679"/>
      <c r="CT18" s="679"/>
      <c r="CU18" s="679"/>
      <c r="CV18" s="679"/>
      <c r="CW18" s="679"/>
      <c r="CX18" s="679"/>
      <c r="CY18" s="680"/>
      <c r="CZ18" s="715" t="s">
        <v>233</v>
      </c>
      <c r="DA18" s="715"/>
      <c r="DB18" s="715"/>
      <c r="DC18" s="715"/>
      <c r="DD18" s="684" t="s">
        <v>233</v>
      </c>
      <c r="DE18" s="679"/>
      <c r="DF18" s="679"/>
      <c r="DG18" s="679"/>
      <c r="DH18" s="679"/>
      <c r="DI18" s="679"/>
      <c r="DJ18" s="679"/>
      <c r="DK18" s="679"/>
      <c r="DL18" s="679"/>
      <c r="DM18" s="679"/>
      <c r="DN18" s="679"/>
      <c r="DO18" s="679"/>
      <c r="DP18" s="680"/>
      <c r="DQ18" s="684" t="s">
        <v>129</v>
      </c>
      <c r="DR18" s="679"/>
      <c r="DS18" s="679"/>
      <c r="DT18" s="679"/>
      <c r="DU18" s="679"/>
      <c r="DV18" s="679"/>
      <c r="DW18" s="679"/>
      <c r="DX18" s="679"/>
      <c r="DY18" s="679"/>
      <c r="DZ18" s="679"/>
      <c r="EA18" s="679"/>
      <c r="EB18" s="679"/>
      <c r="EC18" s="722"/>
    </row>
    <row r="19" spans="2:133" ht="11.25" customHeight="1">
      <c r="B19" s="675" t="s">
        <v>271</v>
      </c>
      <c r="C19" s="676"/>
      <c r="D19" s="676"/>
      <c r="E19" s="676"/>
      <c r="F19" s="676"/>
      <c r="G19" s="676"/>
      <c r="H19" s="676"/>
      <c r="I19" s="676"/>
      <c r="J19" s="676"/>
      <c r="K19" s="676"/>
      <c r="L19" s="676"/>
      <c r="M19" s="676"/>
      <c r="N19" s="676"/>
      <c r="O19" s="676"/>
      <c r="P19" s="676"/>
      <c r="Q19" s="677"/>
      <c r="R19" s="678">
        <v>2211</v>
      </c>
      <c r="S19" s="679"/>
      <c r="T19" s="679"/>
      <c r="U19" s="679"/>
      <c r="V19" s="679"/>
      <c r="W19" s="679"/>
      <c r="X19" s="679"/>
      <c r="Y19" s="680"/>
      <c r="Z19" s="715">
        <v>0</v>
      </c>
      <c r="AA19" s="715"/>
      <c r="AB19" s="715"/>
      <c r="AC19" s="715"/>
      <c r="AD19" s="716">
        <v>2211</v>
      </c>
      <c r="AE19" s="716"/>
      <c r="AF19" s="716"/>
      <c r="AG19" s="716"/>
      <c r="AH19" s="716"/>
      <c r="AI19" s="716"/>
      <c r="AJ19" s="716"/>
      <c r="AK19" s="716"/>
      <c r="AL19" s="681">
        <v>0.1</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t="s">
        <v>129</v>
      </c>
      <c r="BH19" s="679"/>
      <c r="BI19" s="679"/>
      <c r="BJ19" s="679"/>
      <c r="BK19" s="679"/>
      <c r="BL19" s="679"/>
      <c r="BM19" s="679"/>
      <c r="BN19" s="680"/>
      <c r="BO19" s="715" t="s">
        <v>233</v>
      </c>
      <c r="BP19" s="715"/>
      <c r="BQ19" s="715"/>
      <c r="BR19" s="715"/>
      <c r="BS19" s="684" t="s">
        <v>233</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129</v>
      </c>
      <c r="CS19" s="679"/>
      <c r="CT19" s="679"/>
      <c r="CU19" s="679"/>
      <c r="CV19" s="679"/>
      <c r="CW19" s="679"/>
      <c r="CX19" s="679"/>
      <c r="CY19" s="680"/>
      <c r="CZ19" s="715" t="s">
        <v>233</v>
      </c>
      <c r="DA19" s="715"/>
      <c r="DB19" s="715"/>
      <c r="DC19" s="715"/>
      <c r="DD19" s="684" t="s">
        <v>129</v>
      </c>
      <c r="DE19" s="679"/>
      <c r="DF19" s="679"/>
      <c r="DG19" s="679"/>
      <c r="DH19" s="679"/>
      <c r="DI19" s="679"/>
      <c r="DJ19" s="679"/>
      <c r="DK19" s="679"/>
      <c r="DL19" s="679"/>
      <c r="DM19" s="679"/>
      <c r="DN19" s="679"/>
      <c r="DO19" s="679"/>
      <c r="DP19" s="680"/>
      <c r="DQ19" s="684" t="s">
        <v>129</v>
      </c>
      <c r="DR19" s="679"/>
      <c r="DS19" s="679"/>
      <c r="DT19" s="679"/>
      <c r="DU19" s="679"/>
      <c r="DV19" s="679"/>
      <c r="DW19" s="679"/>
      <c r="DX19" s="679"/>
      <c r="DY19" s="679"/>
      <c r="DZ19" s="679"/>
      <c r="EA19" s="679"/>
      <c r="EB19" s="679"/>
      <c r="EC19" s="722"/>
    </row>
    <row r="20" spans="2:133" ht="11.25" customHeight="1">
      <c r="B20" s="675" t="s">
        <v>274</v>
      </c>
      <c r="C20" s="676"/>
      <c r="D20" s="676"/>
      <c r="E20" s="676"/>
      <c r="F20" s="676"/>
      <c r="G20" s="676"/>
      <c r="H20" s="676"/>
      <c r="I20" s="676"/>
      <c r="J20" s="676"/>
      <c r="K20" s="676"/>
      <c r="L20" s="676"/>
      <c r="M20" s="676"/>
      <c r="N20" s="676"/>
      <c r="O20" s="676"/>
      <c r="P20" s="676"/>
      <c r="Q20" s="677"/>
      <c r="R20" s="678">
        <v>393</v>
      </c>
      <c r="S20" s="679"/>
      <c r="T20" s="679"/>
      <c r="U20" s="679"/>
      <c r="V20" s="679"/>
      <c r="W20" s="679"/>
      <c r="X20" s="679"/>
      <c r="Y20" s="680"/>
      <c r="Z20" s="715">
        <v>0</v>
      </c>
      <c r="AA20" s="715"/>
      <c r="AB20" s="715"/>
      <c r="AC20" s="715"/>
      <c r="AD20" s="716">
        <v>393</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t="s">
        <v>233</v>
      </c>
      <c r="BH20" s="679"/>
      <c r="BI20" s="679"/>
      <c r="BJ20" s="679"/>
      <c r="BK20" s="679"/>
      <c r="BL20" s="679"/>
      <c r="BM20" s="679"/>
      <c r="BN20" s="680"/>
      <c r="BO20" s="715" t="s">
        <v>129</v>
      </c>
      <c r="BP20" s="715"/>
      <c r="BQ20" s="715"/>
      <c r="BR20" s="715"/>
      <c r="BS20" s="684" t="s">
        <v>129</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5809999</v>
      </c>
      <c r="CS20" s="679"/>
      <c r="CT20" s="679"/>
      <c r="CU20" s="679"/>
      <c r="CV20" s="679"/>
      <c r="CW20" s="679"/>
      <c r="CX20" s="679"/>
      <c r="CY20" s="680"/>
      <c r="CZ20" s="715">
        <v>100</v>
      </c>
      <c r="DA20" s="715"/>
      <c r="DB20" s="715"/>
      <c r="DC20" s="715"/>
      <c r="DD20" s="684">
        <v>419126</v>
      </c>
      <c r="DE20" s="679"/>
      <c r="DF20" s="679"/>
      <c r="DG20" s="679"/>
      <c r="DH20" s="679"/>
      <c r="DI20" s="679"/>
      <c r="DJ20" s="679"/>
      <c r="DK20" s="679"/>
      <c r="DL20" s="679"/>
      <c r="DM20" s="679"/>
      <c r="DN20" s="679"/>
      <c r="DO20" s="679"/>
      <c r="DP20" s="680"/>
      <c r="DQ20" s="684">
        <v>3958597</v>
      </c>
      <c r="DR20" s="679"/>
      <c r="DS20" s="679"/>
      <c r="DT20" s="679"/>
      <c r="DU20" s="679"/>
      <c r="DV20" s="679"/>
      <c r="DW20" s="679"/>
      <c r="DX20" s="679"/>
      <c r="DY20" s="679"/>
      <c r="DZ20" s="679"/>
      <c r="EA20" s="679"/>
      <c r="EB20" s="679"/>
      <c r="EC20" s="722"/>
    </row>
    <row r="21" spans="2:133" ht="11.25" customHeight="1">
      <c r="B21" s="675" t="s">
        <v>277</v>
      </c>
      <c r="C21" s="676"/>
      <c r="D21" s="676"/>
      <c r="E21" s="676"/>
      <c r="F21" s="676"/>
      <c r="G21" s="676"/>
      <c r="H21" s="676"/>
      <c r="I21" s="676"/>
      <c r="J21" s="676"/>
      <c r="K21" s="676"/>
      <c r="L21" s="676"/>
      <c r="M21" s="676"/>
      <c r="N21" s="676"/>
      <c r="O21" s="676"/>
      <c r="P21" s="676"/>
      <c r="Q21" s="677"/>
      <c r="R21" s="678">
        <v>26657</v>
      </c>
      <c r="S21" s="679"/>
      <c r="T21" s="679"/>
      <c r="U21" s="679"/>
      <c r="V21" s="679"/>
      <c r="W21" s="679"/>
      <c r="X21" s="679"/>
      <c r="Y21" s="680"/>
      <c r="Z21" s="715">
        <v>0.4</v>
      </c>
      <c r="AA21" s="715"/>
      <c r="AB21" s="715"/>
      <c r="AC21" s="715"/>
      <c r="AD21" s="716">
        <v>26657</v>
      </c>
      <c r="AE21" s="716"/>
      <c r="AF21" s="716"/>
      <c r="AG21" s="716"/>
      <c r="AH21" s="716"/>
      <c r="AI21" s="716"/>
      <c r="AJ21" s="716"/>
      <c r="AK21" s="716"/>
      <c r="AL21" s="681">
        <v>0.8</v>
      </c>
      <c r="AM21" s="682"/>
      <c r="AN21" s="682"/>
      <c r="AO21" s="717"/>
      <c r="AP21" s="773" t="s">
        <v>278</v>
      </c>
      <c r="AQ21" s="780"/>
      <c r="AR21" s="780"/>
      <c r="AS21" s="780"/>
      <c r="AT21" s="780"/>
      <c r="AU21" s="780"/>
      <c r="AV21" s="780"/>
      <c r="AW21" s="780"/>
      <c r="AX21" s="780"/>
      <c r="AY21" s="780"/>
      <c r="AZ21" s="780"/>
      <c r="BA21" s="780"/>
      <c r="BB21" s="780"/>
      <c r="BC21" s="780"/>
      <c r="BD21" s="780"/>
      <c r="BE21" s="780"/>
      <c r="BF21" s="775"/>
      <c r="BG21" s="678" t="s">
        <v>233</v>
      </c>
      <c r="BH21" s="679"/>
      <c r="BI21" s="679"/>
      <c r="BJ21" s="679"/>
      <c r="BK21" s="679"/>
      <c r="BL21" s="679"/>
      <c r="BM21" s="679"/>
      <c r="BN21" s="680"/>
      <c r="BO21" s="715" t="s">
        <v>129</v>
      </c>
      <c r="BP21" s="715"/>
      <c r="BQ21" s="715"/>
      <c r="BR21" s="715"/>
      <c r="BS21" s="684" t="s">
        <v>233</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279</v>
      </c>
      <c r="C22" s="676"/>
      <c r="D22" s="676"/>
      <c r="E22" s="676"/>
      <c r="F22" s="676"/>
      <c r="G22" s="676"/>
      <c r="H22" s="676"/>
      <c r="I22" s="676"/>
      <c r="J22" s="676"/>
      <c r="K22" s="676"/>
      <c r="L22" s="676"/>
      <c r="M22" s="676"/>
      <c r="N22" s="676"/>
      <c r="O22" s="676"/>
      <c r="P22" s="676"/>
      <c r="Q22" s="677"/>
      <c r="R22" s="678">
        <v>1502080</v>
      </c>
      <c r="S22" s="679"/>
      <c r="T22" s="679"/>
      <c r="U22" s="679"/>
      <c r="V22" s="679"/>
      <c r="W22" s="679"/>
      <c r="X22" s="679"/>
      <c r="Y22" s="680"/>
      <c r="Z22" s="715">
        <v>24.1</v>
      </c>
      <c r="AA22" s="715"/>
      <c r="AB22" s="715"/>
      <c r="AC22" s="715"/>
      <c r="AD22" s="716">
        <v>1316357</v>
      </c>
      <c r="AE22" s="716"/>
      <c r="AF22" s="716"/>
      <c r="AG22" s="716"/>
      <c r="AH22" s="716"/>
      <c r="AI22" s="716"/>
      <c r="AJ22" s="716"/>
      <c r="AK22" s="716"/>
      <c r="AL22" s="681">
        <v>41.7</v>
      </c>
      <c r="AM22" s="682"/>
      <c r="AN22" s="682"/>
      <c r="AO22" s="717"/>
      <c r="AP22" s="773" t="s">
        <v>280</v>
      </c>
      <c r="AQ22" s="780"/>
      <c r="AR22" s="780"/>
      <c r="AS22" s="780"/>
      <c r="AT22" s="780"/>
      <c r="AU22" s="780"/>
      <c r="AV22" s="780"/>
      <c r="AW22" s="780"/>
      <c r="AX22" s="780"/>
      <c r="AY22" s="780"/>
      <c r="AZ22" s="780"/>
      <c r="BA22" s="780"/>
      <c r="BB22" s="780"/>
      <c r="BC22" s="780"/>
      <c r="BD22" s="780"/>
      <c r="BE22" s="780"/>
      <c r="BF22" s="775"/>
      <c r="BG22" s="678" t="s">
        <v>129</v>
      </c>
      <c r="BH22" s="679"/>
      <c r="BI22" s="679"/>
      <c r="BJ22" s="679"/>
      <c r="BK22" s="679"/>
      <c r="BL22" s="679"/>
      <c r="BM22" s="679"/>
      <c r="BN22" s="680"/>
      <c r="BO22" s="715" t="s">
        <v>129</v>
      </c>
      <c r="BP22" s="715"/>
      <c r="BQ22" s="715"/>
      <c r="BR22" s="715"/>
      <c r="BS22" s="684" t="s">
        <v>129</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282</v>
      </c>
      <c r="C23" s="676"/>
      <c r="D23" s="676"/>
      <c r="E23" s="676"/>
      <c r="F23" s="676"/>
      <c r="G23" s="676"/>
      <c r="H23" s="676"/>
      <c r="I23" s="676"/>
      <c r="J23" s="676"/>
      <c r="K23" s="676"/>
      <c r="L23" s="676"/>
      <c r="M23" s="676"/>
      <c r="N23" s="676"/>
      <c r="O23" s="676"/>
      <c r="P23" s="676"/>
      <c r="Q23" s="677"/>
      <c r="R23" s="678">
        <v>1316357</v>
      </c>
      <c r="S23" s="679"/>
      <c r="T23" s="679"/>
      <c r="U23" s="679"/>
      <c r="V23" s="679"/>
      <c r="W23" s="679"/>
      <c r="X23" s="679"/>
      <c r="Y23" s="680"/>
      <c r="Z23" s="715">
        <v>21.1</v>
      </c>
      <c r="AA23" s="715"/>
      <c r="AB23" s="715"/>
      <c r="AC23" s="715"/>
      <c r="AD23" s="716">
        <v>1316357</v>
      </c>
      <c r="AE23" s="716"/>
      <c r="AF23" s="716"/>
      <c r="AG23" s="716"/>
      <c r="AH23" s="716"/>
      <c r="AI23" s="716"/>
      <c r="AJ23" s="716"/>
      <c r="AK23" s="716"/>
      <c r="AL23" s="681">
        <v>41.7</v>
      </c>
      <c r="AM23" s="682"/>
      <c r="AN23" s="682"/>
      <c r="AO23" s="717"/>
      <c r="AP23" s="773" t="s">
        <v>283</v>
      </c>
      <c r="AQ23" s="780"/>
      <c r="AR23" s="780"/>
      <c r="AS23" s="780"/>
      <c r="AT23" s="780"/>
      <c r="AU23" s="780"/>
      <c r="AV23" s="780"/>
      <c r="AW23" s="780"/>
      <c r="AX23" s="780"/>
      <c r="AY23" s="780"/>
      <c r="AZ23" s="780"/>
      <c r="BA23" s="780"/>
      <c r="BB23" s="780"/>
      <c r="BC23" s="780"/>
      <c r="BD23" s="780"/>
      <c r="BE23" s="780"/>
      <c r="BF23" s="775"/>
      <c r="BG23" s="678" t="s">
        <v>129</v>
      </c>
      <c r="BH23" s="679"/>
      <c r="BI23" s="679"/>
      <c r="BJ23" s="679"/>
      <c r="BK23" s="679"/>
      <c r="BL23" s="679"/>
      <c r="BM23" s="679"/>
      <c r="BN23" s="680"/>
      <c r="BO23" s="715" t="s">
        <v>129</v>
      </c>
      <c r="BP23" s="715"/>
      <c r="BQ23" s="715"/>
      <c r="BR23" s="715"/>
      <c r="BS23" s="684" t="s">
        <v>233</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c r="B24" s="675" t="s">
        <v>289</v>
      </c>
      <c r="C24" s="676"/>
      <c r="D24" s="676"/>
      <c r="E24" s="676"/>
      <c r="F24" s="676"/>
      <c r="G24" s="676"/>
      <c r="H24" s="676"/>
      <c r="I24" s="676"/>
      <c r="J24" s="676"/>
      <c r="K24" s="676"/>
      <c r="L24" s="676"/>
      <c r="M24" s="676"/>
      <c r="N24" s="676"/>
      <c r="O24" s="676"/>
      <c r="P24" s="676"/>
      <c r="Q24" s="677"/>
      <c r="R24" s="678">
        <v>185723</v>
      </c>
      <c r="S24" s="679"/>
      <c r="T24" s="679"/>
      <c r="U24" s="679"/>
      <c r="V24" s="679"/>
      <c r="W24" s="679"/>
      <c r="X24" s="679"/>
      <c r="Y24" s="680"/>
      <c r="Z24" s="715">
        <v>3</v>
      </c>
      <c r="AA24" s="715"/>
      <c r="AB24" s="715"/>
      <c r="AC24" s="715"/>
      <c r="AD24" s="716" t="s">
        <v>129</v>
      </c>
      <c r="AE24" s="716"/>
      <c r="AF24" s="716"/>
      <c r="AG24" s="716"/>
      <c r="AH24" s="716"/>
      <c r="AI24" s="716"/>
      <c r="AJ24" s="716"/>
      <c r="AK24" s="716"/>
      <c r="AL24" s="681" t="s">
        <v>233</v>
      </c>
      <c r="AM24" s="682"/>
      <c r="AN24" s="682"/>
      <c r="AO24" s="717"/>
      <c r="AP24" s="773" t="s">
        <v>290</v>
      </c>
      <c r="AQ24" s="780"/>
      <c r="AR24" s="780"/>
      <c r="AS24" s="780"/>
      <c r="AT24" s="780"/>
      <c r="AU24" s="780"/>
      <c r="AV24" s="780"/>
      <c r="AW24" s="780"/>
      <c r="AX24" s="780"/>
      <c r="AY24" s="780"/>
      <c r="AZ24" s="780"/>
      <c r="BA24" s="780"/>
      <c r="BB24" s="780"/>
      <c r="BC24" s="780"/>
      <c r="BD24" s="780"/>
      <c r="BE24" s="780"/>
      <c r="BF24" s="775"/>
      <c r="BG24" s="678" t="s">
        <v>129</v>
      </c>
      <c r="BH24" s="679"/>
      <c r="BI24" s="679"/>
      <c r="BJ24" s="679"/>
      <c r="BK24" s="679"/>
      <c r="BL24" s="679"/>
      <c r="BM24" s="679"/>
      <c r="BN24" s="680"/>
      <c r="BO24" s="715" t="s">
        <v>233</v>
      </c>
      <c r="BP24" s="715"/>
      <c r="BQ24" s="715"/>
      <c r="BR24" s="715"/>
      <c r="BS24" s="684" t="s">
        <v>129</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2703778</v>
      </c>
      <c r="CS24" s="734"/>
      <c r="CT24" s="734"/>
      <c r="CU24" s="734"/>
      <c r="CV24" s="734"/>
      <c r="CW24" s="734"/>
      <c r="CX24" s="734"/>
      <c r="CY24" s="777"/>
      <c r="CZ24" s="778">
        <v>46.5</v>
      </c>
      <c r="DA24" s="749"/>
      <c r="DB24" s="749"/>
      <c r="DC24" s="781"/>
      <c r="DD24" s="776">
        <v>1670869</v>
      </c>
      <c r="DE24" s="734"/>
      <c r="DF24" s="734"/>
      <c r="DG24" s="734"/>
      <c r="DH24" s="734"/>
      <c r="DI24" s="734"/>
      <c r="DJ24" s="734"/>
      <c r="DK24" s="777"/>
      <c r="DL24" s="776">
        <v>1648917</v>
      </c>
      <c r="DM24" s="734"/>
      <c r="DN24" s="734"/>
      <c r="DO24" s="734"/>
      <c r="DP24" s="734"/>
      <c r="DQ24" s="734"/>
      <c r="DR24" s="734"/>
      <c r="DS24" s="734"/>
      <c r="DT24" s="734"/>
      <c r="DU24" s="734"/>
      <c r="DV24" s="777"/>
      <c r="DW24" s="778">
        <v>49.8</v>
      </c>
      <c r="DX24" s="749"/>
      <c r="DY24" s="749"/>
      <c r="DZ24" s="749"/>
      <c r="EA24" s="749"/>
      <c r="EB24" s="749"/>
      <c r="EC24" s="779"/>
    </row>
    <row r="25" spans="2:133" ht="11.25" customHeight="1">
      <c r="B25" s="675" t="s">
        <v>292</v>
      </c>
      <c r="C25" s="676"/>
      <c r="D25" s="676"/>
      <c r="E25" s="676"/>
      <c r="F25" s="676"/>
      <c r="G25" s="676"/>
      <c r="H25" s="676"/>
      <c r="I25" s="676"/>
      <c r="J25" s="676"/>
      <c r="K25" s="676"/>
      <c r="L25" s="676"/>
      <c r="M25" s="676"/>
      <c r="N25" s="676"/>
      <c r="O25" s="676"/>
      <c r="P25" s="676"/>
      <c r="Q25" s="677"/>
      <c r="R25" s="678" t="s">
        <v>233</v>
      </c>
      <c r="S25" s="679"/>
      <c r="T25" s="679"/>
      <c r="U25" s="679"/>
      <c r="V25" s="679"/>
      <c r="W25" s="679"/>
      <c r="X25" s="679"/>
      <c r="Y25" s="680"/>
      <c r="Z25" s="715" t="s">
        <v>129</v>
      </c>
      <c r="AA25" s="715"/>
      <c r="AB25" s="715"/>
      <c r="AC25" s="715"/>
      <c r="AD25" s="716" t="s">
        <v>129</v>
      </c>
      <c r="AE25" s="716"/>
      <c r="AF25" s="716"/>
      <c r="AG25" s="716"/>
      <c r="AH25" s="716"/>
      <c r="AI25" s="716"/>
      <c r="AJ25" s="716"/>
      <c r="AK25" s="716"/>
      <c r="AL25" s="681" t="s">
        <v>129</v>
      </c>
      <c r="AM25" s="682"/>
      <c r="AN25" s="682"/>
      <c r="AO25" s="717"/>
      <c r="AP25" s="773" t="s">
        <v>293</v>
      </c>
      <c r="AQ25" s="780"/>
      <c r="AR25" s="780"/>
      <c r="AS25" s="780"/>
      <c r="AT25" s="780"/>
      <c r="AU25" s="780"/>
      <c r="AV25" s="780"/>
      <c r="AW25" s="780"/>
      <c r="AX25" s="780"/>
      <c r="AY25" s="780"/>
      <c r="AZ25" s="780"/>
      <c r="BA25" s="780"/>
      <c r="BB25" s="780"/>
      <c r="BC25" s="780"/>
      <c r="BD25" s="780"/>
      <c r="BE25" s="780"/>
      <c r="BF25" s="775"/>
      <c r="BG25" s="678" t="s">
        <v>233</v>
      </c>
      <c r="BH25" s="679"/>
      <c r="BI25" s="679"/>
      <c r="BJ25" s="679"/>
      <c r="BK25" s="679"/>
      <c r="BL25" s="679"/>
      <c r="BM25" s="679"/>
      <c r="BN25" s="680"/>
      <c r="BO25" s="715" t="s">
        <v>129</v>
      </c>
      <c r="BP25" s="715"/>
      <c r="BQ25" s="715"/>
      <c r="BR25" s="715"/>
      <c r="BS25" s="684" t="s">
        <v>233</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891587</v>
      </c>
      <c r="CS25" s="697"/>
      <c r="CT25" s="697"/>
      <c r="CU25" s="697"/>
      <c r="CV25" s="697"/>
      <c r="CW25" s="697"/>
      <c r="CX25" s="697"/>
      <c r="CY25" s="698"/>
      <c r="CZ25" s="681">
        <v>15.3</v>
      </c>
      <c r="DA25" s="699"/>
      <c r="DB25" s="699"/>
      <c r="DC25" s="700"/>
      <c r="DD25" s="684">
        <v>806894</v>
      </c>
      <c r="DE25" s="697"/>
      <c r="DF25" s="697"/>
      <c r="DG25" s="697"/>
      <c r="DH25" s="697"/>
      <c r="DI25" s="697"/>
      <c r="DJ25" s="697"/>
      <c r="DK25" s="698"/>
      <c r="DL25" s="684">
        <v>786739</v>
      </c>
      <c r="DM25" s="697"/>
      <c r="DN25" s="697"/>
      <c r="DO25" s="697"/>
      <c r="DP25" s="697"/>
      <c r="DQ25" s="697"/>
      <c r="DR25" s="697"/>
      <c r="DS25" s="697"/>
      <c r="DT25" s="697"/>
      <c r="DU25" s="697"/>
      <c r="DV25" s="698"/>
      <c r="DW25" s="681">
        <v>23.8</v>
      </c>
      <c r="DX25" s="699"/>
      <c r="DY25" s="699"/>
      <c r="DZ25" s="699"/>
      <c r="EA25" s="699"/>
      <c r="EB25" s="699"/>
      <c r="EC25" s="714"/>
    </row>
    <row r="26" spans="2:133" ht="11.25" customHeight="1">
      <c r="B26" s="675" t="s">
        <v>295</v>
      </c>
      <c r="C26" s="676"/>
      <c r="D26" s="676"/>
      <c r="E26" s="676"/>
      <c r="F26" s="676"/>
      <c r="G26" s="676"/>
      <c r="H26" s="676"/>
      <c r="I26" s="676"/>
      <c r="J26" s="676"/>
      <c r="K26" s="676"/>
      <c r="L26" s="676"/>
      <c r="M26" s="676"/>
      <c r="N26" s="676"/>
      <c r="O26" s="676"/>
      <c r="P26" s="676"/>
      <c r="Q26" s="677"/>
      <c r="R26" s="678">
        <v>3332450</v>
      </c>
      <c r="S26" s="679"/>
      <c r="T26" s="679"/>
      <c r="U26" s="679"/>
      <c r="V26" s="679"/>
      <c r="W26" s="679"/>
      <c r="X26" s="679"/>
      <c r="Y26" s="680"/>
      <c r="Z26" s="715">
        <v>53.5</v>
      </c>
      <c r="AA26" s="715"/>
      <c r="AB26" s="715"/>
      <c r="AC26" s="715"/>
      <c r="AD26" s="716">
        <v>3146727</v>
      </c>
      <c r="AE26" s="716"/>
      <c r="AF26" s="716"/>
      <c r="AG26" s="716"/>
      <c r="AH26" s="716"/>
      <c r="AI26" s="716"/>
      <c r="AJ26" s="716"/>
      <c r="AK26" s="716"/>
      <c r="AL26" s="681">
        <v>99.7</v>
      </c>
      <c r="AM26" s="682"/>
      <c r="AN26" s="682"/>
      <c r="AO26" s="717"/>
      <c r="AP26" s="773" t="s">
        <v>296</v>
      </c>
      <c r="AQ26" s="774"/>
      <c r="AR26" s="774"/>
      <c r="AS26" s="774"/>
      <c r="AT26" s="774"/>
      <c r="AU26" s="774"/>
      <c r="AV26" s="774"/>
      <c r="AW26" s="774"/>
      <c r="AX26" s="774"/>
      <c r="AY26" s="774"/>
      <c r="AZ26" s="774"/>
      <c r="BA26" s="774"/>
      <c r="BB26" s="774"/>
      <c r="BC26" s="774"/>
      <c r="BD26" s="774"/>
      <c r="BE26" s="774"/>
      <c r="BF26" s="775"/>
      <c r="BG26" s="678" t="s">
        <v>233</v>
      </c>
      <c r="BH26" s="679"/>
      <c r="BI26" s="679"/>
      <c r="BJ26" s="679"/>
      <c r="BK26" s="679"/>
      <c r="BL26" s="679"/>
      <c r="BM26" s="679"/>
      <c r="BN26" s="680"/>
      <c r="BO26" s="715" t="s">
        <v>129</v>
      </c>
      <c r="BP26" s="715"/>
      <c r="BQ26" s="715"/>
      <c r="BR26" s="715"/>
      <c r="BS26" s="684" t="s">
        <v>129</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549859</v>
      </c>
      <c r="CS26" s="679"/>
      <c r="CT26" s="679"/>
      <c r="CU26" s="679"/>
      <c r="CV26" s="679"/>
      <c r="CW26" s="679"/>
      <c r="CX26" s="679"/>
      <c r="CY26" s="680"/>
      <c r="CZ26" s="681">
        <v>9.5</v>
      </c>
      <c r="DA26" s="699"/>
      <c r="DB26" s="699"/>
      <c r="DC26" s="700"/>
      <c r="DD26" s="684">
        <v>474034</v>
      </c>
      <c r="DE26" s="679"/>
      <c r="DF26" s="679"/>
      <c r="DG26" s="679"/>
      <c r="DH26" s="679"/>
      <c r="DI26" s="679"/>
      <c r="DJ26" s="679"/>
      <c r="DK26" s="680"/>
      <c r="DL26" s="684" t="s">
        <v>129</v>
      </c>
      <c r="DM26" s="679"/>
      <c r="DN26" s="679"/>
      <c r="DO26" s="679"/>
      <c r="DP26" s="679"/>
      <c r="DQ26" s="679"/>
      <c r="DR26" s="679"/>
      <c r="DS26" s="679"/>
      <c r="DT26" s="679"/>
      <c r="DU26" s="679"/>
      <c r="DV26" s="680"/>
      <c r="DW26" s="681" t="s">
        <v>233</v>
      </c>
      <c r="DX26" s="699"/>
      <c r="DY26" s="699"/>
      <c r="DZ26" s="699"/>
      <c r="EA26" s="699"/>
      <c r="EB26" s="699"/>
      <c r="EC26" s="714"/>
    </row>
    <row r="27" spans="2:133" ht="11.25" customHeight="1">
      <c r="B27" s="675" t="s">
        <v>298</v>
      </c>
      <c r="C27" s="676"/>
      <c r="D27" s="676"/>
      <c r="E27" s="676"/>
      <c r="F27" s="676"/>
      <c r="G27" s="676"/>
      <c r="H27" s="676"/>
      <c r="I27" s="676"/>
      <c r="J27" s="676"/>
      <c r="K27" s="676"/>
      <c r="L27" s="676"/>
      <c r="M27" s="676"/>
      <c r="N27" s="676"/>
      <c r="O27" s="676"/>
      <c r="P27" s="676"/>
      <c r="Q27" s="677"/>
      <c r="R27" s="678">
        <v>2080</v>
      </c>
      <c r="S27" s="679"/>
      <c r="T27" s="679"/>
      <c r="U27" s="679"/>
      <c r="V27" s="679"/>
      <c r="W27" s="679"/>
      <c r="X27" s="679"/>
      <c r="Y27" s="680"/>
      <c r="Z27" s="715">
        <v>0</v>
      </c>
      <c r="AA27" s="715"/>
      <c r="AB27" s="715"/>
      <c r="AC27" s="715"/>
      <c r="AD27" s="716">
        <v>2080</v>
      </c>
      <c r="AE27" s="716"/>
      <c r="AF27" s="716"/>
      <c r="AG27" s="716"/>
      <c r="AH27" s="716"/>
      <c r="AI27" s="716"/>
      <c r="AJ27" s="716"/>
      <c r="AK27" s="716"/>
      <c r="AL27" s="681">
        <v>0.1</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1450716</v>
      </c>
      <c r="BH27" s="679"/>
      <c r="BI27" s="679"/>
      <c r="BJ27" s="679"/>
      <c r="BK27" s="679"/>
      <c r="BL27" s="679"/>
      <c r="BM27" s="679"/>
      <c r="BN27" s="680"/>
      <c r="BO27" s="715">
        <v>100</v>
      </c>
      <c r="BP27" s="715"/>
      <c r="BQ27" s="715"/>
      <c r="BR27" s="715"/>
      <c r="BS27" s="684" t="s">
        <v>129</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1341455</v>
      </c>
      <c r="CS27" s="697"/>
      <c r="CT27" s="697"/>
      <c r="CU27" s="697"/>
      <c r="CV27" s="697"/>
      <c r="CW27" s="697"/>
      <c r="CX27" s="697"/>
      <c r="CY27" s="698"/>
      <c r="CZ27" s="681">
        <v>23.1</v>
      </c>
      <c r="DA27" s="699"/>
      <c r="DB27" s="699"/>
      <c r="DC27" s="700"/>
      <c r="DD27" s="684">
        <v>393239</v>
      </c>
      <c r="DE27" s="697"/>
      <c r="DF27" s="697"/>
      <c r="DG27" s="697"/>
      <c r="DH27" s="697"/>
      <c r="DI27" s="697"/>
      <c r="DJ27" s="697"/>
      <c r="DK27" s="698"/>
      <c r="DL27" s="684">
        <v>391442</v>
      </c>
      <c r="DM27" s="697"/>
      <c r="DN27" s="697"/>
      <c r="DO27" s="697"/>
      <c r="DP27" s="697"/>
      <c r="DQ27" s="697"/>
      <c r="DR27" s="697"/>
      <c r="DS27" s="697"/>
      <c r="DT27" s="697"/>
      <c r="DU27" s="697"/>
      <c r="DV27" s="698"/>
      <c r="DW27" s="681">
        <v>11.8</v>
      </c>
      <c r="DX27" s="699"/>
      <c r="DY27" s="699"/>
      <c r="DZ27" s="699"/>
      <c r="EA27" s="699"/>
      <c r="EB27" s="699"/>
      <c r="EC27" s="714"/>
    </row>
    <row r="28" spans="2:133" ht="11.25" customHeight="1">
      <c r="B28" s="675" t="s">
        <v>301</v>
      </c>
      <c r="C28" s="676"/>
      <c r="D28" s="676"/>
      <c r="E28" s="676"/>
      <c r="F28" s="676"/>
      <c r="G28" s="676"/>
      <c r="H28" s="676"/>
      <c r="I28" s="676"/>
      <c r="J28" s="676"/>
      <c r="K28" s="676"/>
      <c r="L28" s="676"/>
      <c r="M28" s="676"/>
      <c r="N28" s="676"/>
      <c r="O28" s="676"/>
      <c r="P28" s="676"/>
      <c r="Q28" s="677"/>
      <c r="R28" s="678">
        <v>117011</v>
      </c>
      <c r="S28" s="679"/>
      <c r="T28" s="679"/>
      <c r="U28" s="679"/>
      <c r="V28" s="679"/>
      <c r="W28" s="679"/>
      <c r="X28" s="679"/>
      <c r="Y28" s="680"/>
      <c r="Z28" s="715">
        <v>1.9</v>
      </c>
      <c r="AA28" s="715"/>
      <c r="AB28" s="715"/>
      <c r="AC28" s="715"/>
      <c r="AD28" s="716">
        <v>26</v>
      </c>
      <c r="AE28" s="716"/>
      <c r="AF28" s="716"/>
      <c r="AG28" s="716"/>
      <c r="AH28" s="716"/>
      <c r="AI28" s="716"/>
      <c r="AJ28" s="716"/>
      <c r="AK28" s="716"/>
      <c r="AL28" s="681">
        <v>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470736</v>
      </c>
      <c r="CS28" s="679"/>
      <c r="CT28" s="679"/>
      <c r="CU28" s="679"/>
      <c r="CV28" s="679"/>
      <c r="CW28" s="679"/>
      <c r="CX28" s="679"/>
      <c r="CY28" s="680"/>
      <c r="CZ28" s="681">
        <v>8.1</v>
      </c>
      <c r="DA28" s="699"/>
      <c r="DB28" s="699"/>
      <c r="DC28" s="700"/>
      <c r="DD28" s="684">
        <v>470736</v>
      </c>
      <c r="DE28" s="679"/>
      <c r="DF28" s="679"/>
      <c r="DG28" s="679"/>
      <c r="DH28" s="679"/>
      <c r="DI28" s="679"/>
      <c r="DJ28" s="679"/>
      <c r="DK28" s="680"/>
      <c r="DL28" s="684">
        <v>470736</v>
      </c>
      <c r="DM28" s="679"/>
      <c r="DN28" s="679"/>
      <c r="DO28" s="679"/>
      <c r="DP28" s="679"/>
      <c r="DQ28" s="679"/>
      <c r="DR28" s="679"/>
      <c r="DS28" s="679"/>
      <c r="DT28" s="679"/>
      <c r="DU28" s="679"/>
      <c r="DV28" s="680"/>
      <c r="DW28" s="681">
        <v>14.2</v>
      </c>
      <c r="DX28" s="699"/>
      <c r="DY28" s="699"/>
      <c r="DZ28" s="699"/>
      <c r="EA28" s="699"/>
      <c r="EB28" s="699"/>
      <c r="EC28" s="714"/>
    </row>
    <row r="29" spans="2:133" ht="11.25" customHeight="1">
      <c r="B29" s="675" t="s">
        <v>303</v>
      </c>
      <c r="C29" s="676"/>
      <c r="D29" s="676"/>
      <c r="E29" s="676"/>
      <c r="F29" s="676"/>
      <c r="G29" s="676"/>
      <c r="H29" s="676"/>
      <c r="I29" s="676"/>
      <c r="J29" s="676"/>
      <c r="K29" s="676"/>
      <c r="L29" s="676"/>
      <c r="M29" s="676"/>
      <c r="N29" s="676"/>
      <c r="O29" s="676"/>
      <c r="P29" s="676"/>
      <c r="Q29" s="677"/>
      <c r="R29" s="678">
        <v>23960</v>
      </c>
      <c r="S29" s="679"/>
      <c r="T29" s="679"/>
      <c r="U29" s="679"/>
      <c r="V29" s="679"/>
      <c r="W29" s="679"/>
      <c r="X29" s="679"/>
      <c r="Y29" s="680"/>
      <c r="Z29" s="715">
        <v>0.4</v>
      </c>
      <c r="AA29" s="715"/>
      <c r="AB29" s="715"/>
      <c r="AC29" s="715"/>
      <c r="AD29" s="716">
        <v>3136</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304</v>
      </c>
      <c r="CE29" s="768"/>
      <c r="CF29" s="711" t="s">
        <v>70</v>
      </c>
      <c r="CG29" s="712"/>
      <c r="CH29" s="712"/>
      <c r="CI29" s="712"/>
      <c r="CJ29" s="712"/>
      <c r="CK29" s="712"/>
      <c r="CL29" s="712"/>
      <c r="CM29" s="712"/>
      <c r="CN29" s="712"/>
      <c r="CO29" s="712"/>
      <c r="CP29" s="712"/>
      <c r="CQ29" s="713"/>
      <c r="CR29" s="678">
        <v>470736</v>
      </c>
      <c r="CS29" s="697"/>
      <c r="CT29" s="697"/>
      <c r="CU29" s="697"/>
      <c r="CV29" s="697"/>
      <c r="CW29" s="697"/>
      <c r="CX29" s="697"/>
      <c r="CY29" s="698"/>
      <c r="CZ29" s="681">
        <v>8.1</v>
      </c>
      <c r="DA29" s="699"/>
      <c r="DB29" s="699"/>
      <c r="DC29" s="700"/>
      <c r="DD29" s="684">
        <v>470736</v>
      </c>
      <c r="DE29" s="697"/>
      <c r="DF29" s="697"/>
      <c r="DG29" s="697"/>
      <c r="DH29" s="697"/>
      <c r="DI29" s="697"/>
      <c r="DJ29" s="697"/>
      <c r="DK29" s="698"/>
      <c r="DL29" s="684">
        <v>470736</v>
      </c>
      <c r="DM29" s="697"/>
      <c r="DN29" s="697"/>
      <c r="DO29" s="697"/>
      <c r="DP29" s="697"/>
      <c r="DQ29" s="697"/>
      <c r="DR29" s="697"/>
      <c r="DS29" s="697"/>
      <c r="DT29" s="697"/>
      <c r="DU29" s="697"/>
      <c r="DV29" s="698"/>
      <c r="DW29" s="681">
        <v>14.2</v>
      </c>
      <c r="DX29" s="699"/>
      <c r="DY29" s="699"/>
      <c r="DZ29" s="699"/>
      <c r="EA29" s="699"/>
      <c r="EB29" s="699"/>
      <c r="EC29" s="714"/>
    </row>
    <row r="30" spans="2:133" ht="11.25" customHeight="1">
      <c r="B30" s="675" t="s">
        <v>305</v>
      </c>
      <c r="C30" s="676"/>
      <c r="D30" s="676"/>
      <c r="E30" s="676"/>
      <c r="F30" s="676"/>
      <c r="G30" s="676"/>
      <c r="H30" s="676"/>
      <c r="I30" s="676"/>
      <c r="J30" s="676"/>
      <c r="K30" s="676"/>
      <c r="L30" s="676"/>
      <c r="M30" s="676"/>
      <c r="N30" s="676"/>
      <c r="O30" s="676"/>
      <c r="P30" s="676"/>
      <c r="Q30" s="677"/>
      <c r="R30" s="678">
        <v>35237</v>
      </c>
      <c r="S30" s="679"/>
      <c r="T30" s="679"/>
      <c r="U30" s="679"/>
      <c r="V30" s="679"/>
      <c r="W30" s="679"/>
      <c r="X30" s="679"/>
      <c r="Y30" s="680"/>
      <c r="Z30" s="715">
        <v>0.6</v>
      </c>
      <c r="AA30" s="715"/>
      <c r="AB30" s="715"/>
      <c r="AC30" s="715"/>
      <c r="AD30" s="716" t="s">
        <v>129</v>
      </c>
      <c r="AE30" s="716"/>
      <c r="AF30" s="716"/>
      <c r="AG30" s="716"/>
      <c r="AH30" s="716"/>
      <c r="AI30" s="716"/>
      <c r="AJ30" s="716"/>
      <c r="AK30" s="716"/>
      <c r="AL30" s="681" t="s">
        <v>129</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306</v>
      </c>
      <c r="BH30" s="764"/>
      <c r="BI30" s="764"/>
      <c r="BJ30" s="764"/>
      <c r="BK30" s="764"/>
      <c r="BL30" s="764"/>
      <c r="BM30" s="764"/>
      <c r="BN30" s="764"/>
      <c r="BO30" s="764"/>
      <c r="BP30" s="764"/>
      <c r="BQ30" s="765"/>
      <c r="BR30" s="739" t="s">
        <v>307</v>
      </c>
      <c r="BS30" s="764"/>
      <c r="BT30" s="764"/>
      <c r="BU30" s="764"/>
      <c r="BV30" s="764"/>
      <c r="BW30" s="764"/>
      <c r="BX30" s="764"/>
      <c r="BY30" s="764"/>
      <c r="BZ30" s="764"/>
      <c r="CA30" s="764"/>
      <c r="CB30" s="765"/>
      <c r="CD30" s="769"/>
      <c r="CE30" s="770"/>
      <c r="CF30" s="711" t="s">
        <v>308</v>
      </c>
      <c r="CG30" s="712"/>
      <c r="CH30" s="712"/>
      <c r="CI30" s="712"/>
      <c r="CJ30" s="712"/>
      <c r="CK30" s="712"/>
      <c r="CL30" s="712"/>
      <c r="CM30" s="712"/>
      <c r="CN30" s="712"/>
      <c r="CO30" s="712"/>
      <c r="CP30" s="712"/>
      <c r="CQ30" s="713"/>
      <c r="CR30" s="678">
        <v>435037</v>
      </c>
      <c r="CS30" s="679"/>
      <c r="CT30" s="679"/>
      <c r="CU30" s="679"/>
      <c r="CV30" s="679"/>
      <c r="CW30" s="679"/>
      <c r="CX30" s="679"/>
      <c r="CY30" s="680"/>
      <c r="CZ30" s="681">
        <v>7.5</v>
      </c>
      <c r="DA30" s="699"/>
      <c r="DB30" s="699"/>
      <c r="DC30" s="700"/>
      <c r="DD30" s="684">
        <v>435037</v>
      </c>
      <c r="DE30" s="679"/>
      <c r="DF30" s="679"/>
      <c r="DG30" s="679"/>
      <c r="DH30" s="679"/>
      <c r="DI30" s="679"/>
      <c r="DJ30" s="679"/>
      <c r="DK30" s="680"/>
      <c r="DL30" s="684">
        <v>435037</v>
      </c>
      <c r="DM30" s="679"/>
      <c r="DN30" s="679"/>
      <c r="DO30" s="679"/>
      <c r="DP30" s="679"/>
      <c r="DQ30" s="679"/>
      <c r="DR30" s="679"/>
      <c r="DS30" s="679"/>
      <c r="DT30" s="679"/>
      <c r="DU30" s="679"/>
      <c r="DV30" s="680"/>
      <c r="DW30" s="681">
        <v>13.1</v>
      </c>
      <c r="DX30" s="699"/>
      <c r="DY30" s="699"/>
      <c r="DZ30" s="699"/>
      <c r="EA30" s="699"/>
      <c r="EB30" s="699"/>
      <c r="EC30" s="714"/>
    </row>
    <row r="31" spans="2:133" ht="11.25" customHeight="1">
      <c r="B31" s="675" t="s">
        <v>309</v>
      </c>
      <c r="C31" s="676"/>
      <c r="D31" s="676"/>
      <c r="E31" s="676"/>
      <c r="F31" s="676"/>
      <c r="G31" s="676"/>
      <c r="H31" s="676"/>
      <c r="I31" s="676"/>
      <c r="J31" s="676"/>
      <c r="K31" s="676"/>
      <c r="L31" s="676"/>
      <c r="M31" s="676"/>
      <c r="N31" s="676"/>
      <c r="O31" s="676"/>
      <c r="P31" s="676"/>
      <c r="Q31" s="677"/>
      <c r="R31" s="678">
        <v>771756</v>
      </c>
      <c r="S31" s="679"/>
      <c r="T31" s="679"/>
      <c r="U31" s="679"/>
      <c r="V31" s="679"/>
      <c r="W31" s="679"/>
      <c r="X31" s="679"/>
      <c r="Y31" s="680"/>
      <c r="Z31" s="715">
        <v>12.4</v>
      </c>
      <c r="AA31" s="715"/>
      <c r="AB31" s="715"/>
      <c r="AC31" s="715"/>
      <c r="AD31" s="716" t="s">
        <v>129</v>
      </c>
      <c r="AE31" s="716"/>
      <c r="AF31" s="716"/>
      <c r="AG31" s="716"/>
      <c r="AH31" s="716"/>
      <c r="AI31" s="716"/>
      <c r="AJ31" s="716"/>
      <c r="AK31" s="716"/>
      <c r="AL31" s="681" t="s">
        <v>233</v>
      </c>
      <c r="AM31" s="682"/>
      <c r="AN31" s="682"/>
      <c r="AO31" s="717"/>
      <c r="AP31" s="752" t="s">
        <v>310</v>
      </c>
      <c r="AQ31" s="753"/>
      <c r="AR31" s="753"/>
      <c r="AS31" s="753"/>
      <c r="AT31" s="758" t="s">
        <v>311</v>
      </c>
      <c r="AU31" s="231"/>
      <c r="AV31" s="231"/>
      <c r="AW31" s="231"/>
      <c r="AX31" s="744" t="s">
        <v>189</v>
      </c>
      <c r="AY31" s="745"/>
      <c r="AZ31" s="745"/>
      <c r="BA31" s="745"/>
      <c r="BB31" s="745"/>
      <c r="BC31" s="745"/>
      <c r="BD31" s="745"/>
      <c r="BE31" s="745"/>
      <c r="BF31" s="746"/>
      <c r="BG31" s="747">
        <v>99.1</v>
      </c>
      <c r="BH31" s="748"/>
      <c r="BI31" s="748"/>
      <c r="BJ31" s="748"/>
      <c r="BK31" s="748"/>
      <c r="BL31" s="748"/>
      <c r="BM31" s="749">
        <v>96.9</v>
      </c>
      <c r="BN31" s="748"/>
      <c r="BO31" s="748"/>
      <c r="BP31" s="748"/>
      <c r="BQ31" s="750"/>
      <c r="BR31" s="747">
        <v>99.1</v>
      </c>
      <c r="BS31" s="748"/>
      <c r="BT31" s="748"/>
      <c r="BU31" s="748"/>
      <c r="BV31" s="748"/>
      <c r="BW31" s="748"/>
      <c r="BX31" s="749">
        <v>96.7</v>
      </c>
      <c r="BY31" s="748"/>
      <c r="BZ31" s="748"/>
      <c r="CA31" s="748"/>
      <c r="CB31" s="750"/>
      <c r="CD31" s="769"/>
      <c r="CE31" s="770"/>
      <c r="CF31" s="711" t="s">
        <v>312</v>
      </c>
      <c r="CG31" s="712"/>
      <c r="CH31" s="712"/>
      <c r="CI31" s="712"/>
      <c r="CJ31" s="712"/>
      <c r="CK31" s="712"/>
      <c r="CL31" s="712"/>
      <c r="CM31" s="712"/>
      <c r="CN31" s="712"/>
      <c r="CO31" s="712"/>
      <c r="CP31" s="712"/>
      <c r="CQ31" s="713"/>
      <c r="CR31" s="678">
        <v>35699</v>
      </c>
      <c r="CS31" s="697"/>
      <c r="CT31" s="697"/>
      <c r="CU31" s="697"/>
      <c r="CV31" s="697"/>
      <c r="CW31" s="697"/>
      <c r="CX31" s="697"/>
      <c r="CY31" s="698"/>
      <c r="CZ31" s="681">
        <v>0.6</v>
      </c>
      <c r="DA31" s="699"/>
      <c r="DB31" s="699"/>
      <c r="DC31" s="700"/>
      <c r="DD31" s="684">
        <v>35699</v>
      </c>
      <c r="DE31" s="697"/>
      <c r="DF31" s="697"/>
      <c r="DG31" s="697"/>
      <c r="DH31" s="697"/>
      <c r="DI31" s="697"/>
      <c r="DJ31" s="697"/>
      <c r="DK31" s="698"/>
      <c r="DL31" s="684">
        <v>35699</v>
      </c>
      <c r="DM31" s="697"/>
      <c r="DN31" s="697"/>
      <c r="DO31" s="697"/>
      <c r="DP31" s="697"/>
      <c r="DQ31" s="697"/>
      <c r="DR31" s="697"/>
      <c r="DS31" s="697"/>
      <c r="DT31" s="697"/>
      <c r="DU31" s="697"/>
      <c r="DV31" s="698"/>
      <c r="DW31" s="681">
        <v>1.1000000000000001</v>
      </c>
      <c r="DX31" s="699"/>
      <c r="DY31" s="699"/>
      <c r="DZ31" s="699"/>
      <c r="EA31" s="699"/>
      <c r="EB31" s="699"/>
      <c r="EC31" s="714"/>
    </row>
    <row r="32" spans="2:133" ht="11.25" customHeight="1">
      <c r="B32" s="761" t="s">
        <v>313</v>
      </c>
      <c r="C32" s="762"/>
      <c r="D32" s="762"/>
      <c r="E32" s="762"/>
      <c r="F32" s="762"/>
      <c r="G32" s="762"/>
      <c r="H32" s="762"/>
      <c r="I32" s="762"/>
      <c r="J32" s="762"/>
      <c r="K32" s="762"/>
      <c r="L32" s="762"/>
      <c r="M32" s="762"/>
      <c r="N32" s="762"/>
      <c r="O32" s="762"/>
      <c r="P32" s="762"/>
      <c r="Q32" s="763"/>
      <c r="R32" s="678" t="s">
        <v>233</v>
      </c>
      <c r="S32" s="679"/>
      <c r="T32" s="679"/>
      <c r="U32" s="679"/>
      <c r="V32" s="679"/>
      <c r="W32" s="679"/>
      <c r="X32" s="679"/>
      <c r="Y32" s="680"/>
      <c r="Z32" s="715" t="s">
        <v>129</v>
      </c>
      <c r="AA32" s="715"/>
      <c r="AB32" s="715"/>
      <c r="AC32" s="715"/>
      <c r="AD32" s="716" t="s">
        <v>233</v>
      </c>
      <c r="AE32" s="716"/>
      <c r="AF32" s="716"/>
      <c r="AG32" s="716"/>
      <c r="AH32" s="716"/>
      <c r="AI32" s="716"/>
      <c r="AJ32" s="716"/>
      <c r="AK32" s="716"/>
      <c r="AL32" s="681" t="s">
        <v>129</v>
      </c>
      <c r="AM32" s="682"/>
      <c r="AN32" s="682"/>
      <c r="AO32" s="717"/>
      <c r="AP32" s="754"/>
      <c r="AQ32" s="755"/>
      <c r="AR32" s="755"/>
      <c r="AS32" s="755"/>
      <c r="AT32" s="759"/>
      <c r="AU32" s="230" t="s">
        <v>314</v>
      </c>
      <c r="AV32" s="230"/>
      <c r="AW32" s="230"/>
      <c r="AX32" s="675" t="s">
        <v>315</v>
      </c>
      <c r="AY32" s="676"/>
      <c r="AZ32" s="676"/>
      <c r="BA32" s="676"/>
      <c r="BB32" s="676"/>
      <c r="BC32" s="676"/>
      <c r="BD32" s="676"/>
      <c r="BE32" s="676"/>
      <c r="BF32" s="677"/>
      <c r="BG32" s="751">
        <v>99</v>
      </c>
      <c r="BH32" s="697"/>
      <c r="BI32" s="697"/>
      <c r="BJ32" s="697"/>
      <c r="BK32" s="697"/>
      <c r="BL32" s="697"/>
      <c r="BM32" s="682">
        <v>97.5</v>
      </c>
      <c r="BN32" s="743"/>
      <c r="BO32" s="743"/>
      <c r="BP32" s="743"/>
      <c r="BQ32" s="721"/>
      <c r="BR32" s="751">
        <v>99.1</v>
      </c>
      <c r="BS32" s="697"/>
      <c r="BT32" s="697"/>
      <c r="BU32" s="697"/>
      <c r="BV32" s="697"/>
      <c r="BW32" s="697"/>
      <c r="BX32" s="682">
        <v>97.4</v>
      </c>
      <c r="BY32" s="743"/>
      <c r="BZ32" s="743"/>
      <c r="CA32" s="743"/>
      <c r="CB32" s="721"/>
      <c r="CD32" s="771"/>
      <c r="CE32" s="772"/>
      <c r="CF32" s="711" t="s">
        <v>316</v>
      </c>
      <c r="CG32" s="712"/>
      <c r="CH32" s="712"/>
      <c r="CI32" s="712"/>
      <c r="CJ32" s="712"/>
      <c r="CK32" s="712"/>
      <c r="CL32" s="712"/>
      <c r="CM32" s="712"/>
      <c r="CN32" s="712"/>
      <c r="CO32" s="712"/>
      <c r="CP32" s="712"/>
      <c r="CQ32" s="713"/>
      <c r="CR32" s="678" t="s">
        <v>233</v>
      </c>
      <c r="CS32" s="679"/>
      <c r="CT32" s="679"/>
      <c r="CU32" s="679"/>
      <c r="CV32" s="679"/>
      <c r="CW32" s="679"/>
      <c r="CX32" s="679"/>
      <c r="CY32" s="680"/>
      <c r="CZ32" s="681" t="s">
        <v>129</v>
      </c>
      <c r="DA32" s="699"/>
      <c r="DB32" s="699"/>
      <c r="DC32" s="700"/>
      <c r="DD32" s="684" t="s">
        <v>233</v>
      </c>
      <c r="DE32" s="679"/>
      <c r="DF32" s="679"/>
      <c r="DG32" s="679"/>
      <c r="DH32" s="679"/>
      <c r="DI32" s="679"/>
      <c r="DJ32" s="679"/>
      <c r="DK32" s="680"/>
      <c r="DL32" s="684" t="s">
        <v>129</v>
      </c>
      <c r="DM32" s="679"/>
      <c r="DN32" s="679"/>
      <c r="DO32" s="679"/>
      <c r="DP32" s="679"/>
      <c r="DQ32" s="679"/>
      <c r="DR32" s="679"/>
      <c r="DS32" s="679"/>
      <c r="DT32" s="679"/>
      <c r="DU32" s="679"/>
      <c r="DV32" s="680"/>
      <c r="DW32" s="681" t="s">
        <v>129</v>
      </c>
      <c r="DX32" s="699"/>
      <c r="DY32" s="699"/>
      <c r="DZ32" s="699"/>
      <c r="EA32" s="699"/>
      <c r="EB32" s="699"/>
      <c r="EC32" s="714"/>
    </row>
    <row r="33" spans="2:133" ht="11.25" customHeight="1">
      <c r="B33" s="675" t="s">
        <v>317</v>
      </c>
      <c r="C33" s="676"/>
      <c r="D33" s="676"/>
      <c r="E33" s="676"/>
      <c r="F33" s="676"/>
      <c r="G33" s="676"/>
      <c r="H33" s="676"/>
      <c r="I33" s="676"/>
      <c r="J33" s="676"/>
      <c r="K33" s="676"/>
      <c r="L33" s="676"/>
      <c r="M33" s="676"/>
      <c r="N33" s="676"/>
      <c r="O33" s="676"/>
      <c r="P33" s="676"/>
      <c r="Q33" s="677"/>
      <c r="R33" s="678">
        <v>586543</v>
      </c>
      <c r="S33" s="679"/>
      <c r="T33" s="679"/>
      <c r="U33" s="679"/>
      <c r="V33" s="679"/>
      <c r="W33" s="679"/>
      <c r="X33" s="679"/>
      <c r="Y33" s="680"/>
      <c r="Z33" s="715">
        <v>9.4</v>
      </c>
      <c r="AA33" s="715"/>
      <c r="AB33" s="715"/>
      <c r="AC33" s="715"/>
      <c r="AD33" s="716" t="s">
        <v>129</v>
      </c>
      <c r="AE33" s="716"/>
      <c r="AF33" s="716"/>
      <c r="AG33" s="716"/>
      <c r="AH33" s="716"/>
      <c r="AI33" s="716"/>
      <c r="AJ33" s="716"/>
      <c r="AK33" s="716"/>
      <c r="AL33" s="681" t="s">
        <v>129</v>
      </c>
      <c r="AM33" s="682"/>
      <c r="AN33" s="682"/>
      <c r="AO33" s="717"/>
      <c r="AP33" s="756"/>
      <c r="AQ33" s="757"/>
      <c r="AR33" s="757"/>
      <c r="AS33" s="757"/>
      <c r="AT33" s="760"/>
      <c r="AU33" s="232"/>
      <c r="AV33" s="232"/>
      <c r="AW33" s="232"/>
      <c r="AX33" s="659" t="s">
        <v>318</v>
      </c>
      <c r="AY33" s="660"/>
      <c r="AZ33" s="660"/>
      <c r="BA33" s="660"/>
      <c r="BB33" s="660"/>
      <c r="BC33" s="660"/>
      <c r="BD33" s="660"/>
      <c r="BE33" s="660"/>
      <c r="BF33" s="661"/>
      <c r="BG33" s="742">
        <v>99.1</v>
      </c>
      <c r="BH33" s="663"/>
      <c r="BI33" s="663"/>
      <c r="BJ33" s="663"/>
      <c r="BK33" s="663"/>
      <c r="BL33" s="663"/>
      <c r="BM33" s="706">
        <v>96.1</v>
      </c>
      <c r="BN33" s="663"/>
      <c r="BO33" s="663"/>
      <c r="BP33" s="663"/>
      <c r="BQ33" s="727"/>
      <c r="BR33" s="742">
        <v>99.1</v>
      </c>
      <c r="BS33" s="663"/>
      <c r="BT33" s="663"/>
      <c r="BU33" s="663"/>
      <c r="BV33" s="663"/>
      <c r="BW33" s="663"/>
      <c r="BX33" s="706">
        <v>95.9</v>
      </c>
      <c r="BY33" s="663"/>
      <c r="BZ33" s="663"/>
      <c r="CA33" s="663"/>
      <c r="CB33" s="727"/>
      <c r="CD33" s="711" t="s">
        <v>319</v>
      </c>
      <c r="CE33" s="712"/>
      <c r="CF33" s="712"/>
      <c r="CG33" s="712"/>
      <c r="CH33" s="712"/>
      <c r="CI33" s="712"/>
      <c r="CJ33" s="712"/>
      <c r="CK33" s="712"/>
      <c r="CL33" s="712"/>
      <c r="CM33" s="712"/>
      <c r="CN33" s="712"/>
      <c r="CO33" s="712"/>
      <c r="CP33" s="712"/>
      <c r="CQ33" s="713"/>
      <c r="CR33" s="678">
        <v>2687095</v>
      </c>
      <c r="CS33" s="697"/>
      <c r="CT33" s="697"/>
      <c r="CU33" s="697"/>
      <c r="CV33" s="697"/>
      <c r="CW33" s="697"/>
      <c r="CX33" s="697"/>
      <c r="CY33" s="698"/>
      <c r="CZ33" s="681">
        <v>46.2</v>
      </c>
      <c r="DA33" s="699"/>
      <c r="DB33" s="699"/>
      <c r="DC33" s="700"/>
      <c r="DD33" s="684">
        <v>2165989</v>
      </c>
      <c r="DE33" s="697"/>
      <c r="DF33" s="697"/>
      <c r="DG33" s="697"/>
      <c r="DH33" s="697"/>
      <c r="DI33" s="697"/>
      <c r="DJ33" s="697"/>
      <c r="DK33" s="698"/>
      <c r="DL33" s="684">
        <v>1243263</v>
      </c>
      <c r="DM33" s="697"/>
      <c r="DN33" s="697"/>
      <c r="DO33" s="697"/>
      <c r="DP33" s="697"/>
      <c r="DQ33" s="697"/>
      <c r="DR33" s="697"/>
      <c r="DS33" s="697"/>
      <c r="DT33" s="697"/>
      <c r="DU33" s="697"/>
      <c r="DV33" s="698"/>
      <c r="DW33" s="681">
        <v>37.5</v>
      </c>
      <c r="DX33" s="699"/>
      <c r="DY33" s="699"/>
      <c r="DZ33" s="699"/>
      <c r="EA33" s="699"/>
      <c r="EB33" s="699"/>
      <c r="EC33" s="714"/>
    </row>
    <row r="34" spans="2:133" ht="11.25" customHeight="1">
      <c r="B34" s="675" t="s">
        <v>320</v>
      </c>
      <c r="C34" s="676"/>
      <c r="D34" s="676"/>
      <c r="E34" s="676"/>
      <c r="F34" s="676"/>
      <c r="G34" s="676"/>
      <c r="H34" s="676"/>
      <c r="I34" s="676"/>
      <c r="J34" s="676"/>
      <c r="K34" s="676"/>
      <c r="L34" s="676"/>
      <c r="M34" s="676"/>
      <c r="N34" s="676"/>
      <c r="O34" s="676"/>
      <c r="P34" s="676"/>
      <c r="Q34" s="677"/>
      <c r="R34" s="678">
        <v>36044</v>
      </c>
      <c r="S34" s="679"/>
      <c r="T34" s="679"/>
      <c r="U34" s="679"/>
      <c r="V34" s="679"/>
      <c r="W34" s="679"/>
      <c r="X34" s="679"/>
      <c r="Y34" s="680"/>
      <c r="Z34" s="715">
        <v>0.6</v>
      </c>
      <c r="AA34" s="715"/>
      <c r="AB34" s="715"/>
      <c r="AC34" s="715"/>
      <c r="AD34" s="716">
        <v>3352</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1092847</v>
      </c>
      <c r="CS34" s="679"/>
      <c r="CT34" s="679"/>
      <c r="CU34" s="679"/>
      <c r="CV34" s="679"/>
      <c r="CW34" s="679"/>
      <c r="CX34" s="679"/>
      <c r="CY34" s="680"/>
      <c r="CZ34" s="681">
        <v>18.8</v>
      </c>
      <c r="DA34" s="699"/>
      <c r="DB34" s="699"/>
      <c r="DC34" s="700"/>
      <c r="DD34" s="684">
        <v>914810</v>
      </c>
      <c r="DE34" s="679"/>
      <c r="DF34" s="679"/>
      <c r="DG34" s="679"/>
      <c r="DH34" s="679"/>
      <c r="DI34" s="679"/>
      <c r="DJ34" s="679"/>
      <c r="DK34" s="680"/>
      <c r="DL34" s="684">
        <v>560567</v>
      </c>
      <c r="DM34" s="679"/>
      <c r="DN34" s="679"/>
      <c r="DO34" s="679"/>
      <c r="DP34" s="679"/>
      <c r="DQ34" s="679"/>
      <c r="DR34" s="679"/>
      <c r="DS34" s="679"/>
      <c r="DT34" s="679"/>
      <c r="DU34" s="679"/>
      <c r="DV34" s="680"/>
      <c r="DW34" s="681">
        <v>16.899999999999999</v>
      </c>
      <c r="DX34" s="699"/>
      <c r="DY34" s="699"/>
      <c r="DZ34" s="699"/>
      <c r="EA34" s="699"/>
      <c r="EB34" s="699"/>
      <c r="EC34" s="714"/>
    </row>
    <row r="35" spans="2:133" ht="11.25" customHeight="1">
      <c r="B35" s="675" t="s">
        <v>322</v>
      </c>
      <c r="C35" s="676"/>
      <c r="D35" s="676"/>
      <c r="E35" s="676"/>
      <c r="F35" s="676"/>
      <c r="G35" s="676"/>
      <c r="H35" s="676"/>
      <c r="I35" s="676"/>
      <c r="J35" s="676"/>
      <c r="K35" s="676"/>
      <c r="L35" s="676"/>
      <c r="M35" s="676"/>
      <c r="N35" s="676"/>
      <c r="O35" s="676"/>
      <c r="P35" s="676"/>
      <c r="Q35" s="677"/>
      <c r="R35" s="678">
        <v>549812</v>
      </c>
      <c r="S35" s="679"/>
      <c r="T35" s="679"/>
      <c r="U35" s="679"/>
      <c r="V35" s="679"/>
      <c r="W35" s="679"/>
      <c r="X35" s="679"/>
      <c r="Y35" s="680"/>
      <c r="Z35" s="715">
        <v>8.8000000000000007</v>
      </c>
      <c r="AA35" s="715"/>
      <c r="AB35" s="715"/>
      <c r="AC35" s="715"/>
      <c r="AD35" s="716" t="s">
        <v>129</v>
      </c>
      <c r="AE35" s="716"/>
      <c r="AF35" s="716"/>
      <c r="AG35" s="716"/>
      <c r="AH35" s="716"/>
      <c r="AI35" s="716"/>
      <c r="AJ35" s="716"/>
      <c r="AK35" s="716"/>
      <c r="AL35" s="681" t="s">
        <v>233</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19087</v>
      </c>
      <c r="CS35" s="697"/>
      <c r="CT35" s="697"/>
      <c r="CU35" s="697"/>
      <c r="CV35" s="697"/>
      <c r="CW35" s="697"/>
      <c r="CX35" s="697"/>
      <c r="CY35" s="698"/>
      <c r="CZ35" s="681">
        <v>0.3</v>
      </c>
      <c r="DA35" s="699"/>
      <c r="DB35" s="699"/>
      <c r="DC35" s="700"/>
      <c r="DD35" s="684">
        <v>18332</v>
      </c>
      <c r="DE35" s="697"/>
      <c r="DF35" s="697"/>
      <c r="DG35" s="697"/>
      <c r="DH35" s="697"/>
      <c r="DI35" s="697"/>
      <c r="DJ35" s="697"/>
      <c r="DK35" s="698"/>
      <c r="DL35" s="684">
        <v>16524</v>
      </c>
      <c r="DM35" s="697"/>
      <c r="DN35" s="697"/>
      <c r="DO35" s="697"/>
      <c r="DP35" s="697"/>
      <c r="DQ35" s="697"/>
      <c r="DR35" s="697"/>
      <c r="DS35" s="697"/>
      <c r="DT35" s="697"/>
      <c r="DU35" s="697"/>
      <c r="DV35" s="698"/>
      <c r="DW35" s="681">
        <v>0.5</v>
      </c>
      <c r="DX35" s="699"/>
      <c r="DY35" s="699"/>
      <c r="DZ35" s="699"/>
      <c r="EA35" s="699"/>
      <c r="EB35" s="699"/>
      <c r="EC35" s="714"/>
    </row>
    <row r="36" spans="2:133" ht="11.25" customHeight="1">
      <c r="B36" s="675" t="s">
        <v>326</v>
      </c>
      <c r="C36" s="676"/>
      <c r="D36" s="676"/>
      <c r="E36" s="676"/>
      <c r="F36" s="676"/>
      <c r="G36" s="676"/>
      <c r="H36" s="676"/>
      <c r="I36" s="676"/>
      <c r="J36" s="676"/>
      <c r="K36" s="676"/>
      <c r="L36" s="676"/>
      <c r="M36" s="676"/>
      <c r="N36" s="676"/>
      <c r="O36" s="676"/>
      <c r="P36" s="676"/>
      <c r="Q36" s="677"/>
      <c r="R36" s="678">
        <v>148156</v>
      </c>
      <c r="S36" s="679"/>
      <c r="T36" s="679"/>
      <c r="U36" s="679"/>
      <c r="V36" s="679"/>
      <c r="W36" s="679"/>
      <c r="X36" s="679"/>
      <c r="Y36" s="680"/>
      <c r="Z36" s="715">
        <v>2.4</v>
      </c>
      <c r="AA36" s="715"/>
      <c r="AB36" s="715"/>
      <c r="AC36" s="715"/>
      <c r="AD36" s="716" t="s">
        <v>233</v>
      </c>
      <c r="AE36" s="716"/>
      <c r="AF36" s="716"/>
      <c r="AG36" s="716"/>
      <c r="AH36" s="716"/>
      <c r="AI36" s="716"/>
      <c r="AJ36" s="716"/>
      <c r="AK36" s="716"/>
      <c r="AL36" s="681" t="s">
        <v>233</v>
      </c>
      <c r="AM36" s="682"/>
      <c r="AN36" s="682"/>
      <c r="AO36" s="717"/>
      <c r="AP36" s="235"/>
      <c r="AQ36" s="730" t="s">
        <v>327</v>
      </c>
      <c r="AR36" s="731"/>
      <c r="AS36" s="731"/>
      <c r="AT36" s="731"/>
      <c r="AU36" s="731"/>
      <c r="AV36" s="731"/>
      <c r="AW36" s="731"/>
      <c r="AX36" s="731"/>
      <c r="AY36" s="732"/>
      <c r="AZ36" s="733">
        <v>516600</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-16348</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787061</v>
      </c>
      <c r="CS36" s="679"/>
      <c r="CT36" s="679"/>
      <c r="CU36" s="679"/>
      <c r="CV36" s="679"/>
      <c r="CW36" s="679"/>
      <c r="CX36" s="679"/>
      <c r="CY36" s="680"/>
      <c r="CZ36" s="681">
        <v>13.5</v>
      </c>
      <c r="DA36" s="699"/>
      <c r="DB36" s="699"/>
      <c r="DC36" s="700"/>
      <c r="DD36" s="684">
        <v>658327</v>
      </c>
      <c r="DE36" s="679"/>
      <c r="DF36" s="679"/>
      <c r="DG36" s="679"/>
      <c r="DH36" s="679"/>
      <c r="DI36" s="679"/>
      <c r="DJ36" s="679"/>
      <c r="DK36" s="680"/>
      <c r="DL36" s="684">
        <v>307013</v>
      </c>
      <c r="DM36" s="679"/>
      <c r="DN36" s="679"/>
      <c r="DO36" s="679"/>
      <c r="DP36" s="679"/>
      <c r="DQ36" s="679"/>
      <c r="DR36" s="679"/>
      <c r="DS36" s="679"/>
      <c r="DT36" s="679"/>
      <c r="DU36" s="679"/>
      <c r="DV36" s="680"/>
      <c r="DW36" s="681">
        <v>9.3000000000000007</v>
      </c>
      <c r="DX36" s="699"/>
      <c r="DY36" s="699"/>
      <c r="DZ36" s="699"/>
      <c r="EA36" s="699"/>
      <c r="EB36" s="699"/>
      <c r="EC36" s="714"/>
    </row>
    <row r="37" spans="2:133" ht="11.25" customHeight="1">
      <c r="B37" s="675" t="s">
        <v>330</v>
      </c>
      <c r="C37" s="676"/>
      <c r="D37" s="676"/>
      <c r="E37" s="676"/>
      <c r="F37" s="676"/>
      <c r="G37" s="676"/>
      <c r="H37" s="676"/>
      <c r="I37" s="676"/>
      <c r="J37" s="676"/>
      <c r="K37" s="676"/>
      <c r="L37" s="676"/>
      <c r="M37" s="676"/>
      <c r="N37" s="676"/>
      <c r="O37" s="676"/>
      <c r="P37" s="676"/>
      <c r="Q37" s="677"/>
      <c r="R37" s="678">
        <v>242869</v>
      </c>
      <c r="S37" s="679"/>
      <c r="T37" s="679"/>
      <c r="U37" s="679"/>
      <c r="V37" s="679"/>
      <c r="W37" s="679"/>
      <c r="X37" s="679"/>
      <c r="Y37" s="680"/>
      <c r="Z37" s="715">
        <v>3.9</v>
      </c>
      <c r="AA37" s="715"/>
      <c r="AB37" s="715"/>
      <c r="AC37" s="715"/>
      <c r="AD37" s="716" t="s">
        <v>233</v>
      </c>
      <c r="AE37" s="716"/>
      <c r="AF37" s="716"/>
      <c r="AG37" s="716"/>
      <c r="AH37" s="716"/>
      <c r="AI37" s="716"/>
      <c r="AJ37" s="716"/>
      <c r="AK37" s="716"/>
      <c r="AL37" s="681" t="s">
        <v>129</v>
      </c>
      <c r="AM37" s="682"/>
      <c r="AN37" s="682"/>
      <c r="AO37" s="717"/>
      <c r="AQ37" s="718" t="s">
        <v>331</v>
      </c>
      <c r="AR37" s="719"/>
      <c r="AS37" s="719"/>
      <c r="AT37" s="719"/>
      <c r="AU37" s="719"/>
      <c r="AV37" s="719"/>
      <c r="AW37" s="719"/>
      <c r="AX37" s="719"/>
      <c r="AY37" s="720"/>
      <c r="AZ37" s="678">
        <v>54914</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-24407</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211461</v>
      </c>
      <c r="CS37" s="697"/>
      <c r="CT37" s="697"/>
      <c r="CU37" s="697"/>
      <c r="CV37" s="697"/>
      <c r="CW37" s="697"/>
      <c r="CX37" s="697"/>
      <c r="CY37" s="698"/>
      <c r="CZ37" s="681">
        <v>3.6</v>
      </c>
      <c r="DA37" s="699"/>
      <c r="DB37" s="699"/>
      <c r="DC37" s="700"/>
      <c r="DD37" s="684">
        <v>204789</v>
      </c>
      <c r="DE37" s="697"/>
      <c r="DF37" s="697"/>
      <c r="DG37" s="697"/>
      <c r="DH37" s="697"/>
      <c r="DI37" s="697"/>
      <c r="DJ37" s="697"/>
      <c r="DK37" s="698"/>
      <c r="DL37" s="684">
        <v>179742</v>
      </c>
      <c r="DM37" s="697"/>
      <c r="DN37" s="697"/>
      <c r="DO37" s="697"/>
      <c r="DP37" s="697"/>
      <c r="DQ37" s="697"/>
      <c r="DR37" s="697"/>
      <c r="DS37" s="697"/>
      <c r="DT37" s="697"/>
      <c r="DU37" s="697"/>
      <c r="DV37" s="698"/>
      <c r="DW37" s="681">
        <v>5.4</v>
      </c>
      <c r="DX37" s="699"/>
      <c r="DY37" s="699"/>
      <c r="DZ37" s="699"/>
      <c r="EA37" s="699"/>
      <c r="EB37" s="699"/>
      <c r="EC37" s="714"/>
    </row>
    <row r="38" spans="2:133" ht="11.25" customHeight="1">
      <c r="B38" s="675" t="s">
        <v>334</v>
      </c>
      <c r="C38" s="676"/>
      <c r="D38" s="676"/>
      <c r="E38" s="676"/>
      <c r="F38" s="676"/>
      <c r="G38" s="676"/>
      <c r="H38" s="676"/>
      <c r="I38" s="676"/>
      <c r="J38" s="676"/>
      <c r="K38" s="676"/>
      <c r="L38" s="676"/>
      <c r="M38" s="676"/>
      <c r="N38" s="676"/>
      <c r="O38" s="676"/>
      <c r="P38" s="676"/>
      <c r="Q38" s="677"/>
      <c r="R38" s="678">
        <v>125646</v>
      </c>
      <c r="S38" s="679"/>
      <c r="T38" s="679"/>
      <c r="U38" s="679"/>
      <c r="V38" s="679"/>
      <c r="W38" s="679"/>
      <c r="X38" s="679"/>
      <c r="Y38" s="680"/>
      <c r="Z38" s="715">
        <v>2</v>
      </c>
      <c r="AA38" s="715"/>
      <c r="AB38" s="715"/>
      <c r="AC38" s="715"/>
      <c r="AD38" s="716">
        <v>655</v>
      </c>
      <c r="AE38" s="716"/>
      <c r="AF38" s="716"/>
      <c r="AG38" s="716"/>
      <c r="AH38" s="716"/>
      <c r="AI38" s="716"/>
      <c r="AJ38" s="716"/>
      <c r="AK38" s="716"/>
      <c r="AL38" s="681">
        <v>0</v>
      </c>
      <c r="AM38" s="682"/>
      <c r="AN38" s="682"/>
      <c r="AO38" s="717"/>
      <c r="AQ38" s="718" t="s">
        <v>335</v>
      </c>
      <c r="AR38" s="719"/>
      <c r="AS38" s="719"/>
      <c r="AT38" s="719"/>
      <c r="AU38" s="719"/>
      <c r="AV38" s="719"/>
      <c r="AW38" s="719"/>
      <c r="AX38" s="719"/>
      <c r="AY38" s="720"/>
      <c r="AZ38" s="678" t="s">
        <v>129</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1714</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461686</v>
      </c>
      <c r="CS38" s="679"/>
      <c r="CT38" s="679"/>
      <c r="CU38" s="679"/>
      <c r="CV38" s="679"/>
      <c r="CW38" s="679"/>
      <c r="CX38" s="679"/>
      <c r="CY38" s="680"/>
      <c r="CZ38" s="681">
        <v>7.9</v>
      </c>
      <c r="DA38" s="699"/>
      <c r="DB38" s="699"/>
      <c r="DC38" s="700"/>
      <c r="DD38" s="684">
        <v>371672</v>
      </c>
      <c r="DE38" s="679"/>
      <c r="DF38" s="679"/>
      <c r="DG38" s="679"/>
      <c r="DH38" s="679"/>
      <c r="DI38" s="679"/>
      <c r="DJ38" s="679"/>
      <c r="DK38" s="680"/>
      <c r="DL38" s="684">
        <v>359159</v>
      </c>
      <c r="DM38" s="679"/>
      <c r="DN38" s="679"/>
      <c r="DO38" s="679"/>
      <c r="DP38" s="679"/>
      <c r="DQ38" s="679"/>
      <c r="DR38" s="679"/>
      <c r="DS38" s="679"/>
      <c r="DT38" s="679"/>
      <c r="DU38" s="679"/>
      <c r="DV38" s="680"/>
      <c r="DW38" s="681">
        <v>10.8</v>
      </c>
      <c r="DX38" s="699"/>
      <c r="DY38" s="699"/>
      <c r="DZ38" s="699"/>
      <c r="EA38" s="699"/>
      <c r="EB38" s="699"/>
      <c r="EC38" s="714"/>
    </row>
    <row r="39" spans="2:133" ht="11.25" customHeight="1">
      <c r="B39" s="675" t="s">
        <v>338</v>
      </c>
      <c r="C39" s="676"/>
      <c r="D39" s="676"/>
      <c r="E39" s="676"/>
      <c r="F39" s="676"/>
      <c r="G39" s="676"/>
      <c r="H39" s="676"/>
      <c r="I39" s="676"/>
      <c r="J39" s="676"/>
      <c r="K39" s="676"/>
      <c r="L39" s="676"/>
      <c r="M39" s="676"/>
      <c r="N39" s="676"/>
      <c r="O39" s="676"/>
      <c r="P39" s="676"/>
      <c r="Q39" s="677"/>
      <c r="R39" s="678">
        <v>257492</v>
      </c>
      <c r="S39" s="679"/>
      <c r="T39" s="679"/>
      <c r="U39" s="679"/>
      <c r="V39" s="679"/>
      <c r="W39" s="679"/>
      <c r="X39" s="679"/>
      <c r="Y39" s="680"/>
      <c r="Z39" s="715">
        <v>4.0999999999999996</v>
      </c>
      <c r="AA39" s="715"/>
      <c r="AB39" s="715"/>
      <c r="AC39" s="715"/>
      <c r="AD39" s="716" t="s">
        <v>129</v>
      </c>
      <c r="AE39" s="716"/>
      <c r="AF39" s="716"/>
      <c r="AG39" s="716"/>
      <c r="AH39" s="716"/>
      <c r="AI39" s="716"/>
      <c r="AJ39" s="716"/>
      <c r="AK39" s="716"/>
      <c r="AL39" s="681" t="s">
        <v>129</v>
      </c>
      <c r="AM39" s="682"/>
      <c r="AN39" s="682"/>
      <c r="AO39" s="717"/>
      <c r="AQ39" s="718" t="s">
        <v>339</v>
      </c>
      <c r="AR39" s="719"/>
      <c r="AS39" s="719"/>
      <c r="AT39" s="719"/>
      <c r="AU39" s="719"/>
      <c r="AV39" s="719"/>
      <c r="AW39" s="719"/>
      <c r="AX39" s="719"/>
      <c r="AY39" s="720"/>
      <c r="AZ39" s="678" t="s">
        <v>129</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3034</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198000</v>
      </c>
      <c r="CS39" s="697"/>
      <c r="CT39" s="697"/>
      <c r="CU39" s="697"/>
      <c r="CV39" s="697"/>
      <c r="CW39" s="697"/>
      <c r="CX39" s="697"/>
      <c r="CY39" s="698"/>
      <c r="CZ39" s="681">
        <v>3.4</v>
      </c>
      <c r="DA39" s="699"/>
      <c r="DB39" s="699"/>
      <c r="DC39" s="700"/>
      <c r="DD39" s="684">
        <v>157534</v>
      </c>
      <c r="DE39" s="697"/>
      <c r="DF39" s="697"/>
      <c r="DG39" s="697"/>
      <c r="DH39" s="697"/>
      <c r="DI39" s="697"/>
      <c r="DJ39" s="697"/>
      <c r="DK39" s="698"/>
      <c r="DL39" s="684" t="s">
        <v>233</v>
      </c>
      <c r="DM39" s="697"/>
      <c r="DN39" s="697"/>
      <c r="DO39" s="697"/>
      <c r="DP39" s="697"/>
      <c r="DQ39" s="697"/>
      <c r="DR39" s="697"/>
      <c r="DS39" s="697"/>
      <c r="DT39" s="697"/>
      <c r="DU39" s="697"/>
      <c r="DV39" s="698"/>
      <c r="DW39" s="681" t="s">
        <v>129</v>
      </c>
      <c r="DX39" s="699"/>
      <c r="DY39" s="699"/>
      <c r="DZ39" s="699"/>
      <c r="EA39" s="699"/>
      <c r="EB39" s="699"/>
      <c r="EC39" s="714"/>
    </row>
    <row r="40" spans="2:133" ht="11.25" customHeight="1">
      <c r="B40" s="675" t="s">
        <v>342</v>
      </c>
      <c r="C40" s="676"/>
      <c r="D40" s="676"/>
      <c r="E40" s="676"/>
      <c r="F40" s="676"/>
      <c r="G40" s="676"/>
      <c r="H40" s="676"/>
      <c r="I40" s="676"/>
      <c r="J40" s="676"/>
      <c r="K40" s="676"/>
      <c r="L40" s="676"/>
      <c r="M40" s="676"/>
      <c r="N40" s="676"/>
      <c r="O40" s="676"/>
      <c r="P40" s="676"/>
      <c r="Q40" s="677"/>
      <c r="R40" s="678" t="s">
        <v>129</v>
      </c>
      <c r="S40" s="679"/>
      <c r="T40" s="679"/>
      <c r="U40" s="679"/>
      <c r="V40" s="679"/>
      <c r="W40" s="679"/>
      <c r="X40" s="679"/>
      <c r="Y40" s="680"/>
      <c r="Z40" s="715" t="s">
        <v>233</v>
      </c>
      <c r="AA40" s="715"/>
      <c r="AB40" s="715"/>
      <c r="AC40" s="715"/>
      <c r="AD40" s="716" t="s">
        <v>129</v>
      </c>
      <c r="AE40" s="716"/>
      <c r="AF40" s="716"/>
      <c r="AG40" s="716"/>
      <c r="AH40" s="716"/>
      <c r="AI40" s="716"/>
      <c r="AJ40" s="716"/>
      <c r="AK40" s="716"/>
      <c r="AL40" s="681" t="s">
        <v>233</v>
      </c>
      <c r="AM40" s="682"/>
      <c r="AN40" s="682"/>
      <c r="AO40" s="717"/>
      <c r="AQ40" s="718" t="s">
        <v>343</v>
      </c>
      <c r="AR40" s="719"/>
      <c r="AS40" s="719"/>
      <c r="AT40" s="719"/>
      <c r="AU40" s="719"/>
      <c r="AV40" s="719"/>
      <c r="AW40" s="719"/>
      <c r="AX40" s="719"/>
      <c r="AY40" s="720"/>
      <c r="AZ40" s="678" t="s">
        <v>129</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110</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128414</v>
      </c>
      <c r="CS40" s="679"/>
      <c r="CT40" s="679"/>
      <c r="CU40" s="679"/>
      <c r="CV40" s="679"/>
      <c r="CW40" s="679"/>
      <c r="CX40" s="679"/>
      <c r="CY40" s="680"/>
      <c r="CZ40" s="681">
        <v>2.2000000000000002</v>
      </c>
      <c r="DA40" s="699"/>
      <c r="DB40" s="699"/>
      <c r="DC40" s="700"/>
      <c r="DD40" s="684">
        <v>45314</v>
      </c>
      <c r="DE40" s="679"/>
      <c r="DF40" s="679"/>
      <c r="DG40" s="679"/>
      <c r="DH40" s="679"/>
      <c r="DI40" s="679"/>
      <c r="DJ40" s="679"/>
      <c r="DK40" s="680"/>
      <c r="DL40" s="684" t="s">
        <v>129</v>
      </c>
      <c r="DM40" s="679"/>
      <c r="DN40" s="679"/>
      <c r="DO40" s="679"/>
      <c r="DP40" s="679"/>
      <c r="DQ40" s="679"/>
      <c r="DR40" s="679"/>
      <c r="DS40" s="679"/>
      <c r="DT40" s="679"/>
      <c r="DU40" s="679"/>
      <c r="DV40" s="680"/>
      <c r="DW40" s="681" t="s">
        <v>129</v>
      </c>
      <c r="DX40" s="699"/>
      <c r="DY40" s="699"/>
      <c r="DZ40" s="699"/>
      <c r="EA40" s="699"/>
      <c r="EB40" s="699"/>
      <c r="EC40" s="714"/>
    </row>
    <row r="41" spans="2:133" ht="11.25" customHeight="1">
      <c r="B41" s="675" t="s">
        <v>347</v>
      </c>
      <c r="C41" s="676"/>
      <c r="D41" s="676"/>
      <c r="E41" s="676"/>
      <c r="F41" s="676"/>
      <c r="G41" s="676"/>
      <c r="H41" s="676"/>
      <c r="I41" s="676"/>
      <c r="J41" s="676"/>
      <c r="K41" s="676"/>
      <c r="L41" s="676"/>
      <c r="M41" s="676"/>
      <c r="N41" s="676"/>
      <c r="O41" s="676"/>
      <c r="P41" s="676"/>
      <c r="Q41" s="677"/>
      <c r="R41" s="678">
        <v>156592</v>
      </c>
      <c r="S41" s="679"/>
      <c r="T41" s="679"/>
      <c r="U41" s="679"/>
      <c r="V41" s="679"/>
      <c r="W41" s="679"/>
      <c r="X41" s="679"/>
      <c r="Y41" s="680"/>
      <c r="Z41" s="715">
        <v>2.5</v>
      </c>
      <c r="AA41" s="715"/>
      <c r="AB41" s="715"/>
      <c r="AC41" s="715"/>
      <c r="AD41" s="716" t="s">
        <v>129</v>
      </c>
      <c r="AE41" s="716"/>
      <c r="AF41" s="716"/>
      <c r="AG41" s="716"/>
      <c r="AH41" s="716"/>
      <c r="AI41" s="716"/>
      <c r="AJ41" s="716"/>
      <c r="AK41" s="716"/>
      <c r="AL41" s="681" t="s">
        <v>233</v>
      </c>
      <c r="AM41" s="682"/>
      <c r="AN41" s="682"/>
      <c r="AO41" s="717"/>
      <c r="AQ41" s="718" t="s">
        <v>348</v>
      </c>
      <c r="AR41" s="719"/>
      <c r="AS41" s="719"/>
      <c r="AT41" s="719"/>
      <c r="AU41" s="719"/>
      <c r="AV41" s="719"/>
      <c r="AW41" s="719"/>
      <c r="AX41" s="719"/>
      <c r="AY41" s="720"/>
      <c r="AZ41" s="678">
        <v>104680</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t="s">
        <v>129</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129</v>
      </c>
      <c r="CS41" s="697"/>
      <c r="CT41" s="697"/>
      <c r="CU41" s="697"/>
      <c r="CV41" s="697"/>
      <c r="CW41" s="697"/>
      <c r="CX41" s="697"/>
      <c r="CY41" s="698"/>
      <c r="CZ41" s="681" t="s">
        <v>233</v>
      </c>
      <c r="DA41" s="699"/>
      <c r="DB41" s="699"/>
      <c r="DC41" s="700"/>
      <c r="DD41" s="684" t="s">
        <v>129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351</v>
      </c>
      <c r="C42" s="660"/>
      <c r="D42" s="660"/>
      <c r="E42" s="660"/>
      <c r="F42" s="660"/>
      <c r="G42" s="660"/>
      <c r="H42" s="660"/>
      <c r="I42" s="660"/>
      <c r="J42" s="660"/>
      <c r="K42" s="660"/>
      <c r="L42" s="660"/>
      <c r="M42" s="660"/>
      <c r="N42" s="660"/>
      <c r="O42" s="660"/>
      <c r="P42" s="660"/>
      <c r="Q42" s="661"/>
      <c r="R42" s="662">
        <v>6229056</v>
      </c>
      <c r="S42" s="701"/>
      <c r="T42" s="701"/>
      <c r="U42" s="701"/>
      <c r="V42" s="701"/>
      <c r="W42" s="701"/>
      <c r="X42" s="701"/>
      <c r="Y42" s="703"/>
      <c r="Z42" s="704">
        <v>100</v>
      </c>
      <c r="AA42" s="704"/>
      <c r="AB42" s="704"/>
      <c r="AC42" s="704"/>
      <c r="AD42" s="705">
        <v>3155976</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357006</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396</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419126</v>
      </c>
      <c r="CS42" s="679"/>
      <c r="CT42" s="679"/>
      <c r="CU42" s="679"/>
      <c r="CV42" s="679"/>
      <c r="CW42" s="679"/>
      <c r="CX42" s="679"/>
      <c r="CY42" s="680"/>
      <c r="CZ42" s="681">
        <v>7.2</v>
      </c>
      <c r="DA42" s="682"/>
      <c r="DB42" s="682"/>
      <c r="DC42" s="683"/>
      <c r="DD42" s="684">
        <v>121739</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13837</v>
      </c>
      <c r="CS43" s="697"/>
      <c r="CT43" s="697"/>
      <c r="CU43" s="697"/>
      <c r="CV43" s="697"/>
      <c r="CW43" s="697"/>
      <c r="CX43" s="697"/>
      <c r="CY43" s="698"/>
      <c r="CZ43" s="681">
        <v>0.2</v>
      </c>
      <c r="DA43" s="699"/>
      <c r="DB43" s="699"/>
      <c r="DC43" s="700"/>
      <c r="DD43" s="684">
        <v>13837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304</v>
      </c>
      <c r="CE44" s="692"/>
      <c r="CF44" s="675" t="s">
        <v>356</v>
      </c>
      <c r="CG44" s="676"/>
      <c r="CH44" s="676"/>
      <c r="CI44" s="676"/>
      <c r="CJ44" s="676"/>
      <c r="CK44" s="676"/>
      <c r="CL44" s="676"/>
      <c r="CM44" s="676"/>
      <c r="CN44" s="676"/>
      <c r="CO44" s="676"/>
      <c r="CP44" s="676"/>
      <c r="CQ44" s="677"/>
      <c r="CR44" s="678">
        <v>419126</v>
      </c>
      <c r="CS44" s="679"/>
      <c r="CT44" s="679"/>
      <c r="CU44" s="679"/>
      <c r="CV44" s="679"/>
      <c r="CW44" s="679"/>
      <c r="CX44" s="679"/>
      <c r="CY44" s="680"/>
      <c r="CZ44" s="681">
        <v>7.2</v>
      </c>
      <c r="DA44" s="682"/>
      <c r="DB44" s="682"/>
      <c r="DC44" s="683"/>
      <c r="DD44" s="684">
        <v>121739</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357</v>
      </c>
      <c r="CG45" s="676"/>
      <c r="CH45" s="676"/>
      <c r="CI45" s="676"/>
      <c r="CJ45" s="676"/>
      <c r="CK45" s="676"/>
      <c r="CL45" s="676"/>
      <c r="CM45" s="676"/>
      <c r="CN45" s="676"/>
      <c r="CO45" s="676"/>
      <c r="CP45" s="676"/>
      <c r="CQ45" s="677"/>
      <c r="CR45" s="678">
        <v>253214</v>
      </c>
      <c r="CS45" s="697"/>
      <c r="CT45" s="697"/>
      <c r="CU45" s="697"/>
      <c r="CV45" s="697"/>
      <c r="CW45" s="697"/>
      <c r="CX45" s="697"/>
      <c r="CY45" s="698"/>
      <c r="CZ45" s="681">
        <v>4.4000000000000004</v>
      </c>
      <c r="DA45" s="699"/>
      <c r="DB45" s="699"/>
      <c r="DC45" s="700"/>
      <c r="DD45" s="684">
        <v>43783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155952</v>
      </c>
      <c r="CS46" s="679"/>
      <c r="CT46" s="679"/>
      <c r="CU46" s="679"/>
      <c r="CV46" s="679"/>
      <c r="CW46" s="679"/>
      <c r="CX46" s="679"/>
      <c r="CY46" s="680"/>
      <c r="CZ46" s="681">
        <v>2.7</v>
      </c>
      <c r="DA46" s="682"/>
      <c r="DB46" s="682"/>
      <c r="DC46" s="683"/>
      <c r="DD46" s="684">
        <v>76596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t="s">
        <v>129</v>
      </c>
      <c r="CS47" s="697"/>
      <c r="CT47" s="697"/>
      <c r="CU47" s="697"/>
      <c r="CV47" s="697"/>
      <c r="CW47" s="697"/>
      <c r="CX47" s="697"/>
      <c r="CY47" s="698"/>
      <c r="CZ47" s="681" t="s">
        <v>233</v>
      </c>
      <c r="DA47" s="699"/>
      <c r="DB47" s="699"/>
      <c r="DC47" s="700"/>
      <c r="DD47" s="684" t="s">
        <v>233</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362</v>
      </c>
      <c r="CD48" s="695"/>
      <c r="CE48" s="696"/>
      <c r="CF48" s="675" t="s">
        <v>363</v>
      </c>
      <c r="CG48" s="676"/>
      <c r="CH48" s="676"/>
      <c r="CI48" s="676"/>
      <c r="CJ48" s="676"/>
      <c r="CK48" s="676"/>
      <c r="CL48" s="676"/>
      <c r="CM48" s="676"/>
      <c r="CN48" s="676"/>
      <c r="CO48" s="676"/>
      <c r="CP48" s="676"/>
      <c r="CQ48" s="677"/>
      <c r="CR48" s="678" t="s">
        <v>233</v>
      </c>
      <c r="CS48" s="679"/>
      <c r="CT48" s="679"/>
      <c r="CU48" s="679"/>
      <c r="CV48" s="679"/>
      <c r="CW48" s="679"/>
      <c r="CX48" s="679"/>
      <c r="CY48" s="680"/>
      <c r="CZ48" s="681" t="s">
        <v>233</v>
      </c>
      <c r="DA48" s="682"/>
      <c r="DB48" s="682"/>
      <c r="DC48" s="683"/>
      <c r="DD48" s="684" t="s">
        <v>233</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364</v>
      </c>
      <c r="CE49" s="660"/>
      <c r="CF49" s="660"/>
      <c r="CG49" s="660"/>
      <c r="CH49" s="660"/>
      <c r="CI49" s="660"/>
      <c r="CJ49" s="660"/>
      <c r="CK49" s="660"/>
      <c r="CL49" s="660"/>
      <c r="CM49" s="660"/>
      <c r="CN49" s="660"/>
      <c r="CO49" s="660"/>
      <c r="CP49" s="660"/>
      <c r="CQ49" s="661"/>
      <c r="CR49" s="662">
        <v>5809999</v>
      </c>
      <c r="CS49" s="663"/>
      <c r="CT49" s="663"/>
      <c r="CU49" s="663"/>
      <c r="CV49" s="663"/>
      <c r="CW49" s="663"/>
      <c r="CX49" s="663"/>
      <c r="CY49" s="664"/>
      <c r="CZ49" s="665">
        <v>100</v>
      </c>
      <c r="DA49" s="666"/>
      <c r="DB49" s="666"/>
      <c r="DC49" s="667"/>
      <c r="DD49" s="668">
        <v>3958597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N+L1Rnsq/J1zdAeXJgycoQv6UTAXwbZitB7gYGQbKuAtdm+EA3CwxfNN8Uh1zZR8kjyMbPdLgC+TjYfno87CkA==" saltValue="8wNcCmdaOB6Hk2aQjrneG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A136"/>
  <sheetViews>
    <sheetView zoomScale="85" zoomScaleNormal="8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366</v>
      </c>
      <c r="DK2" s="1204"/>
      <c r="DL2" s="1204"/>
      <c r="DM2" s="1204"/>
      <c r="DN2" s="1204"/>
      <c r="DO2" s="1205"/>
      <c r="DP2" s="250"/>
      <c r="DQ2" s="1203" t="s">
        <v>367</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6"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1" t="s">
        <v>384</v>
      </c>
      <c r="DH5" s="1192"/>
      <c r="DI5" s="1192"/>
      <c r="DJ5" s="1192"/>
      <c r="DK5" s="1193"/>
      <c r="DL5" s="1191" t="s">
        <v>385</v>
      </c>
      <c r="DM5" s="1192"/>
      <c r="DN5" s="1192"/>
      <c r="DO5" s="1192"/>
      <c r="DP5" s="1193"/>
      <c r="DQ5" s="1094" t="s">
        <v>386</v>
      </c>
      <c r="DR5" s="1095"/>
      <c r="DS5" s="1095"/>
      <c r="DT5" s="1095"/>
      <c r="DU5" s="1096"/>
      <c r="DV5" s="1094" t="s">
        <v>377</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387</v>
      </c>
      <c r="C7" s="1144"/>
      <c r="D7" s="1144"/>
      <c r="E7" s="1144"/>
      <c r="F7" s="1144"/>
      <c r="G7" s="1144"/>
      <c r="H7" s="1144"/>
      <c r="I7" s="1144"/>
      <c r="J7" s="1144"/>
      <c r="K7" s="1144"/>
      <c r="L7" s="1144"/>
      <c r="M7" s="1144"/>
      <c r="N7" s="1144"/>
      <c r="O7" s="1144"/>
      <c r="P7" s="1145"/>
      <c r="Q7" s="1197">
        <v>6229</v>
      </c>
      <c r="R7" s="1198"/>
      <c r="S7" s="1198"/>
      <c r="T7" s="1198"/>
      <c r="U7" s="1198"/>
      <c r="V7" s="1198">
        <v>5810</v>
      </c>
      <c r="W7" s="1198"/>
      <c r="X7" s="1198"/>
      <c r="Y7" s="1198"/>
      <c r="Z7" s="1198"/>
      <c r="AA7" s="1198">
        <v>419</v>
      </c>
      <c r="AB7" s="1198"/>
      <c r="AC7" s="1198"/>
      <c r="AD7" s="1198"/>
      <c r="AE7" s="1199"/>
      <c r="AF7" s="1200">
        <v>255</v>
      </c>
      <c r="AG7" s="1201"/>
      <c r="AH7" s="1201"/>
      <c r="AI7" s="1201"/>
      <c r="AJ7" s="1202"/>
      <c r="AK7" s="1184">
        <v>148</v>
      </c>
      <c r="AL7" s="1185"/>
      <c r="AM7" s="1185"/>
      <c r="AN7" s="1185"/>
      <c r="AO7" s="1185"/>
      <c r="AP7" s="1185">
        <v>4873</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580</v>
      </c>
      <c r="BT7" s="1189"/>
      <c r="BU7" s="1189"/>
      <c r="BV7" s="1189"/>
      <c r="BW7" s="1189"/>
      <c r="BX7" s="1189"/>
      <c r="BY7" s="1189"/>
      <c r="BZ7" s="1189"/>
      <c r="CA7" s="1189"/>
      <c r="CB7" s="1189"/>
      <c r="CC7" s="1189"/>
      <c r="CD7" s="1189"/>
      <c r="CE7" s="1189"/>
      <c r="CF7" s="1189"/>
      <c r="CG7" s="1190"/>
      <c r="CH7" s="1181">
        <v>0</v>
      </c>
      <c r="CI7" s="1182"/>
      <c r="CJ7" s="1182"/>
      <c r="CK7" s="1182"/>
      <c r="CL7" s="1183"/>
      <c r="CM7" s="1181">
        <v>44</v>
      </c>
      <c r="CN7" s="1182"/>
      <c r="CO7" s="1182"/>
      <c r="CP7" s="1182"/>
      <c r="CQ7" s="1183"/>
      <c r="CR7" s="1181">
        <v>50</v>
      </c>
      <c r="CS7" s="1182"/>
      <c r="CT7" s="1182"/>
      <c r="CU7" s="1182"/>
      <c r="CV7" s="1183"/>
      <c r="CW7" s="1181">
        <v>2</v>
      </c>
      <c r="CX7" s="1182"/>
      <c r="CY7" s="1182"/>
      <c r="CZ7" s="1182"/>
      <c r="DA7" s="1183"/>
      <c r="DB7" s="1181" t="s">
        <v>601</v>
      </c>
      <c r="DC7" s="1182"/>
      <c r="DD7" s="1182"/>
      <c r="DE7" s="1182"/>
      <c r="DF7" s="1183"/>
      <c r="DG7" s="1181" t="s">
        <v>601</v>
      </c>
      <c r="DH7" s="1182"/>
      <c r="DI7" s="1182"/>
      <c r="DJ7" s="1182"/>
      <c r="DK7" s="1183"/>
      <c r="DL7" s="1181" t="s">
        <v>601</v>
      </c>
      <c r="DM7" s="1182"/>
      <c r="DN7" s="1182"/>
      <c r="DO7" s="1182"/>
      <c r="DP7" s="1183"/>
      <c r="DQ7" s="1181" t="s">
        <v>601</v>
      </c>
      <c r="DR7" s="1182"/>
      <c r="DS7" s="1182"/>
      <c r="DT7" s="1182"/>
      <c r="DU7" s="1183"/>
      <c r="DV7" s="1208"/>
      <c r="DW7" s="1209"/>
      <c r="DX7" s="1209"/>
      <c r="DY7" s="1209"/>
      <c r="DZ7" s="1210"/>
      <c r="EA7" s="255"/>
    </row>
    <row r="8" spans="1:131" s="256" customFormat="1" ht="26.25" customHeight="1">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581</v>
      </c>
      <c r="BT8" s="1108"/>
      <c r="BU8" s="1108"/>
      <c r="BV8" s="1108"/>
      <c r="BW8" s="1108"/>
      <c r="BX8" s="1108"/>
      <c r="BY8" s="1108"/>
      <c r="BZ8" s="1108"/>
      <c r="CA8" s="1108"/>
      <c r="CB8" s="1108"/>
      <c r="CC8" s="1108"/>
      <c r="CD8" s="1108"/>
      <c r="CE8" s="1108"/>
      <c r="CF8" s="1108"/>
      <c r="CG8" s="1109"/>
      <c r="CH8" s="1082">
        <v>-6</v>
      </c>
      <c r="CI8" s="1083"/>
      <c r="CJ8" s="1083"/>
      <c r="CK8" s="1083"/>
      <c r="CL8" s="1084"/>
      <c r="CM8" s="1082">
        <v>47</v>
      </c>
      <c r="CN8" s="1083"/>
      <c r="CO8" s="1083"/>
      <c r="CP8" s="1083"/>
      <c r="CQ8" s="1084"/>
      <c r="CR8" s="1082">
        <v>20</v>
      </c>
      <c r="CS8" s="1083"/>
      <c r="CT8" s="1083"/>
      <c r="CU8" s="1083"/>
      <c r="CV8" s="1084"/>
      <c r="CW8" s="1082" t="s">
        <v>601</v>
      </c>
      <c r="CX8" s="1083"/>
      <c r="CY8" s="1083"/>
      <c r="CZ8" s="1083"/>
      <c r="DA8" s="1084"/>
      <c r="DB8" s="1082" t="s">
        <v>601</v>
      </c>
      <c r="DC8" s="1083"/>
      <c r="DD8" s="1083"/>
      <c r="DE8" s="1083"/>
      <c r="DF8" s="1084"/>
      <c r="DG8" s="1082" t="s">
        <v>604</v>
      </c>
      <c r="DH8" s="1083"/>
      <c r="DI8" s="1083"/>
      <c r="DJ8" s="1083"/>
      <c r="DK8" s="1084"/>
      <c r="DL8" s="1082" t="s">
        <v>601</v>
      </c>
      <c r="DM8" s="1083"/>
      <c r="DN8" s="1083"/>
      <c r="DO8" s="1083"/>
      <c r="DP8" s="1084"/>
      <c r="DQ8" s="1082" t="s">
        <v>601</v>
      </c>
      <c r="DR8" s="1083"/>
      <c r="DS8" s="1083"/>
      <c r="DT8" s="1083"/>
      <c r="DU8" s="1084"/>
      <c r="DV8" s="1085"/>
      <c r="DW8" s="1086"/>
      <c r="DX8" s="1086"/>
      <c r="DY8" s="1086"/>
      <c r="DZ8" s="1087"/>
      <c r="EA8" s="255"/>
    </row>
    <row r="9" spans="1:131" s="256" customFormat="1" ht="26.25" customHeight="1">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582</v>
      </c>
      <c r="BT9" s="1108"/>
      <c r="BU9" s="1108"/>
      <c r="BV9" s="1108"/>
      <c r="BW9" s="1108"/>
      <c r="BX9" s="1108"/>
      <c r="BY9" s="1108"/>
      <c r="BZ9" s="1108"/>
      <c r="CA9" s="1108"/>
      <c r="CB9" s="1108"/>
      <c r="CC9" s="1108"/>
      <c r="CD9" s="1108"/>
      <c r="CE9" s="1108"/>
      <c r="CF9" s="1108"/>
      <c r="CG9" s="1109"/>
      <c r="CH9" s="1082">
        <v>2</v>
      </c>
      <c r="CI9" s="1083"/>
      <c r="CJ9" s="1083"/>
      <c r="CK9" s="1083"/>
      <c r="CL9" s="1084"/>
      <c r="CM9" s="1082">
        <v>34</v>
      </c>
      <c r="CN9" s="1083"/>
      <c r="CO9" s="1083"/>
      <c r="CP9" s="1083"/>
      <c r="CQ9" s="1084"/>
      <c r="CR9" s="1082">
        <v>20</v>
      </c>
      <c r="CS9" s="1083"/>
      <c r="CT9" s="1083"/>
      <c r="CU9" s="1083"/>
      <c r="CV9" s="1084"/>
      <c r="CW9" s="1082" t="s">
        <v>601</v>
      </c>
      <c r="CX9" s="1083"/>
      <c r="CY9" s="1083"/>
      <c r="CZ9" s="1083"/>
      <c r="DA9" s="1084"/>
      <c r="DB9" s="1082" t="s">
        <v>601</v>
      </c>
      <c r="DC9" s="1083"/>
      <c r="DD9" s="1083"/>
      <c r="DE9" s="1083"/>
      <c r="DF9" s="1084"/>
      <c r="DG9" s="1082" t="s">
        <v>601</v>
      </c>
      <c r="DH9" s="1083"/>
      <c r="DI9" s="1083"/>
      <c r="DJ9" s="1083"/>
      <c r="DK9" s="1084"/>
      <c r="DL9" s="1082" t="s">
        <v>601</v>
      </c>
      <c r="DM9" s="1083"/>
      <c r="DN9" s="1083"/>
      <c r="DO9" s="1083"/>
      <c r="DP9" s="1084"/>
      <c r="DQ9" s="1082" t="s">
        <v>601</v>
      </c>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583</v>
      </c>
      <c r="BT10" s="1108"/>
      <c r="BU10" s="1108"/>
      <c r="BV10" s="1108"/>
      <c r="BW10" s="1108"/>
      <c r="BX10" s="1108"/>
      <c r="BY10" s="1108"/>
      <c r="BZ10" s="1108"/>
      <c r="CA10" s="1108"/>
      <c r="CB10" s="1108"/>
      <c r="CC10" s="1108"/>
      <c r="CD10" s="1108"/>
      <c r="CE10" s="1108"/>
      <c r="CF10" s="1108"/>
      <c r="CG10" s="1109"/>
      <c r="CH10" s="1082">
        <v>4</v>
      </c>
      <c r="CI10" s="1083"/>
      <c r="CJ10" s="1083"/>
      <c r="CK10" s="1083"/>
      <c r="CL10" s="1084"/>
      <c r="CM10" s="1082">
        <v>17</v>
      </c>
      <c r="CN10" s="1083"/>
      <c r="CO10" s="1083"/>
      <c r="CP10" s="1083"/>
      <c r="CQ10" s="1084"/>
      <c r="CR10" s="1082">
        <v>6</v>
      </c>
      <c r="CS10" s="1083"/>
      <c r="CT10" s="1083"/>
      <c r="CU10" s="1083"/>
      <c r="CV10" s="1084"/>
      <c r="CW10" s="1082" t="s">
        <v>601</v>
      </c>
      <c r="CX10" s="1083"/>
      <c r="CY10" s="1083"/>
      <c r="CZ10" s="1083"/>
      <c r="DA10" s="1084"/>
      <c r="DB10" s="1082" t="s">
        <v>601</v>
      </c>
      <c r="DC10" s="1083"/>
      <c r="DD10" s="1083"/>
      <c r="DE10" s="1083"/>
      <c r="DF10" s="1084"/>
      <c r="DG10" s="1082" t="s">
        <v>601</v>
      </c>
      <c r="DH10" s="1083"/>
      <c r="DI10" s="1083"/>
      <c r="DJ10" s="1083"/>
      <c r="DK10" s="1084"/>
      <c r="DL10" s="1082" t="s">
        <v>601</v>
      </c>
      <c r="DM10" s="1083"/>
      <c r="DN10" s="1083"/>
      <c r="DO10" s="1083"/>
      <c r="DP10" s="1084"/>
      <c r="DQ10" s="1082" t="s">
        <v>601</v>
      </c>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389</v>
      </c>
      <c r="B23" s="1037" t="s">
        <v>390</v>
      </c>
      <c r="C23" s="1038"/>
      <c r="D23" s="1038"/>
      <c r="E23" s="1038"/>
      <c r="F23" s="1038"/>
      <c r="G23" s="1038"/>
      <c r="H23" s="1038"/>
      <c r="I23" s="1038"/>
      <c r="J23" s="1038"/>
      <c r="K23" s="1038"/>
      <c r="L23" s="1038"/>
      <c r="M23" s="1038"/>
      <c r="N23" s="1038"/>
      <c r="O23" s="1038"/>
      <c r="P23" s="1039"/>
      <c r="Q23" s="1161">
        <v>6229</v>
      </c>
      <c r="R23" s="1162"/>
      <c r="S23" s="1162"/>
      <c r="T23" s="1162"/>
      <c r="U23" s="1162"/>
      <c r="V23" s="1162">
        <v>5810</v>
      </c>
      <c r="W23" s="1162"/>
      <c r="X23" s="1162"/>
      <c r="Y23" s="1162"/>
      <c r="Z23" s="1162"/>
      <c r="AA23" s="1162">
        <v>419</v>
      </c>
      <c r="AB23" s="1162"/>
      <c r="AC23" s="1162"/>
      <c r="AD23" s="1162"/>
      <c r="AE23" s="1163"/>
      <c r="AF23" s="1164">
        <v>255</v>
      </c>
      <c r="AG23" s="1162"/>
      <c r="AH23" s="1162"/>
      <c r="AI23" s="1162"/>
      <c r="AJ23" s="1165"/>
      <c r="AK23" s="1166"/>
      <c r="AL23" s="1167"/>
      <c r="AM23" s="1167"/>
      <c r="AN23" s="1167"/>
      <c r="AO23" s="1167"/>
      <c r="AP23" s="1162">
        <v>4873</v>
      </c>
      <c r="AQ23" s="1162"/>
      <c r="AR23" s="1162"/>
      <c r="AS23" s="1162"/>
      <c r="AT23" s="1162"/>
      <c r="AU23" s="1168"/>
      <c r="AV23" s="1168"/>
      <c r="AW23" s="1168"/>
      <c r="AX23" s="1168"/>
      <c r="AY23" s="1169"/>
      <c r="AZ23" s="1158" t="s">
        <v>391</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392</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393</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370</v>
      </c>
      <c r="B26" s="1089"/>
      <c r="C26" s="1089"/>
      <c r="D26" s="1089"/>
      <c r="E26" s="1089"/>
      <c r="F26" s="1089"/>
      <c r="G26" s="1089"/>
      <c r="H26" s="1089"/>
      <c r="I26" s="1089"/>
      <c r="J26" s="1089"/>
      <c r="K26" s="1089"/>
      <c r="L26" s="1089"/>
      <c r="M26" s="1089"/>
      <c r="N26" s="1089"/>
      <c r="O26" s="1089"/>
      <c r="P26" s="1090"/>
      <c r="Q26" s="1094" t="s">
        <v>394</v>
      </c>
      <c r="R26" s="1095"/>
      <c r="S26" s="1095"/>
      <c r="T26" s="1095"/>
      <c r="U26" s="1096"/>
      <c r="V26" s="1094" t="s">
        <v>395</v>
      </c>
      <c r="W26" s="1095"/>
      <c r="X26" s="1095"/>
      <c r="Y26" s="1095"/>
      <c r="Z26" s="1096"/>
      <c r="AA26" s="1094" t="s">
        <v>396</v>
      </c>
      <c r="AB26" s="1095"/>
      <c r="AC26" s="1095"/>
      <c r="AD26" s="1095"/>
      <c r="AE26" s="1095"/>
      <c r="AF26" s="1152" t="s">
        <v>397</v>
      </c>
      <c r="AG26" s="1101"/>
      <c r="AH26" s="1101"/>
      <c r="AI26" s="1101"/>
      <c r="AJ26" s="1153"/>
      <c r="AK26" s="1095" t="s">
        <v>398</v>
      </c>
      <c r="AL26" s="1095"/>
      <c r="AM26" s="1095"/>
      <c r="AN26" s="1095"/>
      <c r="AO26" s="1096"/>
      <c r="AP26" s="1094" t="s">
        <v>399</v>
      </c>
      <c r="AQ26" s="1095"/>
      <c r="AR26" s="1095"/>
      <c r="AS26" s="1095"/>
      <c r="AT26" s="1096"/>
      <c r="AU26" s="1094" t="s">
        <v>400</v>
      </c>
      <c r="AV26" s="1095"/>
      <c r="AW26" s="1095"/>
      <c r="AX26" s="1095"/>
      <c r="AY26" s="1096"/>
      <c r="AZ26" s="1094" t="s">
        <v>401</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402</v>
      </c>
      <c r="C28" s="1144"/>
      <c r="D28" s="1144"/>
      <c r="E28" s="1144"/>
      <c r="F28" s="1144"/>
      <c r="G28" s="1144"/>
      <c r="H28" s="1144"/>
      <c r="I28" s="1144"/>
      <c r="J28" s="1144"/>
      <c r="K28" s="1144"/>
      <c r="L28" s="1144"/>
      <c r="M28" s="1144"/>
      <c r="N28" s="1144"/>
      <c r="O28" s="1144"/>
      <c r="P28" s="1145"/>
      <c r="Q28" s="1146">
        <v>1662</v>
      </c>
      <c r="R28" s="1147"/>
      <c r="S28" s="1147"/>
      <c r="T28" s="1147"/>
      <c r="U28" s="1147"/>
      <c r="V28" s="1147">
        <v>1678</v>
      </c>
      <c r="W28" s="1147"/>
      <c r="X28" s="1147"/>
      <c r="Y28" s="1147"/>
      <c r="Z28" s="1147"/>
      <c r="AA28" s="1147">
        <v>-16</v>
      </c>
      <c r="AB28" s="1147"/>
      <c r="AC28" s="1147"/>
      <c r="AD28" s="1147"/>
      <c r="AE28" s="1148"/>
      <c r="AF28" s="1149">
        <v>-16</v>
      </c>
      <c r="AG28" s="1147"/>
      <c r="AH28" s="1147"/>
      <c r="AI28" s="1147"/>
      <c r="AJ28" s="1150"/>
      <c r="AK28" s="1151">
        <v>105</v>
      </c>
      <c r="AL28" s="1139"/>
      <c r="AM28" s="1139"/>
      <c r="AN28" s="1139"/>
      <c r="AO28" s="1139"/>
      <c r="AP28" s="1139" t="s">
        <v>605</v>
      </c>
      <c r="AQ28" s="1139"/>
      <c r="AR28" s="1139"/>
      <c r="AS28" s="1139"/>
      <c r="AT28" s="1139"/>
      <c r="AU28" s="1139" t="s">
        <v>605</v>
      </c>
      <c r="AV28" s="1139"/>
      <c r="AW28" s="1139"/>
      <c r="AX28" s="1139"/>
      <c r="AY28" s="1139"/>
      <c r="AZ28" s="1140" t="s">
        <v>605</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403</v>
      </c>
      <c r="C29" s="1131"/>
      <c r="D29" s="1131"/>
      <c r="E29" s="1131"/>
      <c r="F29" s="1131"/>
      <c r="G29" s="1131"/>
      <c r="H29" s="1131"/>
      <c r="I29" s="1131"/>
      <c r="J29" s="1131"/>
      <c r="K29" s="1131"/>
      <c r="L29" s="1131"/>
      <c r="M29" s="1131"/>
      <c r="N29" s="1131"/>
      <c r="O29" s="1131"/>
      <c r="P29" s="1132"/>
      <c r="Q29" s="1136">
        <v>185</v>
      </c>
      <c r="R29" s="1137"/>
      <c r="S29" s="1137"/>
      <c r="T29" s="1137"/>
      <c r="U29" s="1137"/>
      <c r="V29" s="1137">
        <v>178</v>
      </c>
      <c r="W29" s="1137"/>
      <c r="X29" s="1137"/>
      <c r="Y29" s="1137"/>
      <c r="Z29" s="1137"/>
      <c r="AA29" s="1137">
        <v>7</v>
      </c>
      <c r="AB29" s="1137"/>
      <c r="AC29" s="1137"/>
      <c r="AD29" s="1137"/>
      <c r="AE29" s="1138"/>
      <c r="AF29" s="1112">
        <v>7</v>
      </c>
      <c r="AG29" s="1113"/>
      <c r="AH29" s="1113"/>
      <c r="AI29" s="1113"/>
      <c r="AJ29" s="1114"/>
      <c r="AK29" s="1073">
        <v>46</v>
      </c>
      <c r="AL29" s="1064"/>
      <c r="AM29" s="1064"/>
      <c r="AN29" s="1064"/>
      <c r="AO29" s="1064"/>
      <c r="AP29" s="1064" t="s">
        <v>605</v>
      </c>
      <c r="AQ29" s="1064"/>
      <c r="AR29" s="1064"/>
      <c r="AS29" s="1064"/>
      <c r="AT29" s="1064"/>
      <c r="AU29" s="1064" t="s">
        <v>605</v>
      </c>
      <c r="AV29" s="1064"/>
      <c r="AW29" s="1064"/>
      <c r="AX29" s="1064"/>
      <c r="AY29" s="1064"/>
      <c r="AZ29" s="1135" t="s">
        <v>605</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404</v>
      </c>
      <c r="C30" s="1131"/>
      <c r="D30" s="1131"/>
      <c r="E30" s="1131"/>
      <c r="F30" s="1131"/>
      <c r="G30" s="1131"/>
      <c r="H30" s="1131"/>
      <c r="I30" s="1131"/>
      <c r="J30" s="1131"/>
      <c r="K30" s="1131"/>
      <c r="L30" s="1131"/>
      <c r="M30" s="1131"/>
      <c r="N30" s="1131"/>
      <c r="O30" s="1131"/>
      <c r="P30" s="1132"/>
      <c r="Q30" s="1136">
        <v>230</v>
      </c>
      <c r="R30" s="1137"/>
      <c r="S30" s="1137"/>
      <c r="T30" s="1137"/>
      <c r="U30" s="1137"/>
      <c r="V30" s="1137">
        <v>196</v>
      </c>
      <c r="W30" s="1137"/>
      <c r="X30" s="1137"/>
      <c r="Y30" s="1137"/>
      <c r="Z30" s="1137"/>
      <c r="AA30" s="1137">
        <v>34</v>
      </c>
      <c r="AB30" s="1137"/>
      <c r="AC30" s="1137"/>
      <c r="AD30" s="1137"/>
      <c r="AE30" s="1138"/>
      <c r="AF30" s="1112">
        <v>971</v>
      </c>
      <c r="AG30" s="1113"/>
      <c r="AH30" s="1113"/>
      <c r="AI30" s="1113"/>
      <c r="AJ30" s="1114"/>
      <c r="AK30" s="1073">
        <v>42</v>
      </c>
      <c r="AL30" s="1064"/>
      <c r="AM30" s="1064"/>
      <c r="AN30" s="1064"/>
      <c r="AO30" s="1064"/>
      <c r="AP30" s="1064">
        <v>724</v>
      </c>
      <c r="AQ30" s="1064"/>
      <c r="AR30" s="1064"/>
      <c r="AS30" s="1064"/>
      <c r="AT30" s="1064"/>
      <c r="AU30" s="1064">
        <v>1</v>
      </c>
      <c r="AV30" s="1064"/>
      <c r="AW30" s="1064"/>
      <c r="AX30" s="1064"/>
      <c r="AY30" s="1064"/>
      <c r="AZ30" s="1135" t="s">
        <v>605</v>
      </c>
      <c r="BA30" s="1135"/>
      <c r="BB30" s="1135"/>
      <c r="BC30" s="1135"/>
      <c r="BD30" s="1135"/>
      <c r="BE30" s="1125" t="s">
        <v>405</v>
      </c>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c r="C31" s="1131"/>
      <c r="D31" s="1131"/>
      <c r="E31" s="1131"/>
      <c r="F31" s="1131"/>
      <c r="G31" s="1131"/>
      <c r="H31" s="1131"/>
      <c r="I31" s="1131"/>
      <c r="J31" s="1131"/>
      <c r="K31" s="1131"/>
      <c r="L31" s="1131"/>
      <c r="M31" s="1131"/>
      <c r="N31" s="1131"/>
      <c r="O31" s="1131"/>
      <c r="P31" s="1132"/>
      <c r="Q31" s="1136"/>
      <c r="R31" s="1137"/>
      <c r="S31" s="1137"/>
      <c r="T31" s="1137"/>
      <c r="U31" s="1137"/>
      <c r="V31" s="1137"/>
      <c r="W31" s="1137"/>
      <c r="X31" s="1137"/>
      <c r="Y31" s="1137"/>
      <c r="Z31" s="1137"/>
      <c r="AA31" s="1137"/>
      <c r="AB31" s="1137"/>
      <c r="AC31" s="1137"/>
      <c r="AD31" s="1137"/>
      <c r="AE31" s="1138"/>
      <c r="AF31" s="1112"/>
      <c r="AG31" s="1113"/>
      <c r="AH31" s="1113"/>
      <c r="AI31" s="1113"/>
      <c r="AJ31" s="1114"/>
      <c r="AK31" s="1073"/>
      <c r="AL31" s="1064"/>
      <c r="AM31" s="1064"/>
      <c r="AN31" s="1064"/>
      <c r="AO31" s="1064"/>
      <c r="AP31" s="1064"/>
      <c r="AQ31" s="1064"/>
      <c r="AR31" s="1064"/>
      <c r="AS31" s="1064"/>
      <c r="AT31" s="1064"/>
      <c r="AU31" s="1064"/>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c r="C32" s="1131"/>
      <c r="D32" s="1131"/>
      <c r="E32" s="1131"/>
      <c r="F32" s="1131"/>
      <c r="G32" s="1131"/>
      <c r="H32" s="1131"/>
      <c r="I32" s="1131"/>
      <c r="J32" s="1131"/>
      <c r="K32" s="1131"/>
      <c r="L32" s="1131"/>
      <c r="M32" s="1131"/>
      <c r="N32" s="1131"/>
      <c r="O32" s="1131"/>
      <c r="P32" s="1132"/>
      <c r="Q32" s="1136"/>
      <c r="R32" s="1137"/>
      <c r="S32" s="1137"/>
      <c r="T32" s="1137"/>
      <c r="U32" s="1137"/>
      <c r="V32" s="1137"/>
      <c r="W32" s="1137"/>
      <c r="X32" s="1137"/>
      <c r="Y32" s="1137"/>
      <c r="Z32" s="1137"/>
      <c r="AA32" s="1137"/>
      <c r="AB32" s="1137"/>
      <c r="AC32" s="1137"/>
      <c r="AD32" s="1137"/>
      <c r="AE32" s="1138"/>
      <c r="AF32" s="1112"/>
      <c r="AG32" s="1113"/>
      <c r="AH32" s="1113"/>
      <c r="AI32" s="1113"/>
      <c r="AJ32" s="1114"/>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406</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389</v>
      </c>
      <c r="B63" s="1037" t="s">
        <v>407</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962</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408</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410</v>
      </c>
      <c r="B66" s="1089"/>
      <c r="C66" s="1089"/>
      <c r="D66" s="1089"/>
      <c r="E66" s="1089"/>
      <c r="F66" s="1089"/>
      <c r="G66" s="1089"/>
      <c r="H66" s="1089"/>
      <c r="I66" s="1089"/>
      <c r="J66" s="1089"/>
      <c r="K66" s="1089"/>
      <c r="L66" s="1089"/>
      <c r="M66" s="1089"/>
      <c r="N66" s="1089"/>
      <c r="O66" s="1089"/>
      <c r="P66" s="1090"/>
      <c r="Q66" s="1094" t="s">
        <v>411</v>
      </c>
      <c r="R66" s="1095"/>
      <c r="S66" s="1095"/>
      <c r="T66" s="1095"/>
      <c r="U66" s="1096"/>
      <c r="V66" s="1094" t="s">
        <v>412</v>
      </c>
      <c r="W66" s="1095"/>
      <c r="X66" s="1095"/>
      <c r="Y66" s="1095"/>
      <c r="Z66" s="1096"/>
      <c r="AA66" s="1094" t="s">
        <v>413</v>
      </c>
      <c r="AB66" s="1095"/>
      <c r="AC66" s="1095"/>
      <c r="AD66" s="1095"/>
      <c r="AE66" s="1096"/>
      <c r="AF66" s="1100" t="s">
        <v>414</v>
      </c>
      <c r="AG66" s="1101"/>
      <c r="AH66" s="1101"/>
      <c r="AI66" s="1101"/>
      <c r="AJ66" s="1102"/>
      <c r="AK66" s="1094" t="s">
        <v>415</v>
      </c>
      <c r="AL66" s="1089"/>
      <c r="AM66" s="1089"/>
      <c r="AN66" s="1089"/>
      <c r="AO66" s="1090"/>
      <c r="AP66" s="1094" t="s">
        <v>416</v>
      </c>
      <c r="AQ66" s="1095"/>
      <c r="AR66" s="1095"/>
      <c r="AS66" s="1095"/>
      <c r="AT66" s="1096"/>
      <c r="AU66" s="1094" t="s">
        <v>417</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584</v>
      </c>
      <c r="C68" s="1079"/>
      <c r="D68" s="1079"/>
      <c r="E68" s="1079"/>
      <c r="F68" s="1079"/>
      <c r="G68" s="1079"/>
      <c r="H68" s="1079"/>
      <c r="I68" s="1079"/>
      <c r="J68" s="1079"/>
      <c r="K68" s="1079"/>
      <c r="L68" s="1079"/>
      <c r="M68" s="1079"/>
      <c r="N68" s="1079"/>
      <c r="O68" s="1079"/>
      <c r="P68" s="1080"/>
      <c r="Q68" s="1081">
        <v>171</v>
      </c>
      <c r="R68" s="1075"/>
      <c r="S68" s="1075"/>
      <c r="T68" s="1075"/>
      <c r="U68" s="1075"/>
      <c r="V68" s="1075">
        <v>160</v>
      </c>
      <c r="W68" s="1075"/>
      <c r="X68" s="1075"/>
      <c r="Y68" s="1075"/>
      <c r="Z68" s="1075"/>
      <c r="AA68" s="1075">
        <v>11</v>
      </c>
      <c r="AB68" s="1075"/>
      <c r="AC68" s="1075"/>
      <c r="AD68" s="1075"/>
      <c r="AE68" s="1075"/>
      <c r="AF68" s="1075">
        <v>11</v>
      </c>
      <c r="AG68" s="1075"/>
      <c r="AH68" s="1075"/>
      <c r="AI68" s="1075"/>
      <c r="AJ68" s="1075"/>
      <c r="AK68" s="1075" t="s">
        <v>601</v>
      </c>
      <c r="AL68" s="1075"/>
      <c r="AM68" s="1075"/>
      <c r="AN68" s="1075"/>
      <c r="AO68" s="1075"/>
      <c r="AP68" s="1075" t="s">
        <v>601</v>
      </c>
      <c r="AQ68" s="1075"/>
      <c r="AR68" s="1075"/>
      <c r="AS68" s="1075"/>
      <c r="AT68" s="1075"/>
      <c r="AU68" s="1075" t="s">
        <v>601</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585</v>
      </c>
      <c r="C69" s="1068"/>
      <c r="D69" s="1068"/>
      <c r="E69" s="1068"/>
      <c r="F69" s="1068"/>
      <c r="G69" s="1068"/>
      <c r="H69" s="1068"/>
      <c r="I69" s="1068"/>
      <c r="J69" s="1068"/>
      <c r="K69" s="1068"/>
      <c r="L69" s="1068"/>
      <c r="M69" s="1068"/>
      <c r="N69" s="1068"/>
      <c r="O69" s="1068"/>
      <c r="P69" s="1069"/>
      <c r="Q69" s="1070">
        <v>92</v>
      </c>
      <c r="R69" s="1064"/>
      <c r="S69" s="1064"/>
      <c r="T69" s="1064"/>
      <c r="U69" s="1064"/>
      <c r="V69" s="1064">
        <v>90</v>
      </c>
      <c r="W69" s="1064"/>
      <c r="X69" s="1064"/>
      <c r="Y69" s="1064"/>
      <c r="Z69" s="1064"/>
      <c r="AA69" s="1064">
        <v>1</v>
      </c>
      <c r="AB69" s="1064"/>
      <c r="AC69" s="1064"/>
      <c r="AD69" s="1064"/>
      <c r="AE69" s="1064"/>
      <c r="AF69" s="1064">
        <v>1</v>
      </c>
      <c r="AG69" s="1064"/>
      <c r="AH69" s="1064"/>
      <c r="AI69" s="1064"/>
      <c r="AJ69" s="1064"/>
      <c r="AK69" s="1064" t="s">
        <v>602</v>
      </c>
      <c r="AL69" s="1064"/>
      <c r="AM69" s="1064"/>
      <c r="AN69" s="1064"/>
      <c r="AO69" s="1064"/>
      <c r="AP69" s="1064" t="s">
        <v>602</v>
      </c>
      <c r="AQ69" s="1064"/>
      <c r="AR69" s="1064"/>
      <c r="AS69" s="1064"/>
      <c r="AT69" s="1064"/>
      <c r="AU69" s="1064" t="s">
        <v>602</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586</v>
      </c>
      <c r="C70" s="1068"/>
      <c r="D70" s="1068"/>
      <c r="E70" s="1068"/>
      <c r="F70" s="1068"/>
      <c r="G70" s="1068"/>
      <c r="H70" s="1068"/>
      <c r="I70" s="1068"/>
      <c r="J70" s="1068"/>
      <c r="K70" s="1068"/>
      <c r="L70" s="1068"/>
      <c r="M70" s="1068"/>
      <c r="N70" s="1068"/>
      <c r="O70" s="1068"/>
      <c r="P70" s="1069"/>
      <c r="Q70" s="1070">
        <v>10094</v>
      </c>
      <c r="R70" s="1064"/>
      <c r="S70" s="1064"/>
      <c r="T70" s="1064"/>
      <c r="U70" s="1064"/>
      <c r="V70" s="1064">
        <v>9713</v>
      </c>
      <c r="W70" s="1064"/>
      <c r="X70" s="1064"/>
      <c r="Y70" s="1064"/>
      <c r="Z70" s="1064"/>
      <c r="AA70" s="1064">
        <v>381</v>
      </c>
      <c r="AB70" s="1064"/>
      <c r="AC70" s="1064"/>
      <c r="AD70" s="1064"/>
      <c r="AE70" s="1064"/>
      <c r="AF70" s="1064">
        <v>381</v>
      </c>
      <c r="AG70" s="1064"/>
      <c r="AH70" s="1064"/>
      <c r="AI70" s="1064"/>
      <c r="AJ70" s="1064"/>
      <c r="AK70" s="1064" t="s">
        <v>601</v>
      </c>
      <c r="AL70" s="1064"/>
      <c r="AM70" s="1064"/>
      <c r="AN70" s="1064"/>
      <c r="AO70" s="1064"/>
      <c r="AP70" s="1064" t="s">
        <v>601</v>
      </c>
      <c r="AQ70" s="1064"/>
      <c r="AR70" s="1064"/>
      <c r="AS70" s="1064"/>
      <c r="AT70" s="1064"/>
      <c r="AU70" s="1064" t="s">
        <v>601</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587</v>
      </c>
      <c r="C71" s="1068"/>
      <c r="D71" s="1068"/>
      <c r="E71" s="1068"/>
      <c r="F71" s="1068"/>
      <c r="G71" s="1068"/>
      <c r="H71" s="1068"/>
      <c r="I71" s="1068"/>
      <c r="J71" s="1068"/>
      <c r="K71" s="1068"/>
      <c r="L71" s="1068"/>
      <c r="M71" s="1068"/>
      <c r="N71" s="1068"/>
      <c r="O71" s="1068"/>
      <c r="P71" s="1069"/>
      <c r="Q71" s="1070">
        <v>62</v>
      </c>
      <c r="R71" s="1064"/>
      <c r="S71" s="1064"/>
      <c r="T71" s="1064"/>
      <c r="U71" s="1064"/>
      <c r="V71" s="1064">
        <v>62</v>
      </c>
      <c r="W71" s="1064"/>
      <c r="X71" s="1064"/>
      <c r="Y71" s="1064"/>
      <c r="Z71" s="1064"/>
      <c r="AA71" s="1064" t="s">
        <v>601</v>
      </c>
      <c r="AB71" s="1064"/>
      <c r="AC71" s="1064"/>
      <c r="AD71" s="1064"/>
      <c r="AE71" s="1064"/>
      <c r="AF71" s="1064" t="s">
        <v>601</v>
      </c>
      <c r="AG71" s="1064"/>
      <c r="AH71" s="1064"/>
      <c r="AI71" s="1064"/>
      <c r="AJ71" s="1064"/>
      <c r="AK71" s="1064" t="s">
        <v>601</v>
      </c>
      <c r="AL71" s="1064"/>
      <c r="AM71" s="1064"/>
      <c r="AN71" s="1064"/>
      <c r="AO71" s="1064"/>
      <c r="AP71" s="1064" t="s">
        <v>601</v>
      </c>
      <c r="AQ71" s="1064"/>
      <c r="AR71" s="1064"/>
      <c r="AS71" s="1064"/>
      <c r="AT71" s="1064"/>
      <c r="AU71" s="1064" t="s">
        <v>601</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588</v>
      </c>
      <c r="C72" s="1068"/>
      <c r="D72" s="1068"/>
      <c r="E72" s="1068"/>
      <c r="F72" s="1068"/>
      <c r="G72" s="1068"/>
      <c r="H72" s="1068"/>
      <c r="I72" s="1068"/>
      <c r="J72" s="1068"/>
      <c r="K72" s="1068"/>
      <c r="L72" s="1068"/>
      <c r="M72" s="1068"/>
      <c r="N72" s="1068"/>
      <c r="O72" s="1068"/>
      <c r="P72" s="1069"/>
      <c r="Q72" s="1070">
        <v>191</v>
      </c>
      <c r="R72" s="1064"/>
      <c r="S72" s="1064"/>
      <c r="T72" s="1064"/>
      <c r="U72" s="1064"/>
      <c r="V72" s="1064">
        <v>179</v>
      </c>
      <c r="W72" s="1064"/>
      <c r="X72" s="1064"/>
      <c r="Y72" s="1064"/>
      <c r="Z72" s="1064"/>
      <c r="AA72" s="1064">
        <v>12</v>
      </c>
      <c r="AB72" s="1064"/>
      <c r="AC72" s="1064"/>
      <c r="AD72" s="1064"/>
      <c r="AE72" s="1064"/>
      <c r="AF72" s="1064">
        <v>12</v>
      </c>
      <c r="AG72" s="1064"/>
      <c r="AH72" s="1064"/>
      <c r="AI72" s="1064"/>
      <c r="AJ72" s="1064"/>
      <c r="AK72" s="1064" t="s">
        <v>601</v>
      </c>
      <c r="AL72" s="1064"/>
      <c r="AM72" s="1064"/>
      <c r="AN72" s="1064"/>
      <c r="AO72" s="1064"/>
      <c r="AP72" s="1064" t="s">
        <v>601</v>
      </c>
      <c r="AQ72" s="1064"/>
      <c r="AR72" s="1064"/>
      <c r="AS72" s="1064"/>
      <c r="AT72" s="1064"/>
      <c r="AU72" s="1064" t="s">
        <v>601</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t="s">
        <v>589</v>
      </c>
      <c r="C73" s="1068"/>
      <c r="D73" s="1068"/>
      <c r="E73" s="1068"/>
      <c r="F73" s="1068"/>
      <c r="G73" s="1068"/>
      <c r="H73" s="1068"/>
      <c r="I73" s="1068"/>
      <c r="J73" s="1068"/>
      <c r="K73" s="1068"/>
      <c r="L73" s="1068"/>
      <c r="M73" s="1068"/>
      <c r="N73" s="1068"/>
      <c r="O73" s="1068"/>
      <c r="P73" s="1069"/>
      <c r="Q73" s="1070">
        <v>36</v>
      </c>
      <c r="R73" s="1064"/>
      <c r="S73" s="1064"/>
      <c r="T73" s="1064"/>
      <c r="U73" s="1064"/>
      <c r="V73" s="1064">
        <v>33</v>
      </c>
      <c r="W73" s="1064"/>
      <c r="X73" s="1064"/>
      <c r="Y73" s="1064"/>
      <c r="Z73" s="1064"/>
      <c r="AA73" s="1064">
        <v>3</v>
      </c>
      <c r="AB73" s="1064"/>
      <c r="AC73" s="1064"/>
      <c r="AD73" s="1064"/>
      <c r="AE73" s="1064"/>
      <c r="AF73" s="1064">
        <v>3</v>
      </c>
      <c r="AG73" s="1064"/>
      <c r="AH73" s="1064"/>
      <c r="AI73" s="1064"/>
      <c r="AJ73" s="1064"/>
      <c r="AK73" s="1064" t="s">
        <v>601</v>
      </c>
      <c r="AL73" s="1064"/>
      <c r="AM73" s="1064"/>
      <c r="AN73" s="1064"/>
      <c r="AO73" s="1064"/>
      <c r="AP73" s="1064" t="s">
        <v>601</v>
      </c>
      <c r="AQ73" s="1064"/>
      <c r="AR73" s="1064"/>
      <c r="AS73" s="1064"/>
      <c r="AT73" s="1064"/>
      <c r="AU73" s="1064" t="s">
        <v>601</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t="s">
        <v>590</v>
      </c>
      <c r="C74" s="1068"/>
      <c r="D74" s="1068"/>
      <c r="E74" s="1068"/>
      <c r="F74" s="1068"/>
      <c r="G74" s="1068"/>
      <c r="H74" s="1068"/>
      <c r="I74" s="1068"/>
      <c r="J74" s="1068"/>
      <c r="K74" s="1068"/>
      <c r="L74" s="1068"/>
      <c r="M74" s="1068"/>
      <c r="N74" s="1068"/>
      <c r="O74" s="1068"/>
      <c r="P74" s="1069"/>
      <c r="Q74" s="1070">
        <v>18</v>
      </c>
      <c r="R74" s="1064"/>
      <c r="S74" s="1064"/>
      <c r="T74" s="1064"/>
      <c r="U74" s="1064"/>
      <c r="V74" s="1064">
        <v>5</v>
      </c>
      <c r="W74" s="1064"/>
      <c r="X74" s="1064"/>
      <c r="Y74" s="1064"/>
      <c r="Z74" s="1064"/>
      <c r="AA74" s="1064">
        <v>14</v>
      </c>
      <c r="AB74" s="1064"/>
      <c r="AC74" s="1064"/>
      <c r="AD74" s="1064"/>
      <c r="AE74" s="1064"/>
      <c r="AF74" s="1064">
        <v>14</v>
      </c>
      <c r="AG74" s="1064"/>
      <c r="AH74" s="1064"/>
      <c r="AI74" s="1064"/>
      <c r="AJ74" s="1064"/>
      <c r="AK74" s="1064" t="s">
        <v>601</v>
      </c>
      <c r="AL74" s="1064"/>
      <c r="AM74" s="1064"/>
      <c r="AN74" s="1064"/>
      <c r="AO74" s="1064"/>
      <c r="AP74" s="1064" t="s">
        <v>601</v>
      </c>
      <c r="AQ74" s="1064"/>
      <c r="AR74" s="1064"/>
      <c r="AS74" s="1064"/>
      <c r="AT74" s="1064"/>
      <c r="AU74" s="1064" t="s">
        <v>601</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t="s">
        <v>591</v>
      </c>
      <c r="C75" s="1068"/>
      <c r="D75" s="1068"/>
      <c r="E75" s="1068"/>
      <c r="F75" s="1068"/>
      <c r="G75" s="1068"/>
      <c r="H75" s="1068"/>
      <c r="I75" s="1068"/>
      <c r="J75" s="1068"/>
      <c r="K75" s="1068"/>
      <c r="L75" s="1068"/>
      <c r="M75" s="1068"/>
      <c r="N75" s="1068"/>
      <c r="O75" s="1068"/>
      <c r="P75" s="1069"/>
      <c r="Q75" s="1071">
        <v>26</v>
      </c>
      <c r="R75" s="1072"/>
      <c r="S75" s="1072"/>
      <c r="T75" s="1072"/>
      <c r="U75" s="1073"/>
      <c r="V75" s="1074">
        <v>34</v>
      </c>
      <c r="W75" s="1072"/>
      <c r="X75" s="1072"/>
      <c r="Y75" s="1072"/>
      <c r="Z75" s="1073"/>
      <c r="AA75" s="1074">
        <v>-8</v>
      </c>
      <c r="AB75" s="1072"/>
      <c r="AC75" s="1072"/>
      <c r="AD75" s="1072"/>
      <c r="AE75" s="1073"/>
      <c r="AF75" s="1074">
        <v>-8</v>
      </c>
      <c r="AG75" s="1072"/>
      <c r="AH75" s="1072"/>
      <c r="AI75" s="1072"/>
      <c r="AJ75" s="1073"/>
      <c r="AK75" s="1074" t="s">
        <v>601</v>
      </c>
      <c r="AL75" s="1072"/>
      <c r="AM75" s="1072"/>
      <c r="AN75" s="1072"/>
      <c r="AO75" s="1073"/>
      <c r="AP75" s="1074" t="s">
        <v>601</v>
      </c>
      <c r="AQ75" s="1072"/>
      <c r="AR75" s="1072"/>
      <c r="AS75" s="1072"/>
      <c r="AT75" s="1073"/>
      <c r="AU75" s="1074" t="s">
        <v>601</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t="s">
        <v>592</v>
      </c>
      <c r="C76" s="1068"/>
      <c r="D76" s="1068"/>
      <c r="E76" s="1068"/>
      <c r="F76" s="1068"/>
      <c r="G76" s="1068"/>
      <c r="H76" s="1068"/>
      <c r="I76" s="1068"/>
      <c r="J76" s="1068"/>
      <c r="K76" s="1068"/>
      <c r="L76" s="1068"/>
      <c r="M76" s="1068"/>
      <c r="N76" s="1068"/>
      <c r="O76" s="1068"/>
      <c r="P76" s="1069"/>
      <c r="Q76" s="1071">
        <v>5334</v>
      </c>
      <c r="R76" s="1072"/>
      <c r="S76" s="1072"/>
      <c r="T76" s="1072"/>
      <c r="U76" s="1073"/>
      <c r="V76" s="1074">
        <v>4909</v>
      </c>
      <c r="W76" s="1072"/>
      <c r="X76" s="1072"/>
      <c r="Y76" s="1072"/>
      <c r="Z76" s="1073"/>
      <c r="AA76" s="1074">
        <v>425</v>
      </c>
      <c r="AB76" s="1072"/>
      <c r="AC76" s="1072"/>
      <c r="AD76" s="1072"/>
      <c r="AE76" s="1073"/>
      <c r="AF76" s="1074">
        <v>425</v>
      </c>
      <c r="AG76" s="1072"/>
      <c r="AH76" s="1072"/>
      <c r="AI76" s="1072"/>
      <c r="AJ76" s="1073"/>
      <c r="AK76" s="1074" t="s">
        <v>601</v>
      </c>
      <c r="AL76" s="1072"/>
      <c r="AM76" s="1072"/>
      <c r="AN76" s="1072"/>
      <c r="AO76" s="1073"/>
      <c r="AP76" s="1074">
        <v>2315</v>
      </c>
      <c r="AQ76" s="1072"/>
      <c r="AR76" s="1072"/>
      <c r="AS76" s="1072"/>
      <c r="AT76" s="1073"/>
      <c r="AU76" s="1074">
        <v>263</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t="s">
        <v>593</v>
      </c>
      <c r="C77" s="1068"/>
      <c r="D77" s="1068"/>
      <c r="E77" s="1068"/>
      <c r="F77" s="1068"/>
      <c r="G77" s="1068"/>
      <c r="H77" s="1068"/>
      <c r="I77" s="1068"/>
      <c r="J77" s="1068"/>
      <c r="K77" s="1068"/>
      <c r="L77" s="1068"/>
      <c r="M77" s="1068"/>
      <c r="N77" s="1068"/>
      <c r="O77" s="1068"/>
      <c r="P77" s="1069"/>
      <c r="Q77" s="1071">
        <v>1670</v>
      </c>
      <c r="R77" s="1072"/>
      <c r="S77" s="1072"/>
      <c r="T77" s="1072"/>
      <c r="U77" s="1073"/>
      <c r="V77" s="1074">
        <v>1550</v>
      </c>
      <c r="W77" s="1072"/>
      <c r="X77" s="1072"/>
      <c r="Y77" s="1072"/>
      <c r="Z77" s="1073"/>
      <c r="AA77" s="1074">
        <v>120</v>
      </c>
      <c r="AB77" s="1072"/>
      <c r="AC77" s="1072"/>
      <c r="AD77" s="1072"/>
      <c r="AE77" s="1073"/>
      <c r="AF77" s="1074">
        <v>120</v>
      </c>
      <c r="AG77" s="1072"/>
      <c r="AH77" s="1072"/>
      <c r="AI77" s="1072"/>
      <c r="AJ77" s="1073"/>
      <c r="AK77" s="1074">
        <v>135</v>
      </c>
      <c r="AL77" s="1072"/>
      <c r="AM77" s="1072"/>
      <c r="AN77" s="1072"/>
      <c r="AO77" s="1073"/>
      <c r="AP77" s="1074">
        <v>1048</v>
      </c>
      <c r="AQ77" s="1072"/>
      <c r="AR77" s="1072"/>
      <c r="AS77" s="1072"/>
      <c r="AT77" s="1073"/>
      <c r="AU77" s="1074">
        <v>12</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t="s">
        <v>594</v>
      </c>
      <c r="C78" s="1068"/>
      <c r="D78" s="1068"/>
      <c r="E78" s="1068"/>
      <c r="F78" s="1068"/>
      <c r="G78" s="1068"/>
      <c r="H78" s="1068"/>
      <c r="I78" s="1068"/>
      <c r="J78" s="1068"/>
      <c r="K78" s="1068"/>
      <c r="L78" s="1068"/>
      <c r="M78" s="1068"/>
      <c r="N78" s="1068"/>
      <c r="O78" s="1068"/>
      <c r="P78" s="1069"/>
      <c r="Q78" s="1070">
        <v>204</v>
      </c>
      <c r="R78" s="1064"/>
      <c r="S78" s="1064"/>
      <c r="T78" s="1064"/>
      <c r="U78" s="1064"/>
      <c r="V78" s="1064">
        <v>196</v>
      </c>
      <c r="W78" s="1064"/>
      <c r="X78" s="1064"/>
      <c r="Y78" s="1064"/>
      <c r="Z78" s="1064"/>
      <c r="AA78" s="1064">
        <v>9</v>
      </c>
      <c r="AB78" s="1064"/>
      <c r="AC78" s="1064"/>
      <c r="AD78" s="1064"/>
      <c r="AE78" s="1064"/>
      <c r="AF78" s="1064">
        <v>9</v>
      </c>
      <c r="AG78" s="1064"/>
      <c r="AH78" s="1064"/>
      <c r="AI78" s="1064"/>
      <c r="AJ78" s="1064"/>
      <c r="AK78" s="1064" t="s">
        <v>601</v>
      </c>
      <c r="AL78" s="1064"/>
      <c r="AM78" s="1064"/>
      <c r="AN78" s="1064"/>
      <c r="AO78" s="1064"/>
      <c r="AP78" s="1064" t="s">
        <v>601</v>
      </c>
      <c r="AQ78" s="1064"/>
      <c r="AR78" s="1064"/>
      <c r="AS78" s="1064"/>
      <c r="AT78" s="1064"/>
      <c r="AU78" s="1064" t="s">
        <v>601</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t="s">
        <v>595</v>
      </c>
      <c r="C79" s="1068"/>
      <c r="D79" s="1068"/>
      <c r="E79" s="1068"/>
      <c r="F79" s="1068"/>
      <c r="G79" s="1068"/>
      <c r="H79" s="1068"/>
      <c r="I79" s="1068"/>
      <c r="J79" s="1068"/>
      <c r="K79" s="1068"/>
      <c r="L79" s="1068"/>
      <c r="M79" s="1068"/>
      <c r="N79" s="1068"/>
      <c r="O79" s="1068"/>
      <c r="P79" s="1069"/>
      <c r="Q79" s="1070">
        <v>65</v>
      </c>
      <c r="R79" s="1064"/>
      <c r="S79" s="1064"/>
      <c r="T79" s="1064"/>
      <c r="U79" s="1064"/>
      <c r="V79" s="1064">
        <v>65</v>
      </c>
      <c r="W79" s="1064"/>
      <c r="X79" s="1064"/>
      <c r="Y79" s="1064"/>
      <c r="Z79" s="1064"/>
      <c r="AA79" s="1064" t="s">
        <v>601</v>
      </c>
      <c r="AB79" s="1064"/>
      <c r="AC79" s="1064"/>
      <c r="AD79" s="1064"/>
      <c r="AE79" s="1064"/>
      <c r="AF79" s="1064" t="s">
        <v>601</v>
      </c>
      <c r="AG79" s="1064"/>
      <c r="AH79" s="1064"/>
      <c r="AI79" s="1064"/>
      <c r="AJ79" s="1064"/>
      <c r="AK79" s="1064" t="s">
        <v>601</v>
      </c>
      <c r="AL79" s="1064"/>
      <c r="AM79" s="1064"/>
      <c r="AN79" s="1064"/>
      <c r="AO79" s="1064"/>
      <c r="AP79" s="1064" t="s">
        <v>601</v>
      </c>
      <c r="AQ79" s="1064"/>
      <c r="AR79" s="1064"/>
      <c r="AS79" s="1064"/>
      <c r="AT79" s="1064"/>
      <c r="AU79" s="1064" t="s">
        <v>601</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t="s">
        <v>596</v>
      </c>
      <c r="C80" s="1068"/>
      <c r="D80" s="1068"/>
      <c r="E80" s="1068"/>
      <c r="F80" s="1068"/>
      <c r="G80" s="1068"/>
      <c r="H80" s="1068"/>
      <c r="I80" s="1068"/>
      <c r="J80" s="1068"/>
      <c r="K80" s="1068"/>
      <c r="L80" s="1068"/>
      <c r="M80" s="1068"/>
      <c r="N80" s="1068"/>
      <c r="O80" s="1068"/>
      <c r="P80" s="1069"/>
      <c r="Q80" s="1070">
        <v>1433</v>
      </c>
      <c r="R80" s="1064"/>
      <c r="S80" s="1064"/>
      <c r="T80" s="1064"/>
      <c r="U80" s="1064"/>
      <c r="V80" s="1064">
        <v>1391</v>
      </c>
      <c r="W80" s="1064"/>
      <c r="X80" s="1064"/>
      <c r="Y80" s="1064"/>
      <c r="Z80" s="1064"/>
      <c r="AA80" s="1064">
        <v>42</v>
      </c>
      <c r="AB80" s="1064"/>
      <c r="AC80" s="1064"/>
      <c r="AD80" s="1064"/>
      <c r="AE80" s="1064"/>
      <c r="AF80" s="1064">
        <v>42</v>
      </c>
      <c r="AG80" s="1064"/>
      <c r="AH80" s="1064"/>
      <c r="AI80" s="1064"/>
      <c r="AJ80" s="1064"/>
      <c r="AK80" s="1064" t="s">
        <v>601</v>
      </c>
      <c r="AL80" s="1064"/>
      <c r="AM80" s="1064"/>
      <c r="AN80" s="1064"/>
      <c r="AO80" s="1064"/>
      <c r="AP80" s="1064" t="s">
        <v>601</v>
      </c>
      <c r="AQ80" s="1064"/>
      <c r="AR80" s="1064"/>
      <c r="AS80" s="1064"/>
      <c r="AT80" s="1064"/>
      <c r="AU80" s="1064" t="s">
        <v>601</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t="s">
        <v>597</v>
      </c>
      <c r="C81" s="1068"/>
      <c r="D81" s="1068"/>
      <c r="E81" s="1068"/>
      <c r="F81" s="1068"/>
      <c r="G81" s="1068"/>
      <c r="H81" s="1068"/>
      <c r="I81" s="1068"/>
      <c r="J81" s="1068"/>
      <c r="K81" s="1068"/>
      <c r="L81" s="1068"/>
      <c r="M81" s="1068"/>
      <c r="N81" s="1068"/>
      <c r="O81" s="1068"/>
      <c r="P81" s="1069"/>
      <c r="Q81" s="1070">
        <v>70128</v>
      </c>
      <c r="R81" s="1064"/>
      <c r="S81" s="1064"/>
      <c r="T81" s="1064"/>
      <c r="U81" s="1064"/>
      <c r="V81" s="1064">
        <v>68744</v>
      </c>
      <c r="W81" s="1064"/>
      <c r="X81" s="1064"/>
      <c r="Y81" s="1064"/>
      <c r="Z81" s="1064"/>
      <c r="AA81" s="1064" t="s">
        <v>601</v>
      </c>
      <c r="AB81" s="1064"/>
      <c r="AC81" s="1064"/>
      <c r="AD81" s="1064"/>
      <c r="AE81" s="1064"/>
      <c r="AF81" s="1064">
        <v>1385</v>
      </c>
      <c r="AG81" s="1064"/>
      <c r="AH81" s="1064"/>
      <c r="AI81" s="1064"/>
      <c r="AJ81" s="1064"/>
      <c r="AK81" s="1064">
        <v>644</v>
      </c>
      <c r="AL81" s="1064"/>
      <c r="AM81" s="1064"/>
      <c r="AN81" s="1064"/>
      <c r="AO81" s="1064"/>
      <c r="AP81" s="1064" t="s">
        <v>601</v>
      </c>
      <c r="AQ81" s="1064"/>
      <c r="AR81" s="1064"/>
      <c r="AS81" s="1064"/>
      <c r="AT81" s="1064"/>
      <c r="AU81" s="1064" t="s">
        <v>601</v>
      </c>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t="s">
        <v>598</v>
      </c>
      <c r="C82" s="1068"/>
      <c r="D82" s="1068"/>
      <c r="E82" s="1068"/>
      <c r="F82" s="1068"/>
      <c r="G82" s="1068"/>
      <c r="H82" s="1068"/>
      <c r="I82" s="1068"/>
      <c r="J82" s="1068"/>
      <c r="K82" s="1068"/>
      <c r="L82" s="1068"/>
      <c r="M82" s="1068"/>
      <c r="N82" s="1068"/>
      <c r="O82" s="1068"/>
      <c r="P82" s="1069"/>
      <c r="Q82" s="1070">
        <v>173</v>
      </c>
      <c r="R82" s="1064"/>
      <c r="S82" s="1064"/>
      <c r="T82" s="1064"/>
      <c r="U82" s="1064"/>
      <c r="V82" s="1064">
        <v>151</v>
      </c>
      <c r="W82" s="1064"/>
      <c r="X82" s="1064"/>
      <c r="Y82" s="1064"/>
      <c r="Z82" s="1064"/>
      <c r="AA82" s="1064">
        <v>22</v>
      </c>
      <c r="AB82" s="1064"/>
      <c r="AC82" s="1064"/>
      <c r="AD82" s="1064"/>
      <c r="AE82" s="1064"/>
      <c r="AF82" s="1064">
        <v>22</v>
      </c>
      <c r="AG82" s="1064"/>
      <c r="AH82" s="1064"/>
      <c r="AI82" s="1064"/>
      <c r="AJ82" s="1064"/>
      <c r="AK82" s="1064">
        <v>42</v>
      </c>
      <c r="AL82" s="1064"/>
      <c r="AM82" s="1064"/>
      <c r="AN82" s="1064"/>
      <c r="AO82" s="1064"/>
      <c r="AP82" s="1064" t="s">
        <v>601</v>
      </c>
      <c r="AQ82" s="1064"/>
      <c r="AR82" s="1064"/>
      <c r="AS82" s="1064"/>
      <c r="AT82" s="1064"/>
      <c r="AU82" s="1064" t="s">
        <v>601</v>
      </c>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t="s">
        <v>599</v>
      </c>
      <c r="C83" s="1068"/>
      <c r="D83" s="1068"/>
      <c r="E83" s="1068"/>
      <c r="F83" s="1068"/>
      <c r="G83" s="1068"/>
      <c r="H83" s="1068"/>
      <c r="I83" s="1068"/>
      <c r="J83" s="1068"/>
      <c r="K83" s="1068"/>
      <c r="L83" s="1068"/>
      <c r="M83" s="1068"/>
      <c r="N83" s="1068"/>
      <c r="O83" s="1068"/>
      <c r="P83" s="1069"/>
      <c r="Q83" s="1070">
        <v>783718</v>
      </c>
      <c r="R83" s="1064"/>
      <c r="S83" s="1064"/>
      <c r="T83" s="1064"/>
      <c r="U83" s="1064"/>
      <c r="V83" s="1064">
        <v>768737</v>
      </c>
      <c r="W83" s="1064"/>
      <c r="X83" s="1064"/>
      <c r="Y83" s="1064"/>
      <c r="Z83" s="1064"/>
      <c r="AA83" s="1064">
        <v>14981</v>
      </c>
      <c r="AB83" s="1064"/>
      <c r="AC83" s="1064"/>
      <c r="AD83" s="1064"/>
      <c r="AE83" s="1064"/>
      <c r="AF83" s="1064">
        <v>14981</v>
      </c>
      <c r="AG83" s="1064"/>
      <c r="AH83" s="1064"/>
      <c r="AI83" s="1064"/>
      <c r="AJ83" s="1064"/>
      <c r="AK83" s="1064">
        <v>4096</v>
      </c>
      <c r="AL83" s="1064"/>
      <c r="AM83" s="1064"/>
      <c r="AN83" s="1064"/>
      <c r="AO83" s="1064"/>
      <c r="AP83" s="1064" t="s">
        <v>601</v>
      </c>
      <c r="AQ83" s="1064"/>
      <c r="AR83" s="1064"/>
      <c r="AS83" s="1064"/>
      <c r="AT83" s="1064"/>
      <c r="AU83" s="1064" t="s">
        <v>601</v>
      </c>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t="s">
        <v>600</v>
      </c>
      <c r="C84" s="1068"/>
      <c r="D84" s="1068"/>
      <c r="E84" s="1068"/>
      <c r="F84" s="1068"/>
      <c r="G84" s="1068"/>
      <c r="H84" s="1068"/>
      <c r="I84" s="1068"/>
      <c r="J84" s="1068"/>
      <c r="K84" s="1068"/>
      <c r="L84" s="1068"/>
      <c r="M84" s="1068"/>
      <c r="N84" s="1068"/>
      <c r="O84" s="1068"/>
      <c r="P84" s="1069"/>
      <c r="Q84" s="1070">
        <v>3854</v>
      </c>
      <c r="R84" s="1064"/>
      <c r="S84" s="1064"/>
      <c r="T84" s="1064"/>
      <c r="U84" s="1064"/>
      <c r="V84" s="1064">
        <v>3385</v>
      </c>
      <c r="W84" s="1064"/>
      <c r="X84" s="1064"/>
      <c r="Y84" s="1064"/>
      <c r="Z84" s="1064"/>
      <c r="AA84" s="1064">
        <v>469</v>
      </c>
      <c r="AB84" s="1064"/>
      <c r="AC84" s="1064"/>
      <c r="AD84" s="1064"/>
      <c r="AE84" s="1064"/>
      <c r="AF84" s="1064">
        <v>2410</v>
      </c>
      <c r="AG84" s="1064"/>
      <c r="AH84" s="1064"/>
      <c r="AI84" s="1064"/>
      <c r="AJ84" s="1064"/>
      <c r="AK84" s="1064" t="s">
        <v>601</v>
      </c>
      <c r="AL84" s="1064"/>
      <c r="AM84" s="1064"/>
      <c r="AN84" s="1064"/>
      <c r="AO84" s="1064"/>
      <c r="AP84" s="1064">
        <v>7935</v>
      </c>
      <c r="AQ84" s="1064"/>
      <c r="AR84" s="1064"/>
      <c r="AS84" s="1064"/>
      <c r="AT84" s="1064"/>
      <c r="AU84" s="1064" t="s">
        <v>601</v>
      </c>
      <c r="AV84" s="1064"/>
      <c r="AW84" s="1064"/>
      <c r="AX84" s="1064"/>
      <c r="AY84" s="1064"/>
      <c r="AZ84" s="1065" t="s">
        <v>603</v>
      </c>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389</v>
      </c>
      <c r="B88" s="1037" t="s">
        <v>418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419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424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426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427</v>
      </c>
      <c r="AB109" s="987"/>
      <c r="AC109" s="987"/>
      <c r="AD109" s="987"/>
      <c r="AE109" s="988"/>
      <c r="AF109" s="989" t="s">
        <v>307</v>
      </c>
      <c r="AG109" s="987"/>
      <c r="AH109" s="987"/>
      <c r="AI109" s="987"/>
      <c r="AJ109" s="988"/>
      <c r="AK109" s="989" t="s">
        <v>306</v>
      </c>
      <c r="AL109" s="987"/>
      <c r="AM109" s="987"/>
      <c r="AN109" s="987"/>
      <c r="AO109" s="988"/>
      <c r="AP109" s="989" t="s">
        <v>428</v>
      </c>
      <c r="AQ109" s="987"/>
      <c r="AR109" s="987"/>
      <c r="AS109" s="987"/>
      <c r="AT109" s="1018"/>
      <c r="AU109" s="986" t="s">
        <v>426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427</v>
      </c>
      <c r="BR109" s="987"/>
      <c r="BS109" s="987"/>
      <c r="BT109" s="987"/>
      <c r="BU109" s="988"/>
      <c r="BV109" s="989" t="s">
        <v>307</v>
      </c>
      <c r="BW109" s="987"/>
      <c r="BX109" s="987"/>
      <c r="BY109" s="987"/>
      <c r="BZ109" s="988"/>
      <c r="CA109" s="989" t="s">
        <v>306</v>
      </c>
      <c r="CB109" s="987"/>
      <c r="CC109" s="987"/>
      <c r="CD109" s="987"/>
      <c r="CE109" s="988"/>
      <c r="CF109" s="1025" t="s">
        <v>428</v>
      </c>
      <c r="CG109" s="1025"/>
      <c r="CH109" s="1025"/>
      <c r="CI109" s="1025"/>
      <c r="CJ109" s="1025"/>
      <c r="CK109" s="989" t="s">
        <v>429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427</v>
      </c>
      <c r="DH109" s="987"/>
      <c r="DI109" s="987"/>
      <c r="DJ109" s="987"/>
      <c r="DK109" s="988"/>
      <c r="DL109" s="989" t="s">
        <v>307</v>
      </c>
      <c r="DM109" s="987"/>
      <c r="DN109" s="987"/>
      <c r="DO109" s="987"/>
      <c r="DP109" s="988"/>
      <c r="DQ109" s="989" t="s">
        <v>306</v>
      </c>
      <c r="DR109" s="987"/>
      <c r="DS109" s="987"/>
      <c r="DT109" s="987"/>
      <c r="DU109" s="988"/>
      <c r="DV109" s="989" t="s">
        <v>428</v>
      </c>
      <c r="DW109" s="987"/>
      <c r="DX109" s="987"/>
      <c r="DY109" s="987"/>
      <c r="DZ109" s="1018"/>
    </row>
    <row r="110" spans="1:131" s="247" customFormat="1" ht="26.25" customHeight="1">
      <c r="A110" s="889" t="s">
        <v>430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448204</v>
      </c>
      <c r="AB110" s="980"/>
      <c r="AC110" s="980"/>
      <c r="AD110" s="980"/>
      <c r="AE110" s="981"/>
      <c r="AF110" s="982">
        <v>469095</v>
      </c>
      <c r="AG110" s="980"/>
      <c r="AH110" s="980"/>
      <c r="AI110" s="980"/>
      <c r="AJ110" s="981"/>
      <c r="AK110" s="982">
        <v>470736</v>
      </c>
      <c r="AL110" s="980"/>
      <c r="AM110" s="980"/>
      <c r="AN110" s="980"/>
      <c r="AO110" s="981"/>
      <c r="AP110" s="983">
        <v>16.100000000000001</v>
      </c>
      <c r="AQ110" s="984"/>
      <c r="AR110" s="984"/>
      <c r="AS110" s="984"/>
      <c r="AT110" s="985"/>
      <c r="AU110" s="1019" t="s">
        <v>73</v>
      </c>
      <c r="AV110" s="1020"/>
      <c r="AW110" s="1020"/>
      <c r="AX110" s="1020"/>
      <c r="AY110" s="1020"/>
      <c r="AZ110" s="945" t="s">
        <v>431</v>
      </c>
      <c r="BA110" s="890"/>
      <c r="BB110" s="890"/>
      <c r="BC110" s="890"/>
      <c r="BD110" s="890"/>
      <c r="BE110" s="890"/>
      <c r="BF110" s="890"/>
      <c r="BG110" s="890"/>
      <c r="BH110" s="890"/>
      <c r="BI110" s="890"/>
      <c r="BJ110" s="890"/>
      <c r="BK110" s="890"/>
      <c r="BL110" s="890"/>
      <c r="BM110" s="890"/>
      <c r="BN110" s="890"/>
      <c r="BO110" s="890"/>
      <c r="BP110" s="891"/>
      <c r="BQ110" s="946">
        <v>5172081</v>
      </c>
      <c r="BR110" s="927"/>
      <c r="BS110" s="927"/>
      <c r="BT110" s="927"/>
      <c r="BU110" s="927"/>
      <c r="BV110" s="927">
        <v>5050979</v>
      </c>
      <c r="BW110" s="927"/>
      <c r="BX110" s="927"/>
      <c r="BY110" s="927"/>
      <c r="BZ110" s="927"/>
      <c r="CA110" s="927">
        <v>4873434</v>
      </c>
      <c r="CB110" s="927"/>
      <c r="CC110" s="927"/>
      <c r="CD110" s="927"/>
      <c r="CE110" s="927"/>
      <c r="CF110" s="951">
        <v>166.9</v>
      </c>
      <c r="CG110" s="952"/>
      <c r="CH110" s="952"/>
      <c r="CI110" s="952"/>
      <c r="CJ110" s="952"/>
      <c r="CK110" s="1015" t="s">
        <v>432</v>
      </c>
      <c r="CL110" s="901"/>
      <c r="CM110" s="976" t="s">
        <v>433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391</v>
      </c>
      <c r="DH110" s="927"/>
      <c r="DI110" s="927"/>
      <c r="DJ110" s="927"/>
      <c r="DK110" s="927"/>
      <c r="DL110" s="927" t="s">
        <v>391</v>
      </c>
      <c r="DM110" s="927"/>
      <c r="DN110" s="927"/>
      <c r="DO110" s="927"/>
      <c r="DP110" s="927"/>
      <c r="DQ110" s="927" t="s">
        <v>391</v>
      </c>
      <c r="DR110" s="927"/>
      <c r="DS110" s="927"/>
      <c r="DT110" s="927"/>
      <c r="DU110" s="927"/>
      <c r="DV110" s="928" t="s">
        <v>408</v>
      </c>
      <c r="DW110" s="928"/>
      <c r="DX110" s="928"/>
      <c r="DY110" s="928"/>
      <c r="DZ110" s="929"/>
    </row>
    <row r="111" spans="1:131" s="247" customFormat="1" ht="26.25" customHeight="1">
      <c r="A111" s="856" t="s">
        <v>434</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391</v>
      </c>
      <c r="AB111" s="1008"/>
      <c r="AC111" s="1008"/>
      <c r="AD111" s="1008"/>
      <c r="AE111" s="1009"/>
      <c r="AF111" s="1010" t="s">
        <v>391</v>
      </c>
      <c r="AG111" s="1008"/>
      <c r="AH111" s="1008"/>
      <c r="AI111" s="1008"/>
      <c r="AJ111" s="1009"/>
      <c r="AK111" s="1010" t="s">
        <v>408</v>
      </c>
      <c r="AL111" s="1008"/>
      <c r="AM111" s="1008"/>
      <c r="AN111" s="1008"/>
      <c r="AO111" s="1009"/>
      <c r="AP111" s="1011" t="s">
        <v>391</v>
      </c>
      <c r="AQ111" s="1012"/>
      <c r="AR111" s="1012"/>
      <c r="AS111" s="1012"/>
      <c r="AT111" s="1013"/>
      <c r="AU111" s="1021"/>
      <c r="AV111" s="1022"/>
      <c r="AW111" s="1022"/>
      <c r="AX111" s="1022"/>
      <c r="AY111" s="1022"/>
      <c r="AZ111" s="897" t="s">
        <v>435</v>
      </c>
      <c r="BA111" s="832"/>
      <c r="BB111" s="832"/>
      <c r="BC111" s="832"/>
      <c r="BD111" s="832"/>
      <c r="BE111" s="832"/>
      <c r="BF111" s="832"/>
      <c r="BG111" s="832"/>
      <c r="BH111" s="832"/>
      <c r="BI111" s="832"/>
      <c r="BJ111" s="832"/>
      <c r="BK111" s="832"/>
      <c r="BL111" s="832"/>
      <c r="BM111" s="832"/>
      <c r="BN111" s="832"/>
      <c r="BO111" s="832"/>
      <c r="BP111" s="833"/>
      <c r="BQ111" s="898">
        <v>226702</v>
      </c>
      <c r="BR111" s="899"/>
      <c r="BS111" s="899"/>
      <c r="BT111" s="899"/>
      <c r="BU111" s="899"/>
      <c r="BV111" s="899">
        <v>343396</v>
      </c>
      <c r="BW111" s="899"/>
      <c r="BX111" s="899"/>
      <c r="BY111" s="899"/>
      <c r="BZ111" s="899"/>
      <c r="CA111" s="899">
        <v>270222</v>
      </c>
      <c r="CB111" s="899"/>
      <c r="CC111" s="899"/>
      <c r="CD111" s="899"/>
      <c r="CE111" s="899"/>
      <c r="CF111" s="960">
        <v>9.3000000000000007</v>
      </c>
      <c r="CG111" s="961"/>
      <c r="CH111" s="961"/>
      <c r="CI111" s="961"/>
      <c r="CJ111" s="961"/>
      <c r="CK111" s="1016"/>
      <c r="CL111" s="903"/>
      <c r="CM111" s="906" t="s">
        <v>436</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437</v>
      </c>
      <c r="DH111" s="899"/>
      <c r="DI111" s="899"/>
      <c r="DJ111" s="899"/>
      <c r="DK111" s="899"/>
      <c r="DL111" s="899" t="s">
        <v>437</v>
      </c>
      <c r="DM111" s="899"/>
      <c r="DN111" s="899"/>
      <c r="DO111" s="899"/>
      <c r="DP111" s="899"/>
      <c r="DQ111" s="899" t="s">
        <v>437</v>
      </c>
      <c r="DR111" s="899"/>
      <c r="DS111" s="899"/>
      <c r="DT111" s="899"/>
      <c r="DU111" s="899"/>
      <c r="DV111" s="876" t="s">
        <v>391</v>
      </c>
      <c r="DW111" s="876"/>
      <c r="DX111" s="876"/>
      <c r="DY111" s="876"/>
      <c r="DZ111" s="877"/>
    </row>
    <row r="112" spans="1:131" s="247" customFormat="1" ht="26.25" customHeight="1">
      <c r="A112" s="1001" t="s">
        <v>438</v>
      </c>
      <c r="B112" s="1002"/>
      <c r="C112" s="832" t="s">
        <v>439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440</v>
      </c>
      <c r="AB112" s="862"/>
      <c r="AC112" s="862"/>
      <c r="AD112" s="862"/>
      <c r="AE112" s="863"/>
      <c r="AF112" s="864" t="s">
        <v>441</v>
      </c>
      <c r="AG112" s="862"/>
      <c r="AH112" s="862"/>
      <c r="AI112" s="862"/>
      <c r="AJ112" s="863"/>
      <c r="AK112" s="864" t="s">
        <v>391</v>
      </c>
      <c r="AL112" s="862"/>
      <c r="AM112" s="862"/>
      <c r="AN112" s="862"/>
      <c r="AO112" s="863"/>
      <c r="AP112" s="909" t="s">
        <v>391</v>
      </c>
      <c r="AQ112" s="910"/>
      <c r="AR112" s="910"/>
      <c r="AS112" s="910"/>
      <c r="AT112" s="911"/>
      <c r="AU112" s="1021"/>
      <c r="AV112" s="1022"/>
      <c r="AW112" s="1022"/>
      <c r="AX112" s="1022"/>
      <c r="AY112" s="1022"/>
      <c r="AZ112" s="897" t="s">
        <v>442</v>
      </c>
      <c r="BA112" s="832"/>
      <c r="BB112" s="832"/>
      <c r="BC112" s="832"/>
      <c r="BD112" s="832"/>
      <c r="BE112" s="832"/>
      <c r="BF112" s="832"/>
      <c r="BG112" s="832"/>
      <c r="BH112" s="832"/>
      <c r="BI112" s="832"/>
      <c r="BJ112" s="832"/>
      <c r="BK112" s="832"/>
      <c r="BL112" s="832"/>
      <c r="BM112" s="832"/>
      <c r="BN112" s="832"/>
      <c r="BO112" s="832"/>
      <c r="BP112" s="833"/>
      <c r="BQ112" s="898">
        <v>1574</v>
      </c>
      <c r="BR112" s="899"/>
      <c r="BS112" s="899"/>
      <c r="BT112" s="899"/>
      <c r="BU112" s="899"/>
      <c r="BV112" s="899">
        <v>1795</v>
      </c>
      <c r="BW112" s="899"/>
      <c r="BX112" s="899"/>
      <c r="BY112" s="899"/>
      <c r="BZ112" s="899"/>
      <c r="CA112" s="899">
        <v>1447</v>
      </c>
      <c r="CB112" s="899"/>
      <c r="CC112" s="899"/>
      <c r="CD112" s="899"/>
      <c r="CE112" s="899"/>
      <c r="CF112" s="960">
        <v>0</v>
      </c>
      <c r="CG112" s="961"/>
      <c r="CH112" s="961"/>
      <c r="CI112" s="961"/>
      <c r="CJ112" s="961"/>
      <c r="CK112" s="1016"/>
      <c r="CL112" s="903"/>
      <c r="CM112" s="906" t="s">
        <v>443</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v>4902</v>
      </c>
      <c r="DH112" s="899"/>
      <c r="DI112" s="899"/>
      <c r="DJ112" s="899"/>
      <c r="DK112" s="899"/>
      <c r="DL112" s="899">
        <v>198801</v>
      </c>
      <c r="DM112" s="899"/>
      <c r="DN112" s="899"/>
      <c r="DO112" s="899"/>
      <c r="DP112" s="899"/>
      <c r="DQ112" s="899">
        <v>197455</v>
      </c>
      <c r="DR112" s="899"/>
      <c r="DS112" s="899"/>
      <c r="DT112" s="899"/>
      <c r="DU112" s="899"/>
      <c r="DV112" s="876">
        <v>6.8</v>
      </c>
      <c r="DW112" s="876"/>
      <c r="DX112" s="876"/>
      <c r="DY112" s="876"/>
      <c r="DZ112" s="877"/>
    </row>
    <row r="113" spans="1:130" s="247" customFormat="1" ht="26.25" customHeight="1">
      <c r="A113" s="1003"/>
      <c r="B113" s="1004"/>
      <c r="C113" s="832" t="s">
        <v>444</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t="s">
        <v>129</v>
      </c>
      <c r="AB113" s="1008"/>
      <c r="AC113" s="1008"/>
      <c r="AD113" s="1008"/>
      <c r="AE113" s="1009"/>
      <c r="AF113" s="1010" t="s">
        <v>391</v>
      </c>
      <c r="AG113" s="1008"/>
      <c r="AH113" s="1008"/>
      <c r="AI113" s="1008"/>
      <c r="AJ113" s="1009"/>
      <c r="AK113" s="1010">
        <v>128</v>
      </c>
      <c r="AL113" s="1008"/>
      <c r="AM113" s="1008"/>
      <c r="AN113" s="1008"/>
      <c r="AO113" s="1009"/>
      <c r="AP113" s="1011">
        <v>0</v>
      </c>
      <c r="AQ113" s="1012"/>
      <c r="AR113" s="1012"/>
      <c r="AS113" s="1012"/>
      <c r="AT113" s="1013"/>
      <c r="AU113" s="1021"/>
      <c r="AV113" s="1022"/>
      <c r="AW113" s="1022"/>
      <c r="AX113" s="1022"/>
      <c r="AY113" s="1022"/>
      <c r="AZ113" s="897" t="s">
        <v>445</v>
      </c>
      <c r="BA113" s="832"/>
      <c r="BB113" s="832"/>
      <c r="BC113" s="832"/>
      <c r="BD113" s="832"/>
      <c r="BE113" s="832"/>
      <c r="BF113" s="832"/>
      <c r="BG113" s="832"/>
      <c r="BH113" s="832"/>
      <c r="BI113" s="832"/>
      <c r="BJ113" s="832"/>
      <c r="BK113" s="832"/>
      <c r="BL113" s="832"/>
      <c r="BM113" s="832"/>
      <c r="BN113" s="832"/>
      <c r="BO113" s="832"/>
      <c r="BP113" s="833"/>
      <c r="BQ113" s="898">
        <v>255603</v>
      </c>
      <c r="BR113" s="899"/>
      <c r="BS113" s="899"/>
      <c r="BT113" s="899"/>
      <c r="BU113" s="899"/>
      <c r="BV113" s="899">
        <v>247019</v>
      </c>
      <c r="BW113" s="899"/>
      <c r="BX113" s="899"/>
      <c r="BY113" s="899"/>
      <c r="BZ113" s="899"/>
      <c r="CA113" s="899">
        <v>275658</v>
      </c>
      <c r="CB113" s="899"/>
      <c r="CC113" s="899"/>
      <c r="CD113" s="899"/>
      <c r="CE113" s="899"/>
      <c r="CF113" s="960">
        <v>9.4</v>
      </c>
      <c r="CG113" s="961"/>
      <c r="CH113" s="961"/>
      <c r="CI113" s="961"/>
      <c r="CJ113" s="961"/>
      <c r="CK113" s="1016"/>
      <c r="CL113" s="903"/>
      <c r="CM113" s="906" t="s">
        <v>446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391</v>
      </c>
      <c r="DH113" s="862"/>
      <c r="DI113" s="862"/>
      <c r="DJ113" s="862"/>
      <c r="DK113" s="863"/>
      <c r="DL113" s="864" t="s">
        <v>447</v>
      </c>
      <c r="DM113" s="862"/>
      <c r="DN113" s="862"/>
      <c r="DO113" s="862"/>
      <c r="DP113" s="863"/>
      <c r="DQ113" s="864" t="s">
        <v>448</v>
      </c>
      <c r="DR113" s="862"/>
      <c r="DS113" s="862"/>
      <c r="DT113" s="862"/>
      <c r="DU113" s="863"/>
      <c r="DV113" s="909" t="s">
        <v>449</v>
      </c>
      <c r="DW113" s="910"/>
      <c r="DX113" s="910"/>
      <c r="DY113" s="910"/>
      <c r="DZ113" s="911"/>
    </row>
    <row r="114" spans="1:130" s="247" customFormat="1" ht="26.25" customHeight="1">
      <c r="A114" s="1003"/>
      <c r="B114" s="1004"/>
      <c r="C114" s="832" t="s">
        <v>450</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6899</v>
      </c>
      <c r="AB114" s="862"/>
      <c r="AC114" s="862"/>
      <c r="AD114" s="862"/>
      <c r="AE114" s="863"/>
      <c r="AF114" s="864">
        <v>14310</v>
      </c>
      <c r="AG114" s="862"/>
      <c r="AH114" s="862"/>
      <c r="AI114" s="862"/>
      <c r="AJ114" s="863"/>
      <c r="AK114" s="864">
        <v>17735</v>
      </c>
      <c r="AL114" s="862"/>
      <c r="AM114" s="862"/>
      <c r="AN114" s="862"/>
      <c r="AO114" s="863"/>
      <c r="AP114" s="909">
        <v>0.6</v>
      </c>
      <c r="AQ114" s="910"/>
      <c r="AR114" s="910"/>
      <c r="AS114" s="910"/>
      <c r="AT114" s="911"/>
      <c r="AU114" s="1021"/>
      <c r="AV114" s="1022"/>
      <c r="AW114" s="1022"/>
      <c r="AX114" s="1022"/>
      <c r="AY114" s="1022"/>
      <c r="AZ114" s="897" t="s">
        <v>451</v>
      </c>
      <c r="BA114" s="832"/>
      <c r="BB114" s="832"/>
      <c r="BC114" s="832"/>
      <c r="BD114" s="832"/>
      <c r="BE114" s="832"/>
      <c r="BF114" s="832"/>
      <c r="BG114" s="832"/>
      <c r="BH114" s="832"/>
      <c r="BI114" s="832"/>
      <c r="BJ114" s="832"/>
      <c r="BK114" s="832"/>
      <c r="BL114" s="832"/>
      <c r="BM114" s="832"/>
      <c r="BN114" s="832"/>
      <c r="BO114" s="832"/>
      <c r="BP114" s="833"/>
      <c r="BQ114" s="898">
        <v>738658</v>
      </c>
      <c r="BR114" s="899"/>
      <c r="BS114" s="899"/>
      <c r="BT114" s="899"/>
      <c r="BU114" s="899"/>
      <c r="BV114" s="899">
        <v>743788</v>
      </c>
      <c r="BW114" s="899"/>
      <c r="BX114" s="899"/>
      <c r="BY114" s="899"/>
      <c r="BZ114" s="899"/>
      <c r="CA114" s="899">
        <v>792514</v>
      </c>
      <c r="CB114" s="899"/>
      <c r="CC114" s="899"/>
      <c r="CD114" s="899"/>
      <c r="CE114" s="899"/>
      <c r="CF114" s="960">
        <v>27.1</v>
      </c>
      <c r="CG114" s="961"/>
      <c r="CH114" s="961"/>
      <c r="CI114" s="961"/>
      <c r="CJ114" s="961"/>
      <c r="CK114" s="1016"/>
      <c r="CL114" s="903"/>
      <c r="CM114" s="906" t="s">
        <v>452</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437</v>
      </c>
      <c r="DH114" s="862"/>
      <c r="DI114" s="862"/>
      <c r="DJ114" s="862"/>
      <c r="DK114" s="863"/>
      <c r="DL114" s="864" t="s">
        <v>440</v>
      </c>
      <c r="DM114" s="862"/>
      <c r="DN114" s="862"/>
      <c r="DO114" s="862"/>
      <c r="DP114" s="863"/>
      <c r="DQ114" s="864" t="s">
        <v>129</v>
      </c>
      <c r="DR114" s="862"/>
      <c r="DS114" s="862"/>
      <c r="DT114" s="862"/>
      <c r="DU114" s="863"/>
      <c r="DV114" s="909" t="s">
        <v>453</v>
      </c>
      <c r="DW114" s="910"/>
      <c r="DX114" s="910"/>
      <c r="DY114" s="910"/>
      <c r="DZ114" s="911"/>
    </row>
    <row r="115" spans="1:130" s="247" customFormat="1" ht="26.25" customHeight="1">
      <c r="A115" s="1003"/>
      <c r="B115" s="1004"/>
      <c r="C115" s="832" t="s">
        <v>454</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76095</v>
      </c>
      <c r="AB115" s="1008"/>
      <c r="AC115" s="1008"/>
      <c r="AD115" s="1008"/>
      <c r="AE115" s="1009"/>
      <c r="AF115" s="1010">
        <v>75053</v>
      </c>
      <c r="AG115" s="1008"/>
      <c r="AH115" s="1008"/>
      <c r="AI115" s="1008"/>
      <c r="AJ115" s="1009"/>
      <c r="AK115" s="1010">
        <v>74913</v>
      </c>
      <c r="AL115" s="1008"/>
      <c r="AM115" s="1008"/>
      <c r="AN115" s="1008"/>
      <c r="AO115" s="1009"/>
      <c r="AP115" s="1011">
        <v>2.6</v>
      </c>
      <c r="AQ115" s="1012"/>
      <c r="AR115" s="1012"/>
      <c r="AS115" s="1012"/>
      <c r="AT115" s="1013"/>
      <c r="AU115" s="1021"/>
      <c r="AV115" s="1022"/>
      <c r="AW115" s="1022"/>
      <c r="AX115" s="1022"/>
      <c r="AY115" s="1022"/>
      <c r="AZ115" s="897" t="s">
        <v>455</v>
      </c>
      <c r="BA115" s="832"/>
      <c r="BB115" s="832"/>
      <c r="BC115" s="832"/>
      <c r="BD115" s="832"/>
      <c r="BE115" s="832"/>
      <c r="BF115" s="832"/>
      <c r="BG115" s="832"/>
      <c r="BH115" s="832"/>
      <c r="BI115" s="832"/>
      <c r="BJ115" s="832"/>
      <c r="BK115" s="832"/>
      <c r="BL115" s="832"/>
      <c r="BM115" s="832"/>
      <c r="BN115" s="832"/>
      <c r="BO115" s="832"/>
      <c r="BP115" s="833"/>
      <c r="BQ115" s="898" t="s">
        <v>449</v>
      </c>
      <c r="BR115" s="899"/>
      <c r="BS115" s="899"/>
      <c r="BT115" s="899"/>
      <c r="BU115" s="899"/>
      <c r="BV115" s="899" t="s">
        <v>391</v>
      </c>
      <c r="BW115" s="899"/>
      <c r="BX115" s="899"/>
      <c r="BY115" s="899"/>
      <c r="BZ115" s="899"/>
      <c r="CA115" s="899" t="s">
        <v>437</v>
      </c>
      <c r="CB115" s="899"/>
      <c r="CC115" s="899"/>
      <c r="CD115" s="899"/>
      <c r="CE115" s="899"/>
      <c r="CF115" s="960" t="s">
        <v>391</v>
      </c>
      <c r="CG115" s="961"/>
      <c r="CH115" s="961"/>
      <c r="CI115" s="961"/>
      <c r="CJ115" s="961"/>
      <c r="CK115" s="1016"/>
      <c r="CL115" s="903"/>
      <c r="CM115" s="897" t="s">
        <v>456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448</v>
      </c>
      <c r="DH115" s="862"/>
      <c r="DI115" s="862"/>
      <c r="DJ115" s="862"/>
      <c r="DK115" s="863"/>
      <c r="DL115" s="864" t="s">
        <v>447</v>
      </c>
      <c r="DM115" s="862"/>
      <c r="DN115" s="862"/>
      <c r="DO115" s="862"/>
      <c r="DP115" s="863"/>
      <c r="DQ115" s="864" t="s">
        <v>449</v>
      </c>
      <c r="DR115" s="862"/>
      <c r="DS115" s="862"/>
      <c r="DT115" s="862"/>
      <c r="DU115" s="863"/>
      <c r="DV115" s="909" t="s">
        <v>437</v>
      </c>
      <c r="DW115" s="910"/>
      <c r="DX115" s="910"/>
      <c r="DY115" s="910"/>
      <c r="DZ115" s="911"/>
    </row>
    <row r="116" spans="1:130" s="247" customFormat="1" ht="26.25" customHeight="1">
      <c r="A116" s="1005"/>
      <c r="B116" s="1006"/>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1</v>
      </c>
      <c r="AB116" s="862"/>
      <c r="AC116" s="862"/>
      <c r="AD116" s="862"/>
      <c r="AE116" s="863"/>
      <c r="AF116" s="864" t="s">
        <v>448</v>
      </c>
      <c r="AG116" s="862"/>
      <c r="AH116" s="862"/>
      <c r="AI116" s="862"/>
      <c r="AJ116" s="863"/>
      <c r="AK116" s="864" t="s">
        <v>458</v>
      </c>
      <c r="AL116" s="862"/>
      <c r="AM116" s="862"/>
      <c r="AN116" s="862"/>
      <c r="AO116" s="863"/>
      <c r="AP116" s="909" t="s">
        <v>437</v>
      </c>
      <c r="AQ116" s="910"/>
      <c r="AR116" s="910"/>
      <c r="AS116" s="910"/>
      <c r="AT116" s="911"/>
      <c r="AU116" s="1021"/>
      <c r="AV116" s="1022"/>
      <c r="AW116" s="1022"/>
      <c r="AX116" s="1022"/>
      <c r="AY116" s="1022"/>
      <c r="AZ116" s="948" t="s">
        <v>459</v>
      </c>
      <c r="BA116" s="949"/>
      <c r="BB116" s="949"/>
      <c r="BC116" s="949"/>
      <c r="BD116" s="949"/>
      <c r="BE116" s="949"/>
      <c r="BF116" s="949"/>
      <c r="BG116" s="949"/>
      <c r="BH116" s="949"/>
      <c r="BI116" s="949"/>
      <c r="BJ116" s="949"/>
      <c r="BK116" s="949"/>
      <c r="BL116" s="949"/>
      <c r="BM116" s="949"/>
      <c r="BN116" s="949"/>
      <c r="BO116" s="949"/>
      <c r="BP116" s="950"/>
      <c r="BQ116" s="898" t="s">
        <v>440</v>
      </c>
      <c r="BR116" s="899"/>
      <c r="BS116" s="899"/>
      <c r="BT116" s="899"/>
      <c r="BU116" s="899"/>
      <c r="BV116" s="899" t="s">
        <v>447</v>
      </c>
      <c r="BW116" s="899"/>
      <c r="BX116" s="899"/>
      <c r="BY116" s="899"/>
      <c r="BZ116" s="899"/>
      <c r="CA116" s="899" t="s">
        <v>460</v>
      </c>
      <c r="CB116" s="899"/>
      <c r="CC116" s="899"/>
      <c r="CD116" s="899"/>
      <c r="CE116" s="899"/>
      <c r="CF116" s="960" t="s">
        <v>437</v>
      </c>
      <c r="CG116" s="961"/>
      <c r="CH116" s="961"/>
      <c r="CI116" s="961"/>
      <c r="CJ116" s="961"/>
      <c r="CK116" s="1016"/>
      <c r="CL116" s="903"/>
      <c r="CM116" s="906" t="s">
        <v>461</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440</v>
      </c>
      <c r="DH116" s="862"/>
      <c r="DI116" s="862"/>
      <c r="DJ116" s="862"/>
      <c r="DK116" s="863"/>
      <c r="DL116" s="864" t="s">
        <v>449</v>
      </c>
      <c r="DM116" s="862"/>
      <c r="DN116" s="862"/>
      <c r="DO116" s="862"/>
      <c r="DP116" s="863"/>
      <c r="DQ116" s="864" t="s">
        <v>129</v>
      </c>
      <c r="DR116" s="862"/>
      <c r="DS116" s="862"/>
      <c r="DT116" s="862"/>
      <c r="DU116" s="863"/>
      <c r="DV116" s="909" t="s">
        <v>441</v>
      </c>
      <c r="DW116" s="910"/>
      <c r="DX116" s="910"/>
      <c r="DY116" s="910"/>
      <c r="DZ116" s="911"/>
    </row>
    <row r="117" spans="1:130" s="247" customFormat="1" ht="26.25" customHeight="1">
      <c r="A117" s="98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462</v>
      </c>
      <c r="Z117" s="988"/>
      <c r="AA117" s="993">
        <v>531199</v>
      </c>
      <c r="AB117" s="994"/>
      <c r="AC117" s="994"/>
      <c r="AD117" s="994"/>
      <c r="AE117" s="995"/>
      <c r="AF117" s="996">
        <v>558458</v>
      </c>
      <c r="AG117" s="994"/>
      <c r="AH117" s="994"/>
      <c r="AI117" s="994"/>
      <c r="AJ117" s="995"/>
      <c r="AK117" s="996">
        <v>563512</v>
      </c>
      <c r="AL117" s="994"/>
      <c r="AM117" s="994"/>
      <c r="AN117" s="994"/>
      <c r="AO117" s="995"/>
      <c r="AP117" s="997"/>
      <c r="AQ117" s="998"/>
      <c r="AR117" s="998"/>
      <c r="AS117" s="998"/>
      <c r="AT117" s="999"/>
      <c r="AU117" s="1021"/>
      <c r="AV117" s="1022"/>
      <c r="AW117" s="1022"/>
      <c r="AX117" s="1022"/>
      <c r="AY117" s="1022"/>
      <c r="AZ117" s="948" t="s">
        <v>463</v>
      </c>
      <c r="BA117" s="949"/>
      <c r="BB117" s="949"/>
      <c r="BC117" s="949"/>
      <c r="BD117" s="949"/>
      <c r="BE117" s="949"/>
      <c r="BF117" s="949"/>
      <c r="BG117" s="949"/>
      <c r="BH117" s="949"/>
      <c r="BI117" s="949"/>
      <c r="BJ117" s="949"/>
      <c r="BK117" s="949"/>
      <c r="BL117" s="949"/>
      <c r="BM117" s="949"/>
      <c r="BN117" s="949"/>
      <c r="BO117" s="949"/>
      <c r="BP117" s="950"/>
      <c r="BQ117" s="898" t="s">
        <v>391</v>
      </c>
      <c r="BR117" s="899"/>
      <c r="BS117" s="899"/>
      <c r="BT117" s="899"/>
      <c r="BU117" s="899"/>
      <c r="BV117" s="899" t="s">
        <v>440</v>
      </c>
      <c r="BW117" s="899"/>
      <c r="BX117" s="899"/>
      <c r="BY117" s="899"/>
      <c r="BZ117" s="899"/>
      <c r="CA117" s="899" t="s">
        <v>447</v>
      </c>
      <c r="CB117" s="899"/>
      <c r="CC117" s="899"/>
      <c r="CD117" s="899"/>
      <c r="CE117" s="899"/>
      <c r="CF117" s="960" t="s">
        <v>391</v>
      </c>
      <c r="CG117" s="961"/>
      <c r="CH117" s="961"/>
      <c r="CI117" s="961"/>
      <c r="CJ117" s="961"/>
      <c r="CK117" s="1016"/>
      <c r="CL117" s="903"/>
      <c r="CM117" s="906" t="s">
        <v>464</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440</v>
      </c>
      <c r="DH117" s="862"/>
      <c r="DI117" s="862"/>
      <c r="DJ117" s="862"/>
      <c r="DK117" s="863"/>
      <c r="DL117" s="864" t="s">
        <v>440</v>
      </c>
      <c r="DM117" s="862"/>
      <c r="DN117" s="862"/>
      <c r="DO117" s="862"/>
      <c r="DP117" s="863"/>
      <c r="DQ117" s="864" t="s">
        <v>440</v>
      </c>
      <c r="DR117" s="862"/>
      <c r="DS117" s="862"/>
      <c r="DT117" s="862"/>
      <c r="DU117" s="863"/>
      <c r="DV117" s="909" t="s">
        <v>448</v>
      </c>
      <c r="DW117" s="910"/>
      <c r="DX117" s="910"/>
      <c r="DY117" s="910"/>
      <c r="DZ117" s="911"/>
    </row>
    <row r="118" spans="1:130" s="247" customFormat="1" ht="26.25" customHeight="1">
      <c r="A118" s="986" t="s">
        <v>429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427</v>
      </c>
      <c r="AB118" s="987"/>
      <c r="AC118" s="987"/>
      <c r="AD118" s="987"/>
      <c r="AE118" s="988"/>
      <c r="AF118" s="989" t="s">
        <v>307</v>
      </c>
      <c r="AG118" s="987"/>
      <c r="AH118" s="987"/>
      <c r="AI118" s="987"/>
      <c r="AJ118" s="988"/>
      <c r="AK118" s="989" t="s">
        <v>306</v>
      </c>
      <c r="AL118" s="987"/>
      <c r="AM118" s="987"/>
      <c r="AN118" s="987"/>
      <c r="AO118" s="988"/>
      <c r="AP118" s="990" t="s">
        <v>428</v>
      </c>
      <c r="AQ118" s="991"/>
      <c r="AR118" s="991"/>
      <c r="AS118" s="991"/>
      <c r="AT118" s="992"/>
      <c r="AU118" s="1021"/>
      <c r="AV118" s="1022"/>
      <c r="AW118" s="1022"/>
      <c r="AX118" s="1022"/>
      <c r="AY118" s="1022"/>
      <c r="AZ118" s="964" t="s">
        <v>465</v>
      </c>
      <c r="BA118" s="965"/>
      <c r="BB118" s="965"/>
      <c r="BC118" s="965"/>
      <c r="BD118" s="965"/>
      <c r="BE118" s="965"/>
      <c r="BF118" s="965"/>
      <c r="BG118" s="965"/>
      <c r="BH118" s="965"/>
      <c r="BI118" s="965"/>
      <c r="BJ118" s="965"/>
      <c r="BK118" s="965"/>
      <c r="BL118" s="965"/>
      <c r="BM118" s="965"/>
      <c r="BN118" s="965"/>
      <c r="BO118" s="965"/>
      <c r="BP118" s="966"/>
      <c r="BQ118" s="967" t="s">
        <v>449</v>
      </c>
      <c r="BR118" s="930"/>
      <c r="BS118" s="930"/>
      <c r="BT118" s="930"/>
      <c r="BU118" s="930"/>
      <c r="BV118" s="930" t="s">
        <v>391</v>
      </c>
      <c r="BW118" s="930"/>
      <c r="BX118" s="930"/>
      <c r="BY118" s="930"/>
      <c r="BZ118" s="930"/>
      <c r="CA118" s="930" t="s">
        <v>448</v>
      </c>
      <c r="CB118" s="930"/>
      <c r="CC118" s="930"/>
      <c r="CD118" s="930"/>
      <c r="CE118" s="930"/>
      <c r="CF118" s="960" t="s">
        <v>391</v>
      </c>
      <c r="CG118" s="961"/>
      <c r="CH118" s="961"/>
      <c r="CI118" s="961"/>
      <c r="CJ118" s="961"/>
      <c r="CK118" s="1016"/>
      <c r="CL118" s="903"/>
      <c r="CM118" s="906" t="s">
        <v>466</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440</v>
      </c>
      <c r="DH118" s="862"/>
      <c r="DI118" s="862"/>
      <c r="DJ118" s="862"/>
      <c r="DK118" s="863"/>
      <c r="DL118" s="864" t="s">
        <v>440</v>
      </c>
      <c r="DM118" s="862"/>
      <c r="DN118" s="862"/>
      <c r="DO118" s="862"/>
      <c r="DP118" s="863"/>
      <c r="DQ118" s="864" t="s">
        <v>391</v>
      </c>
      <c r="DR118" s="862"/>
      <c r="DS118" s="862"/>
      <c r="DT118" s="862"/>
      <c r="DU118" s="863"/>
      <c r="DV118" s="909" t="s">
        <v>440</v>
      </c>
      <c r="DW118" s="910"/>
      <c r="DX118" s="910"/>
      <c r="DY118" s="910"/>
      <c r="DZ118" s="911"/>
    </row>
    <row r="119" spans="1:130" s="247" customFormat="1" ht="26.25" customHeight="1">
      <c r="A119" s="900" t="s">
        <v>432</v>
      </c>
      <c r="B119" s="901"/>
      <c r="C119" s="976" t="s">
        <v>433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437</v>
      </c>
      <c r="AB119" s="980"/>
      <c r="AC119" s="980"/>
      <c r="AD119" s="980"/>
      <c r="AE119" s="981"/>
      <c r="AF119" s="982" t="s">
        <v>448</v>
      </c>
      <c r="AG119" s="980"/>
      <c r="AH119" s="980"/>
      <c r="AI119" s="980"/>
      <c r="AJ119" s="981"/>
      <c r="AK119" s="982" t="s">
        <v>448</v>
      </c>
      <c r="AL119" s="980"/>
      <c r="AM119" s="980"/>
      <c r="AN119" s="980"/>
      <c r="AO119" s="981"/>
      <c r="AP119" s="983" t="s">
        <v>448</v>
      </c>
      <c r="AQ119" s="984"/>
      <c r="AR119" s="984"/>
      <c r="AS119" s="984"/>
      <c r="AT119" s="985"/>
      <c r="AU119" s="1023"/>
      <c r="AV119" s="1024"/>
      <c r="AW119" s="1024"/>
      <c r="AX119" s="1024"/>
      <c r="AY119" s="1024"/>
      <c r="AZ119" s="278" t="s">
        <v>189</v>
      </c>
      <c r="BA119" s="278"/>
      <c r="BB119" s="278"/>
      <c r="BC119" s="278"/>
      <c r="BD119" s="278"/>
      <c r="BE119" s="278"/>
      <c r="BF119" s="278"/>
      <c r="BG119" s="278"/>
      <c r="BH119" s="278"/>
      <c r="BI119" s="278"/>
      <c r="BJ119" s="278"/>
      <c r="BK119" s="278"/>
      <c r="BL119" s="278"/>
      <c r="BM119" s="278"/>
      <c r="BN119" s="278"/>
      <c r="BO119" s="962" t="s">
        <v>467</v>
      </c>
      <c r="BP119" s="963"/>
      <c r="BQ119" s="967">
        <v>6394618</v>
      </c>
      <c r="BR119" s="930"/>
      <c r="BS119" s="930"/>
      <c r="BT119" s="930"/>
      <c r="BU119" s="930"/>
      <c r="BV119" s="930">
        <v>6386977</v>
      </c>
      <c r="BW119" s="930"/>
      <c r="BX119" s="930"/>
      <c r="BY119" s="930"/>
      <c r="BZ119" s="930"/>
      <c r="CA119" s="930">
        <v>6213275</v>
      </c>
      <c r="CB119" s="930"/>
      <c r="CC119" s="930"/>
      <c r="CD119" s="930"/>
      <c r="CE119" s="930"/>
      <c r="CF119" s="828"/>
      <c r="CG119" s="829"/>
      <c r="CH119" s="829"/>
      <c r="CI119" s="829"/>
      <c r="CJ119" s="919"/>
      <c r="CK119" s="1017"/>
      <c r="CL119" s="905"/>
      <c r="CM119" s="923" t="s">
        <v>468</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221800</v>
      </c>
      <c r="DH119" s="845"/>
      <c r="DI119" s="845"/>
      <c r="DJ119" s="845"/>
      <c r="DK119" s="846"/>
      <c r="DL119" s="847">
        <v>144595</v>
      </c>
      <c r="DM119" s="845"/>
      <c r="DN119" s="845"/>
      <c r="DO119" s="845"/>
      <c r="DP119" s="846"/>
      <c r="DQ119" s="847">
        <v>72767</v>
      </c>
      <c r="DR119" s="845"/>
      <c r="DS119" s="845"/>
      <c r="DT119" s="845"/>
      <c r="DU119" s="846"/>
      <c r="DV119" s="933">
        <v>2.5</v>
      </c>
      <c r="DW119" s="934"/>
      <c r="DX119" s="934"/>
      <c r="DY119" s="934"/>
      <c r="DZ119" s="935"/>
    </row>
    <row r="120" spans="1:130" s="247" customFormat="1" ht="26.25" customHeight="1">
      <c r="A120" s="902"/>
      <c r="B120" s="903"/>
      <c r="C120" s="906" t="s">
        <v>436</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437</v>
      </c>
      <c r="AB120" s="862"/>
      <c r="AC120" s="862"/>
      <c r="AD120" s="862"/>
      <c r="AE120" s="863"/>
      <c r="AF120" s="864" t="s">
        <v>447</v>
      </c>
      <c r="AG120" s="862"/>
      <c r="AH120" s="862"/>
      <c r="AI120" s="862"/>
      <c r="AJ120" s="863"/>
      <c r="AK120" s="864" t="s">
        <v>448</v>
      </c>
      <c r="AL120" s="862"/>
      <c r="AM120" s="862"/>
      <c r="AN120" s="862"/>
      <c r="AO120" s="863"/>
      <c r="AP120" s="909" t="s">
        <v>449</v>
      </c>
      <c r="AQ120" s="910"/>
      <c r="AR120" s="910"/>
      <c r="AS120" s="910"/>
      <c r="AT120" s="911"/>
      <c r="AU120" s="968" t="s">
        <v>469</v>
      </c>
      <c r="AV120" s="969"/>
      <c r="AW120" s="969"/>
      <c r="AX120" s="969"/>
      <c r="AY120" s="970"/>
      <c r="AZ120" s="945" t="s">
        <v>470</v>
      </c>
      <c r="BA120" s="890"/>
      <c r="BB120" s="890"/>
      <c r="BC120" s="890"/>
      <c r="BD120" s="890"/>
      <c r="BE120" s="890"/>
      <c r="BF120" s="890"/>
      <c r="BG120" s="890"/>
      <c r="BH120" s="890"/>
      <c r="BI120" s="890"/>
      <c r="BJ120" s="890"/>
      <c r="BK120" s="890"/>
      <c r="BL120" s="890"/>
      <c r="BM120" s="890"/>
      <c r="BN120" s="890"/>
      <c r="BO120" s="890"/>
      <c r="BP120" s="891"/>
      <c r="BQ120" s="946">
        <v>3566916</v>
      </c>
      <c r="BR120" s="927"/>
      <c r="BS120" s="927"/>
      <c r="BT120" s="927"/>
      <c r="BU120" s="927"/>
      <c r="BV120" s="927">
        <v>3831973</v>
      </c>
      <c r="BW120" s="927"/>
      <c r="BX120" s="927"/>
      <c r="BY120" s="927"/>
      <c r="BZ120" s="927"/>
      <c r="CA120" s="927">
        <v>3883033</v>
      </c>
      <c r="CB120" s="927"/>
      <c r="CC120" s="927"/>
      <c r="CD120" s="927"/>
      <c r="CE120" s="927"/>
      <c r="CF120" s="951">
        <v>133</v>
      </c>
      <c r="CG120" s="952"/>
      <c r="CH120" s="952"/>
      <c r="CI120" s="952"/>
      <c r="CJ120" s="952"/>
      <c r="CK120" s="953" t="s">
        <v>471</v>
      </c>
      <c r="CL120" s="937"/>
      <c r="CM120" s="937"/>
      <c r="CN120" s="937"/>
      <c r="CO120" s="938"/>
      <c r="CP120" s="957" t="s">
        <v>472</v>
      </c>
      <c r="CQ120" s="958"/>
      <c r="CR120" s="958"/>
      <c r="CS120" s="958"/>
      <c r="CT120" s="958"/>
      <c r="CU120" s="958"/>
      <c r="CV120" s="958"/>
      <c r="CW120" s="958"/>
      <c r="CX120" s="958"/>
      <c r="CY120" s="958"/>
      <c r="CZ120" s="958"/>
      <c r="DA120" s="958"/>
      <c r="DB120" s="958"/>
      <c r="DC120" s="958"/>
      <c r="DD120" s="958"/>
      <c r="DE120" s="958"/>
      <c r="DF120" s="959"/>
      <c r="DG120" s="946">
        <v>1574</v>
      </c>
      <c r="DH120" s="927"/>
      <c r="DI120" s="927"/>
      <c r="DJ120" s="927"/>
      <c r="DK120" s="927"/>
      <c r="DL120" s="927">
        <v>1795</v>
      </c>
      <c r="DM120" s="927"/>
      <c r="DN120" s="927"/>
      <c r="DO120" s="927"/>
      <c r="DP120" s="927"/>
      <c r="DQ120" s="927">
        <v>1447</v>
      </c>
      <c r="DR120" s="927"/>
      <c r="DS120" s="927"/>
      <c r="DT120" s="927"/>
      <c r="DU120" s="927"/>
      <c r="DV120" s="928">
        <v>0</v>
      </c>
      <c r="DW120" s="928"/>
      <c r="DX120" s="928"/>
      <c r="DY120" s="928"/>
      <c r="DZ120" s="929"/>
    </row>
    <row r="121" spans="1:130" s="247" customFormat="1" ht="26.25" customHeight="1">
      <c r="A121" s="902"/>
      <c r="B121" s="903"/>
      <c r="C121" s="948" t="s">
        <v>473</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1958</v>
      </c>
      <c r="AB121" s="862"/>
      <c r="AC121" s="862"/>
      <c r="AD121" s="862"/>
      <c r="AE121" s="863"/>
      <c r="AF121" s="864">
        <v>1670</v>
      </c>
      <c r="AG121" s="862"/>
      <c r="AH121" s="862"/>
      <c r="AI121" s="862"/>
      <c r="AJ121" s="863"/>
      <c r="AK121" s="864">
        <v>1356</v>
      </c>
      <c r="AL121" s="862"/>
      <c r="AM121" s="862"/>
      <c r="AN121" s="862"/>
      <c r="AO121" s="863"/>
      <c r="AP121" s="909">
        <v>0</v>
      </c>
      <c r="AQ121" s="910"/>
      <c r="AR121" s="910"/>
      <c r="AS121" s="910"/>
      <c r="AT121" s="911"/>
      <c r="AU121" s="971"/>
      <c r="AV121" s="972"/>
      <c r="AW121" s="972"/>
      <c r="AX121" s="972"/>
      <c r="AY121" s="973"/>
      <c r="AZ121" s="897" t="s">
        <v>474</v>
      </c>
      <c r="BA121" s="832"/>
      <c r="BB121" s="832"/>
      <c r="BC121" s="832"/>
      <c r="BD121" s="832"/>
      <c r="BE121" s="832"/>
      <c r="BF121" s="832"/>
      <c r="BG121" s="832"/>
      <c r="BH121" s="832"/>
      <c r="BI121" s="832"/>
      <c r="BJ121" s="832"/>
      <c r="BK121" s="832"/>
      <c r="BL121" s="832"/>
      <c r="BM121" s="832"/>
      <c r="BN121" s="832"/>
      <c r="BO121" s="832"/>
      <c r="BP121" s="833"/>
      <c r="BQ121" s="898" t="s">
        <v>440</v>
      </c>
      <c r="BR121" s="899"/>
      <c r="BS121" s="899"/>
      <c r="BT121" s="899"/>
      <c r="BU121" s="899"/>
      <c r="BV121" s="899">
        <v>3030</v>
      </c>
      <c r="BW121" s="899"/>
      <c r="BX121" s="899"/>
      <c r="BY121" s="899"/>
      <c r="BZ121" s="899"/>
      <c r="CA121" s="899">
        <v>3030</v>
      </c>
      <c r="CB121" s="899"/>
      <c r="CC121" s="899"/>
      <c r="CD121" s="899"/>
      <c r="CE121" s="899"/>
      <c r="CF121" s="960">
        <v>0.1</v>
      </c>
      <c r="CG121" s="961"/>
      <c r="CH121" s="961"/>
      <c r="CI121" s="961"/>
      <c r="CJ121" s="961"/>
      <c r="CK121" s="954"/>
      <c r="CL121" s="940"/>
      <c r="CM121" s="940"/>
      <c r="CN121" s="940"/>
      <c r="CO121" s="941"/>
      <c r="CP121" s="920"/>
      <c r="CQ121" s="921"/>
      <c r="CR121" s="921"/>
      <c r="CS121" s="921"/>
      <c r="CT121" s="921"/>
      <c r="CU121" s="921"/>
      <c r="CV121" s="921"/>
      <c r="CW121" s="921"/>
      <c r="CX121" s="921"/>
      <c r="CY121" s="921"/>
      <c r="CZ121" s="921"/>
      <c r="DA121" s="921"/>
      <c r="DB121" s="921"/>
      <c r="DC121" s="921"/>
      <c r="DD121" s="921"/>
      <c r="DE121" s="921"/>
      <c r="DF121" s="922"/>
      <c r="DG121" s="898"/>
      <c r="DH121" s="899"/>
      <c r="DI121" s="899"/>
      <c r="DJ121" s="899"/>
      <c r="DK121" s="899"/>
      <c r="DL121" s="899"/>
      <c r="DM121" s="899"/>
      <c r="DN121" s="899"/>
      <c r="DO121" s="899"/>
      <c r="DP121" s="899"/>
      <c r="DQ121" s="899"/>
      <c r="DR121" s="899"/>
      <c r="DS121" s="899"/>
      <c r="DT121" s="899"/>
      <c r="DU121" s="899"/>
      <c r="DV121" s="876"/>
      <c r="DW121" s="876"/>
      <c r="DX121" s="876"/>
      <c r="DY121" s="876"/>
      <c r="DZ121" s="877"/>
    </row>
    <row r="122" spans="1:130" s="247" customFormat="1" ht="26.25" customHeight="1">
      <c r="A122" s="902"/>
      <c r="B122" s="903"/>
      <c r="C122" s="906" t="s">
        <v>452</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391</v>
      </c>
      <c r="AB122" s="862"/>
      <c r="AC122" s="862"/>
      <c r="AD122" s="862"/>
      <c r="AE122" s="863"/>
      <c r="AF122" s="864" t="s">
        <v>448</v>
      </c>
      <c r="AG122" s="862"/>
      <c r="AH122" s="862"/>
      <c r="AI122" s="862"/>
      <c r="AJ122" s="863"/>
      <c r="AK122" s="864" t="s">
        <v>437</v>
      </c>
      <c r="AL122" s="862"/>
      <c r="AM122" s="862"/>
      <c r="AN122" s="862"/>
      <c r="AO122" s="863"/>
      <c r="AP122" s="909" t="s">
        <v>441</v>
      </c>
      <c r="AQ122" s="910"/>
      <c r="AR122" s="910"/>
      <c r="AS122" s="910"/>
      <c r="AT122" s="911"/>
      <c r="AU122" s="971"/>
      <c r="AV122" s="972"/>
      <c r="AW122" s="972"/>
      <c r="AX122" s="972"/>
      <c r="AY122" s="973"/>
      <c r="AZ122" s="964" t="s">
        <v>475</v>
      </c>
      <c r="BA122" s="965"/>
      <c r="BB122" s="965"/>
      <c r="BC122" s="965"/>
      <c r="BD122" s="965"/>
      <c r="BE122" s="965"/>
      <c r="BF122" s="965"/>
      <c r="BG122" s="965"/>
      <c r="BH122" s="965"/>
      <c r="BI122" s="965"/>
      <c r="BJ122" s="965"/>
      <c r="BK122" s="965"/>
      <c r="BL122" s="965"/>
      <c r="BM122" s="965"/>
      <c r="BN122" s="965"/>
      <c r="BO122" s="965"/>
      <c r="BP122" s="966"/>
      <c r="BQ122" s="967">
        <v>3965733</v>
      </c>
      <c r="BR122" s="930"/>
      <c r="BS122" s="930"/>
      <c r="BT122" s="930"/>
      <c r="BU122" s="930"/>
      <c r="BV122" s="930">
        <v>3816361</v>
      </c>
      <c r="BW122" s="930"/>
      <c r="BX122" s="930"/>
      <c r="BY122" s="930"/>
      <c r="BZ122" s="930"/>
      <c r="CA122" s="930">
        <v>3810147</v>
      </c>
      <c r="CB122" s="930"/>
      <c r="CC122" s="930"/>
      <c r="CD122" s="930"/>
      <c r="CE122" s="930"/>
      <c r="CF122" s="931">
        <v>130.5</v>
      </c>
      <c r="CG122" s="932"/>
      <c r="CH122" s="932"/>
      <c r="CI122" s="932"/>
      <c r="CJ122" s="932"/>
      <c r="CK122" s="954"/>
      <c r="CL122" s="940"/>
      <c r="CM122" s="940"/>
      <c r="CN122" s="940"/>
      <c r="CO122" s="941"/>
      <c r="CP122" s="920"/>
      <c r="CQ122" s="921"/>
      <c r="CR122" s="921"/>
      <c r="CS122" s="921"/>
      <c r="CT122" s="921"/>
      <c r="CU122" s="921"/>
      <c r="CV122" s="921"/>
      <c r="CW122" s="921"/>
      <c r="CX122" s="921"/>
      <c r="CY122" s="921"/>
      <c r="CZ122" s="921"/>
      <c r="DA122" s="921"/>
      <c r="DB122" s="921"/>
      <c r="DC122" s="921"/>
      <c r="DD122" s="921"/>
      <c r="DE122" s="921"/>
      <c r="DF122" s="922"/>
      <c r="DG122" s="898"/>
      <c r="DH122" s="899"/>
      <c r="DI122" s="899"/>
      <c r="DJ122" s="899"/>
      <c r="DK122" s="899"/>
      <c r="DL122" s="899"/>
      <c r="DM122" s="899"/>
      <c r="DN122" s="899"/>
      <c r="DO122" s="899"/>
      <c r="DP122" s="899"/>
      <c r="DQ122" s="899"/>
      <c r="DR122" s="899"/>
      <c r="DS122" s="899"/>
      <c r="DT122" s="899"/>
      <c r="DU122" s="899"/>
      <c r="DV122" s="876"/>
      <c r="DW122" s="876"/>
      <c r="DX122" s="876"/>
      <c r="DY122" s="876"/>
      <c r="DZ122" s="877"/>
    </row>
    <row r="123" spans="1:130" s="247" customFormat="1" ht="26.25" customHeight="1">
      <c r="A123" s="902"/>
      <c r="B123" s="903"/>
      <c r="C123" s="906" t="s">
        <v>461</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448</v>
      </c>
      <c r="AB123" s="862"/>
      <c r="AC123" s="862"/>
      <c r="AD123" s="862"/>
      <c r="AE123" s="863"/>
      <c r="AF123" s="864" t="s">
        <v>449</v>
      </c>
      <c r="AG123" s="862"/>
      <c r="AH123" s="862"/>
      <c r="AI123" s="862"/>
      <c r="AJ123" s="863"/>
      <c r="AK123" s="864" t="s">
        <v>391</v>
      </c>
      <c r="AL123" s="862"/>
      <c r="AM123" s="862"/>
      <c r="AN123" s="862"/>
      <c r="AO123" s="863"/>
      <c r="AP123" s="909" t="s">
        <v>391</v>
      </c>
      <c r="AQ123" s="910"/>
      <c r="AR123" s="910"/>
      <c r="AS123" s="910"/>
      <c r="AT123" s="911"/>
      <c r="AU123" s="974"/>
      <c r="AV123" s="975"/>
      <c r="AW123" s="975"/>
      <c r="AX123" s="975"/>
      <c r="AY123" s="975"/>
      <c r="AZ123" s="278" t="s">
        <v>189</v>
      </c>
      <c r="BA123" s="278"/>
      <c r="BB123" s="278"/>
      <c r="BC123" s="278"/>
      <c r="BD123" s="278"/>
      <c r="BE123" s="278"/>
      <c r="BF123" s="278"/>
      <c r="BG123" s="278"/>
      <c r="BH123" s="278"/>
      <c r="BI123" s="278"/>
      <c r="BJ123" s="278"/>
      <c r="BK123" s="278"/>
      <c r="BL123" s="278"/>
      <c r="BM123" s="278"/>
      <c r="BN123" s="278"/>
      <c r="BO123" s="962" t="s">
        <v>476</v>
      </c>
      <c r="BP123" s="963"/>
      <c r="BQ123" s="917">
        <v>7532649</v>
      </c>
      <c r="BR123" s="918"/>
      <c r="BS123" s="918"/>
      <c r="BT123" s="918"/>
      <c r="BU123" s="918"/>
      <c r="BV123" s="918">
        <v>7651364</v>
      </c>
      <c r="BW123" s="918"/>
      <c r="BX123" s="918"/>
      <c r="BY123" s="918"/>
      <c r="BZ123" s="918"/>
      <c r="CA123" s="918">
        <v>7696210</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c r="A124" s="902"/>
      <c r="B124" s="903"/>
      <c r="C124" s="906" t="s">
        <v>464</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440</v>
      </c>
      <c r="AB124" s="862"/>
      <c r="AC124" s="862"/>
      <c r="AD124" s="862"/>
      <c r="AE124" s="863"/>
      <c r="AF124" s="864" t="s">
        <v>391</v>
      </c>
      <c r="AG124" s="862"/>
      <c r="AH124" s="862"/>
      <c r="AI124" s="862"/>
      <c r="AJ124" s="863"/>
      <c r="AK124" s="864" t="s">
        <v>441</v>
      </c>
      <c r="AL124" s="862"/>
      <c r="AM124" s="862"/>
      <c r="AN124" s="862"/>
      <c r="AO124" s="863"/>
      <c r="AP124" s="909" t="s">
        <v>447</v>
      </c>
      <c r="AQ124" s="910"/>
      <c r="AR124" s="910"/>
      <c r="AS124" s="910"/>
      <c r="AT124" s="911"/>
      <c r="AU124" s="912" t="s">
        <v>477</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448</v>
      </c>
      <c r="BR124" s="916"/>
      <c r="BS124" s="916"/>
      <c r="BT124" s="916"/>
      <c r="BU124" s="916"/>
      <c r="BV124" s="916" t="s">
        <v>449</v>
      </c>
      <c r="BW124" s="916"/>
      <c r="BX124" s="916"/>
      <c r="BY124" s="916"/>
      <c r="BZ124" s="916"/>
      <c r="CA124" s="916" t="s">
        <v>448</v>
      </c>
      <c r="CB124" s="916"/>
      <c r="CC124" s="916"/>
      <c r="CD124" s="916"/>
      <c r="CE124" s="916"/>
      <c r="CF124" s="806"/>
      <c r="CG124" s="807"/>
      <c r="CH124" s="807"/>
      <c r="CI124" s="807"/>
      <c r="CJ124" s="947"/>
      <c r="CK124" s="955"/>
      <c r="CL124" s="955"/>
      <c r="CM124" s="955"/>
      <c r="CN124" s="955"/>
      <c r="CO124" s="956"/>
      <c r="CP124" s="920" t="s">
        <v>478</v>
      </c>
      <c r="CQ124" s="921"/>
      <c r="CR124" s="921"/>
      <c r="CS124" s="921"/>
      <c r="CT124" s="921"/>
      <c r="CU124" s="921"/>
      <c r="CV124" s="921"/>
      <c r="CW124" s="921"/>
      <c r="CX124" s="921"/>
      <c r="CY124" s="921"/>
      <c r="CZ124" s="921"/>
      <c r="DA124" s="921"/>
      <c r="DB124" s="921"/>
      <c r="DC124" s="921"/>
      <c r="DD124" s="921"/>
      <c r="DE124" s="921"/>
      <c r="DF124" s="922"/>
      <c r="DG124" s="844" t="s">
        <v>448</v>
      </c>
      <c r="DH124" s="845"/>
      <c r="DI124" s="845"/>
      <c r="DJ124" s="845"/>
      <c r="DK124" s="846"/>
      <c r="DL124" s="847" t="s">
        <v>448</v>
      </c>
      <c r="DM124" s="845"/>
      <c r="DN124" s="845"/>
      <c r="DO124" s="845"/>
      <c r="DP124" s="846"/>
      <c r="DQ124" s="847" t="s">
        <v>448</v>
      </c>
      <c r="DR124" s="845"/>
      <c r="DS124" s="845"/>
      <c r="DT124" s="845"/>
      <c r="DU124" s="846"/>
      <c r="DV124" s="933" t="s">
        <v>440</v>
      </c>
      <c r="DW124" s="934"/>
      <c r="DX124" s="934"/>
      <c r="DY124" s="934"/>
      <c r="DZ124" s="935"/>
    </row>
    <row r="125" spans="1:130" s="247" customFormat="1" ht="26.25" customHeight="1">
      <c r="A125" s="902"/>
      <c r="B125" s="903"/>
      <c r="C125" s="906" t="s">
        <v>466</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448</v>
      </c>
      <c r="AB125" s="862"/>
      <c r="AC125" s="862"/>
      <c r="AD125" s="862"/>
      <c r="AE125" s="863"/>
      <c r="AF125" s="864" t="s">
        <v>448</v>
      </c>
      <c r="AG125" s="862"/>
      <c r="AH125" s="862"/>
      <c r="AI125" s="862"/>
      <c r="AJ125" s="863"/>
      <c r="AK125" s="864" t="s">
        <v>448</v>
      </c>
      <c r="AL125" s="862"/>
      <c r="AM125" s="862"/>
      <c r="AN125" s="862"/>
      <c r="AO125" s="863"/>
      <c r="AP125" s="909" t="s">
        <v>449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479</v>
      </c>
      <c r="CL125" s="937"/>
      <c r="CM125" s="937"/>
      <c r="CN125" s="937"/>
      <c r="CO125" s="938"/>
      <c r="CP125" s="945" t="s">
        <v>480</v>
      </c>
      <c r="CQ125" s="890"/>
      <c r="CR125" s="890"/>
      <c r="CS125" s="890"/>
      <c r="CT125" s="890"/>
      <c r="CU125" s="890"/>
      <c r="CV125" s="890"/>
      <c r="CW125" s="890"/>
      <c r="CX125" s="890"/>
      <c r="CY125" s="890"/>
      <c r="CZ125" s="890"/>
      <c r="DA125" s="890"/>
      <c r="DB125" s="890"/>
      <c r="DC125" s="890"/>
      <c r="DD125" s="890"/>
      <c r="DE125" s="890"/>
      <c r="DF125" s="891"/>
      <c r="DG125" s="946" t="s">
        <v>448</v>
      </c>
      <c r="DH125" s="927"/>
      <c r="DI125" s="927"/>
      <c r="DJ125" s="927"/>
      <c r="DK125" s="927"/>
      <c r="DL125" s="927" t="s">
        <v>449</v>
      </c>
      <c r="DM125" s="927"/>
      <c r="DN125" s="927"/>
      <c r="DO125" s="927"/>
      <c r="DP125" s="927"/>
      <c r="DQ125" s="927" t="s">
        <v>448</v>
      </c>
      <c r="DR125" s="927"/>
      <c r="DS125" s="927"/>
      <c r="DT125" s="927"/>
      <c r="DU125" s="927"/>
      <c r="DV125" s="928" t="s">
        <v>440</v>
      </c>
      <c r="DW125" s="928"/>
      <c r="DX125" s="928"/>
      <c r="DY125" s="928"/>
      <c r="DZ125" s="929"/>
    </row>
    <row r="126" spans="1:130" s="247" customFormat="1" ht="26.25" customHeight="1" thickBot="1">
      <c r="A126" s="902"/>
      <c r="B126" s="903"/>
      <c r="C126" s="906" t="s">
        <v>468</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440</v>
      </c>
      <c r="AB126" s="862"/>
      <c r="AC126" s="862"/>
      <c r="AD126" s="862"/>
      <c r="AE126" s="863"/>
      <c r="AF126" s="864" t="s">
        <v>448</v>
      </c>
      <c r="AG126" s="862"/>
      <c r="AH126" s="862"/>
      <c r="AI126" s="862"/>
      <c r="AJ126" s="863"/>
      <c r="AK126" s="864" t="s">
        <v>440</v>
      </c>
      <c r="AL126" s="862"/>
      <c r="AM126" s="862"/>
      <c r="AN126" s="862"/>
      <c r="AO126" s="863"/>
      <c r="AP126" s="909" t="s">
        <v>448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481</v>
      </c>
      <c r="CQ126" s="832"/>
      <c r="CR126" s="832"/>
      <c r="CS126" s="832"/>
      <c r="CT126" s="832"/>
      <c r="CU126" s="832"/>
      <c r="CV126" s="832"/>
      <c r="CW126" s="832"/>
      <c r="CX126" s="832"/>
      <c r="CY126" s="832"/>
      <c r="CZ126" s="832"/>
      <c r="DA126" s="832"/>
      <c r="DB126" s="832"/>
      <c r="DC126" s="832"/>
      <c r="DD126" s="832"/>
      <c r="DE126" s="832"/>
      <c r="DF126" s="833"/>
      <c r="DG126" s="898" t="s">
        <v>437</v>
      </c>
      <c r="DH126" s="899"/>
      <c r="DI126" s="899"/>
      <c r="DJ126" s="899"/>
      <c r="DK126" s="899"/>
      <c r="DL126" s="899" t="s">
        <v>448</v>
      </c>
      <c r="DM126" s="899"/>
      <c r="DN126" s="899"/>
      <c r="DO126" s="899"/>
      <c r="DP126" s="899"/>
      <c r="DQ126" s="899" t="s">
        <v>440</v>
      </c>
      <c r="DR126" s="899"/>
      <c r="DS126" s="899"/>
      <c r="DT126" s="899"/>
      <c r="DU126" s="899"/>
      <c r="DV126" s="876" t="s">
        <v>440</v>
      </c>
      <c r="DW126" s="876"/>
      <c r="DX126" s="876"/>
      <c r="DY126" s="876"/>
      <c r="DZ126" s="877"/>
    </row>
    <row r="127" spans="1:130" s="247" customFormat="1" ht="26.25" customHeight="1">
      <c r="A127" s="904"/>
      <c r="B127" s="905"/>
      <c r="C127" s="923" t="s">
        <v>482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74137</v>
      </c>
      <c r="AB127" s="862"/>
      <c r="AC127" s="862"/>
      <c r="AD127" s="862"/>
      <c r="AE127" s="863"/>
      <c r="AF127" s="864">
        <v>73383</v>
      </c>
      <c r="AG127" s="862"/>
      <c r="AH127" s="862"/>
      <c r="AI127" s="862"/>
      <c r="AJ127" s="863"/>
      <c r="AK127" s="864">
        <v>73557</v>
      </c>
      <c r="AL127" s="862"/>
      <c r="AM127" s="862"/>
      <c r="AN127" s="862"/>
      <c r="AO127" s="863"/>
      <c r="AP127" s="909">
        <v>2.5</v>
      </c>
      <c r="AQ127" s="910"/>
      <c r="AR127" s="910"/>
      <c r="AS127" s="910"/>
      <c r="AT127" s="911"/>
      <c r="AU127" s="283"/>
      <c r="AV127" s="283"/>
      <c r="AW127" s="283"/>
      <c r="AX127" s="926" t="s">
        <v>483</v>
      </c>
      <c r="AY127" s="894"/>
      <c r="AZ127" s="894"/>
      <c r="BA127" s="894"/>
      <c r="BB127" s="894"/>
      <c r="BC127" s="894"/>
      <c r="BD127" s="894"/>
      <c r="BE127" s="895"/>
      <c r="BF127" s="893" t="s">
        <v>484</v>
      </c>
      <c r="BG127" s="894"/>
      <c r="BH127" s="894"/>
      <c r="BI127" s="894"/>
      <c r="BJ127" s="894"/>
      <c r="BK127" s="894"/>
      <c r="BL127" s="895"/>
      <c r="BM127" s="893" t="s">
        <v>485</v>
      </c>
      <c r="BN127" s="894"/>
      <c r="BO127" s="894"/>
      <c r="BP127" s="894"/>
      <c r="BQ127" s="894"/>
      <c r="BR127" s="894"/>
      <c r="BS127" s="895"/>
      <c r="BT127" s="893" t="s">
        <v>486</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487</v>
      </c>
      <c r="CQ127" s="832"/>
      <c r="CR127" s="832"/>
      <c r="CS127" s="832"/>
      <c r="CT127" s="832"/>
      <c r="CU127" s="832"/>
      <c r="CV127" s="832"/>
      <c r="CW127" s="832"/>
      <c r="CX127" s="832"/>
      <c r="CY127" s="832"/>
      <c r="CZ127" s="832"/>
      <c r="DA127" s="832"/>
      <c r="DB127" s="832"/>
      <c r="DC127" s="832"/>
      <c r="DD127" s="832"/>
      <c r="DE127" s="832"/>
      <c r="DF127" s="833"/>
      <c r="DG127" s="898" t="s">
        <v>437</v>
      </c>
      <c r="DH127" s="899"/>
      <c r="DI127" s="899"/>
      <c r="DJ127" s="899"/>
      <c r="DK127" s="899"/>
      <c r="DL127" s="899" t="s">
        <v>437</v>
      </c>
      <c r="DM127" s="899"/>
      <c r="DN127" s="899"/>
      <c r="DO127" s="899"/>
      <c r="DP127" s="899"/>
      <c r="DQ127" s="899" t="s">
        <v>440</v>
      </c>
      <c r="DR127" s="899"/>
      <c r="DS127" s="899"/>
      <c r="DT127" s="899"/>
      <c r="DU127" s="899"/>
      <c r="DV127" s="876" t="s">
        <v>448</v>
      </c>
      <c r="DW127" s="876"/>
      <c r="DX127" s="876"/>
      <c r="DY127" s="876"/>
      <c r="DZ127" s="877"/>
    </row>
    <row r="128" spans="1:130" s="247" customFormat="1" ht="26.25" customHeight="1" thickBot="1">
      <c r="A128" s="878" t="s">
        <v>488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489</v>
      </c>
      <c r="X128" s="880"/>
      <c r="Y128" s="880"/>
      <c r="Z128" s="881"/>
      <c r="AA128" s="882" t="s">
        <v>448</v>
      </c>
      <c r="AB128" s="883"/>
      <c r="AC128" s="883"/>
      <c r="AD128" s="883"/>
      <c r="AE128" s="884"/>
      <c r="AF128" s="885" t="s">
        <v>440</v>
      </c>
      <c r="AG128" s="883"/>
      <c r="AH128" s="883"/>
      <c r="AI128" s="883"/>
      <c r="AJ128" s="884"/>
      <c r="AK128" s="885" t="s">
        <v>448</v>
      </c>
      <c r="AL128" s="883"/>
      <c r="AM128" s="883"/>
      <c r="AN128" s="883"/>
      <c r="AO128" s="884"/>
      <c r="AP128" s="886"/>
      <c r="AQ128" s="887"/>
      <c r="AR128" s="887"/>
      <c r="AS128" s="887"/>
      <c r="AT128" s="888"/>
      <c r="AU128" s="283"/>
      <c r="AV128" s="283"/>
      <c r="AW128" s="283"/>
      <c r="AX128" s="889" t="s">
        <v>490</v>
      </c>
      <c r="AY128" s="890"/>
      <c r="AZ128" s="890"/>
      <c r="BA128" s="890"/>
      <c r="BB128" s="890"/>
      <c r="BC128" s="890"/>
      <c r="BD128" s="890"/>
      <c r="BE128" s="891"/>
      <c r="BF128" s="868" t="s">
        <v>448</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491</v>
      </c>
      <c r="CQ128" s="810"/>
      <c r="CR128" s="810"/>
      <c r="CS128" s="810"/>
      <c r="CT128" s="810"/>
      <c r="CU128" s="810"/>
      <c r="CV128" s="810"/>
      <c r="CW128" s="810"/>
      <c r="CX128" s="810"/>
      <c r="CY128" s="810"/>
      <c r="CZ128" s="810"/>
      <c r="DA128" s="810"/>
      <c r="DB128" s="810"/>
      <c r="DC128" s="810"/>
      <c r="DD128" s="810"/>
      <c r="DE128" s="810"/>
      <c r="DF128" s="811"/>
      <c r="DG128" s="872" t="s">
        <v>448</v>
      </c>
      <c r="DH128" s="873"/>
      <c r="DI128" s="873"/>
      <c r="DJ128" s="873"/>
      <c r="DK128" s="873"/>
      <c r="DL128" s="873" t="s">
        <v>448</v>
      </c>
      <c r="DM128" s="873"/>
      <c r="DN128" s="873"/>
      <c r="DO128" s="873"/>
      <c r="DP128" s="873"/>
      <c r="DQ128" s="873" t="s">
        <v>448</v>
      </c>
      <c r="DR128" s="873"/>
      <c r="DS128" s="873"/>
      <c r="DT128" s="873"/>
      <c r="DU128" s="873"/>
      <c r="DV128" s="874" t="s">
        <v>448</v>
      </c>
      <c r="DW128" s="874"/>
      <c r="DX128" s="874"/>
      <c r="DY128" s="874"/>
      <c r="DZ128" s="875"/>
    </row>
    <row r="129" spans="1:131" s="247" customFormat="1" ht="26.25" customHeight="1">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492</v>
      </c>
      <c r="X129" s="859"/>
      <c r="Y129" s="859"/>
      <c r="Z129" s="860"/>
      <c r="AA129" s="861">
        <v>3205449</v>
      </c>
      <c r="AB129" s="862"/>
      <c r="AC129" s="862"/>
      <c r="AD129" s="862"/>
      <c r="AE129" s="863"/>
      <c r="AF129" s="864">
        <v>3244615</v>
      </c>
      <c r="AG129" s="862"/>
      <c r="AH129" s="862"/>
      <c r="AI129" s="862"/>
      <c r="AJ129" s="863"/>
      <c r="AK129" s="864">
        <v>3244516</v>
      </c>
      <c r="AL129" s="862"/>
      <c r="AM129" s="862"/>
      <c r="AN129" s="862"/>
      <c r="AO129" s="863"/>
      <c r="AP129" s="865"/>
      <c r="AQ129" s="866"/>
      <c r="AR129" s="866"/>
      <c r="AS129" s="866"/>
      <c r="AT129" s="867"/>
      <c r="AU129" s="285"/>
      <c r="AV129" s="285"/>
      <c r="AW129" s="285"/>
      <c r="AX129" s="831" t="s">
        <v>493</v>
      </c>
      <c r="AY129" s="832"/>
      <c r="AZ129" s="832"/>
      <c r="BA129" s="832"/>
      <c r="BB129" s="832"/>
      <c r="BC129" s="832"/>
      <c r="BD129" s="832"/>
      <c r="BE129" s="833"/>
      <c r="BF129" s="851" t="s">
        <v>440</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494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495</v>
      </c>
      <c r="X130" s="859"/>
      <c r="Y130" s="859"/>
      <c r="Z130" s="860"/>
      <c r="AA130" s="861">
        <v>315481</v>
      </c>
      <c r="AB130" s="862"/>
      <c r="AC130" s="862"/>
      <c r="AD130" s="862"/>
      <c r="AE130" s="863"/>
      <c r="AF130" s="864">
        <v>324925</v>
      </c>
      <c r="AG130" s="862"/>
      <c r="AH130" s="862"/>
      <c r="AI130" s="862"/>
      <c r="AJ130" s="863"/>
      <c r="AK130" s="864">
        <v>324605</v>
      </c>
      <c r="AL130" s="862"/>
      <c r="AM130" s="862"/>
      <c r="AN130" s="862"/>
      <c r="AO130" s="863"/>
      <c r="AP130" s="865"/>
      <c r="AQ130" s="866"/>
      <c r="AR130" s="866"/>
      <c r="AS130" s="866"/>
      <c r="AT130" s="867"/>
      <c r="AU130" s="285"/>
      <c r="AV130" s="285"/>
      <c r="AW130" s="285"/>
      <c r="AX130" s="831" t="s">
        <v>496</v>
      </c>
      <c r="AY130" s="832"/>
      <c r="AZ130" s="832"/>
      <c r="BA130" s="832"/>
      <c r="BB130" s="832"/>
      <c r="BC130" s="832"/>
      <c r="BD130" s="832"/>
      <c r="BE130" s="833"/>
      <c r="BF130" s="834">
        <v>7.8</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497</v>
      </c>
      <c r="X131" s="842"/>
      <c r="Y131" s="842"/>
      <c r="Z131" s="843"/>
      <c r="AA131" s="844">
        <v>2889968</v>
      </c>
      <c r="AB131" s="845"/>
      <c r="AC131" s="845"/>
      <c r="AD131" s="845"/>
      <c r="AE131" s="846"/>
      <c r="AF131" s="847">
        <v>2919690</v>
      </c>
      <c r="AG131" s="845"/>
      <c r="AH131" s="845"/>
      <c r="AI131" s="845"/>
      <c r="AJ131" s="846"/>
      <c r="AK131" s="847">
        <v>2919911</v>
      </c>
      <c r="AL131" s="845"/>
      <c r="AM131" s="845"/>
      <c r="AN131" s="845"/>
      <c r="AO131" s="846"/>
      <c r="AP131" s="848"/>
      <c r="AQ131" s="849"/>
      <c r="AR131" s="849"/>
      <c r="AS131" s="849"/>
      <c r="AT131" s="850"/>
      <c r="AU131" s="285"/>
      <c r="AV131" s="285"/>
      <c r="AW131" s="285"/>
      <c r="AX131" s="809" t="s">
        <v>498</v>
      </c>
      <c r="AY131" s="810"/>
      <c r="AZ131" s="810"/>
      <c r="BA131" s="810"/>
      <c r="BB131" s="810"/>
      <c r="BC131" s="810"/>
      <c r="BD131" s="810"/>
      <c r="BE131" s="811"/>
      <c r="BF131" s="812" t="s">
        <v>449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499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500</v>
      </c>
      <c r="W132" s="822"/>
      <c r="X132" s="822"/>
      <c r="Y132" s="822"/>
      <c r="Z132" s="823"/>
      <c r="AA132" s="824">
        <v>7.4643733079999999</v>
      </c>
      <c r="AB132" s="825"/>
      <c r="AC132" s="825"/>
      <c r="AD132" s="825"/>
      <c r="AE132" s="826"/>
      <c r="AF132" s="827">
        <v>7.9985546410000001</v>
      </c>
      <c r="AG132" s="825"/>
      <c r="AH132" s="825"/>
      <c r="AI132" s="825"/>
      <c r="AJ132" s="826"/>
      <c r="AK132" s="827">
        <v>8.1819959579999999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501</v>
      </c>
      <c r="W133" s="801"/>
      <c r="X133" s="801"/>
      <c r="Y133" s="801"/>
      <c r="Z133" s="802"/>
      <c r="AA133" s="803">
        <v>7.5</v>
      </c>
      <c r="AB133" s="804"/>
      <c r="AC133" s="804"/>
      <c r="AD133" s="804"/>
      <c r="AE133" s="805"/>
      <c r="AF133" s="803">
        <v>7.7</v>
      </c>
      <c r="AG133" s="804"/>
      <c r="AH133" s="804"/>
      <c r="AI133" s="804"/>
      <c r="AJ133" s="805"/>
      <c r="AK133" s="803">
        <v>7.8</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VjzxJUi6uw+dCLeWur+UAZD6Pb5OCMuB/4D0jve3QIB9RLAvrEZqrWltaNHKPTB1ueCzivfNl1Y8DLm7vchpmA==" saltValue="tbiuOOIIACcfwgwtFCz56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502</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gAnVq0IaJi09meIwcKuUx1R6oNBfCN/mY4hEVQAJ+krOOnnwePJO6p0FprNWV7TNNbWPZj45mmaQ10TWI2rF9Q==" saltValue="h+wsTXUDP04MDkh0uL6pp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L89"/>
  <sheetViews>
    <sheetView showGridLines="0" topLeftCell="A16"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jIT0iCY7jWW5U4aferKyzUGBR4vq1+zNCRo8f4Q/66rUO3rYe22ZDtwrCfaTuuijc/4+XFkxbcEsRP81MIfKgg==" saltValue="VP/fu7CLCl6MPSsiBSKwRQ==" spinCount="100000"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505</v>
      </c>
      <c r="AP7" s="304"/>
      <c r="AQ7" s="305" t="s">
        <v>506</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507</v>
      </c>
      <c r="AQ8" s="311" t="s">
        <v>508</v>
      </c>
      <c r="AR8" s="312" t="s">
        <v>509</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510</v>
      </c>
      <c r="AL9" s="1231"/>
      <c r="AM9" s="1231"/>
      <c r="AN9" s="1232"/>
      <c r="AO9" s="313">
        <v>891587</v>
      </c>
      <c r="AP9" s="313">
        <v>62748</v>
      </c>
      <c r="AQ9" s="314">
        <v>92300</v>
      </c>
      <c r="AR9" s="315">
        <v>-32</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511</v>
      </c>
      <c r="AL10" s="1231"/>
      <c r="AM10" s="1231"/>
      <c r="AN10" s="1232"/>
      <c r="AO10" s="316">
        <v>149033</v>
      </c>
      <c r="AP10" s="316">
        <v>10489</v>
      </c>
      <c r="AQ10" s="317">
        <v>10627</v>
      </c>
      <c r="AR10" s="318">
        <v>-1.3</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512</v>
      </c>
      <c r="AL11" s="1231"/>
      <c r="AM11" s="1231"/>
      <c r="AN11" s="1232"/>
      <c r="AO11" s="316">
        <v>121744</v>
      </c>
      <c r="AP11" s="316">
        <v>8568</v>
      </c>
      <c r="AQ11" s="317">
        <v>14044</v>
      </c>
      <c r="AR11" s="318">
        <v>-39</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513</v>
      </c>
      <c r="AL12" s="1231"/>
      <c r="AM12" s="1231"/>
      <c r="AN12" s="1232"/>
      <c r="AO12" s="316" t="s">
        <v>514</v>
      </c>
      <c r="AP12" s="316" t="s">
        <v>514</v>
      </c>
      <c r="AQ12" s="317">
        <v>859</v>
      </c>
      <c r="AR12" s="318" t="s">
        <v>514</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515</v>
      </c>
      <c r="AL13" s="1231"/>
      <c r="AM13" s="1231"/>
      <c r="AN13" s="1232"/>
      <c r="AO13" s="316">
        <v>109</v>
      </c>
      <c r="AP13" s="316">
        <v>8</v>
      </c>
      <c r="AQ13" s="317">
        <v>30</v>
      </c>
      <c r="AR13" s="318">
        <v>-73.3</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516</v>
      </c>
      <c r="AL14" s="1231"/>
      <c r="AM14" s="1231"/>
      <c r="AN14" s="1232"/>
      <c r="AO14" s="316">
        <v>28220</v>
      </c>
      <c r="AP14" s="316">
        <v>1986</v>
      </c>
      <c r="AQ14" s="317">
        <v>4161</v>
      </c>
      <c r="AR14" s="318">
        <v>-52.3</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517</v>
      </c>
      <c r="AL15" s="1231"/>
      <c r="AM15" s="1231"/>
      <c r="AN15" s="1232"/>
      <c r="AO15" s="316">
        <v>13837</v>
      </c>
      <c r="AP15" s="316">
        <v>974</v>
      </c>
      <c r="AQ15" s="317">
        <v>2030</v>
      </c>
      <c r="AR15" s="318">
        <v>-52</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518</v>
      </c>
      <c r="AL16" s="1234"/>
      <c r="AM16" s="1234"/>
      <c r="AN16" s="1235"/>
      <c r="AO16" s="316">
        <v>-77731</v>
      </c>
      <c r="AP16" s="316">
        <v>-5471</v>
      </c>
      <c r="AQ16" s="317">
        <v>-8642</v>
      </c>
      <c r="AR16" s="318">
        <v>-36.700000000000003</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189</v>
      </c>
      <c r="AL17" s="1234"/>
      <c r="AM17" s="1234"/>
      <c r="AN17" s="1235"/>
      <c r="AO17" s="316">
        <v>1126799</v>
      </c>
      <c r="AP17" s="316">
        <v>79302</v>
      </c>
      <c r="AQ17" s="317">
        <v>115409</v>
      </c>
      <c r="AR17" s="318">
        <v>-31.3</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523</v>
      </c>
      <c r="AL21" s="1228"/>
      <c r="AM21" s="1228"/>
      <c r="AN21" s="1229"/>
      <c r="AO21" s="328">
        <v>6.47</v>
      </c>
      <c r="AP21" s="329">
        <v>10.59</v>
      </c>
      <c r="AQ21" s="330">
        <v>-4.12</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524</v>
      </c>
      <c r="AL22" s="1228"/>
      <c r="AM22" s="1228"/>
      <c r="AN22" s="1229"/>
      <c r="AO22" s="333">
        <v>100.3</v>
      </c>
      <c r="AP22" s="334">
        <v>96.7</v>
      </c>
      <c r="AQ22" s="335">
        <v>3.6</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505</v>
      </c>
      <c r="AP30" s="304"/>
      <c r="AQ30" s="305" t="s">
        <v>506</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507</v>
      </c>
      <c r="AQ31" s="311" t="s">
        <v>508</v>
      </c>
      <c r="AR31" s="312" t="s">
        <v>509</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528</v>
      </c>
      <c r="AL32" s="1219"/>
      <c r="AM32" s="1219"/>
      <c r="AN32" s="1220"/>
      <c r="AO32" s="343">
        <v>470736</v>
      </c>
      <c r="AP32" s="343">
        <v>33129</v>
      </c>
      <c r="AQ32" s="344">
        <v>54047</v>
      </c>
      <c r="AR32" s="345">
        <v>-38.700000000000003</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529</v>
      </c>
      <c r="AL33" s="1219"/>
      <c r="AM33" s="1219"/>
      <c r="AN33" s="1220"/>
      <c r="AO33" s="343" t="s">
        <v>514</v>
      </c>
      <c r="AP33" s="343" t="s">
        <v>514</v>
      </c>
      <c r="AQ33" s="344" t="s">
        <v>514</v>
      </c>
      <c r="AR33" s="345" t="s">
        <v>514</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530</v>
      </c>
      <c r="AL34" s="1219"/>
      <c r="AM34" s="1219"/>
      <c r="AN34" s="1220"/>
      <c r="AO34" s="343" t="s">
        <v>514</v>
      </c>
      <c r="AP34" s="343" t="s">
        <v>514</v>
      </c>
      <c r="AQ34" s="344" t="s">
        <v>514</v>
      </c>
      <c r="AR34" s="345" t="s">
        <v>514</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531</v>
      </c>
      <c r="AL35" s="1219"/>
      <c r="AM35" s="1219"/>
      <c r="AN35" s="1220"/>
      <c r="AO35" s="343">
        <v>128</v>
      </c>
      <c r="AP35" s="343">
        <v>9</v>
      </c>
      <c r="AQ35" s="344">
        <v>14654</v>
      </c>
      <c r="AR35" s="345">
        <v>-99.9</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532</v>
      </c>
      <c r="AL36" s="1219"/>
      <c r="AM36" s="1219"/>
      <c r="AN36" s="1220"/>
      <c r="AO36" s="343">
        <v>17735</v>
      </c>
      <c r="AP36" s="343">
        <v>1248</v>
      </c>
      <c r="AQ36" s="344">
        <v>3772</v>
      </c>
      <c r="AR36" s="345">
        <v>-66.900000000000006</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533</v>
      </c>
      <c r="AL37" s="1219"/>
      <c r="AM37" s="1219"/>
      <c r="AN37" s="1220"/>
      <c r="AO37" s="343">
        <v>74913</v>
      </c>
      <c r="AP37" s="343">
        <v>5272</v>
      </c>
      <c r="AQ37" s="344">
        <v>740</v>
      </c>
      <c r="AR37" s="345">
        <v>612.4</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534</v>
      </c>
      <c r="AL38" s="1222"/>
      <c r="AM38" s="1222"/>
      <c r="AN38" s="1223"/>
      <c r="AO38" s="346" t="s">
        <v>514</v>
      </c>
      <c r="AP38" s="346" t="s">
        <v>514</v>
      </c>
      <c r="AQ38" s="347">
        <v>12</v>
      </c>
      <c r="AR38" s="335" t="s">
        <v>514</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535</v>
      </c>
      <c r="AL39" s="1222"/>
      <c r="AM39" s="1222"/>
      <c r="AN39" s="1223"/>
      <c r="AO39" s="343" t="s">
        <v>514</v>
      </c>
      <c r="AP39" s="343" t="s">
        <v>514</v>
      </c>
      <c r="AQ39" s="344">
        <v>-2627</v>
      </c>
      <c r="AR39" s="345" t="s">
        <v>514</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536</v>
      </c>
      <c r="AL40" s="1219"/>
      <c r="AM40" s="1219"/>
      <c r="AN40" s="1220"/>
      <c r="AO40" s="343">
        <v>-324605</v>
      </c>
      <c r="AP40" s="343">
        <v>-22845</v>
      </c>
      <c r="AQ40" s="344">
        <v>-48398</v>
      </c>
      <c r="AR40" s="345">
        <v>-52.8</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238907</v>
      </c>
      <c r="AP41" s="343">
        <v>16814</v>
      </c>
      <c r="AQ41" s="344">
        <v>22201</v>
      </c>
      <c r="AR41" s="345">
        <v>-24.3</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505</v>
      </c>
      <c r="AN49" s="1213" t="s">
        <v>540</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541</v>
      </c>
      <c r="AO50" s="360" t="s">
        <v>542</v>
      </c>
      <c r="AP50" s="361" t="s">
        <v>543</v>
      </c>
      <c r="AQ50" s="362" t="s">
        <v>544</v>
      </c>
      <c r="AR50" s="363" t="s">
        <v>545</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523806</v>
      </c>
      <c r="AN51" s="365">
        <v>36280</v>
      </c>
      <c r="AO51" s="366">
        <v>-28.4</v>
      </c>
      <c r="AP51" s="367">
        <v>106092</v>
      </c>
      <c r="AQ51" s="368">
        <v>15.5</v>
      </c>
      <c r="AR51" s="369">
        <v>-43.9</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197573</v>
      </c>
      <c r="AN52" s="373">
        <v>13684</v>
      </c>
      <c r="AO52" s="374">
        <v>10.5</v>
      </c>
      <c r="AP52" s="375">
        <v>44299</v>
      </c>
      <c r="AQ52" s="376">
        <v>-18.600000000000001</v>
      </c>
      <c r="AR52" s="377">
        <v>29.1</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584984</v>
      </c>
      <c r="AN53" s="365">
        <v>40800</v>
      </c>
      <c r="AO53" s="366">
        <v>12.5</v>
      </c>
      <c r="AP53" s="367">
        <v>79466</v>
      </c>
      <c r="AQ53" s="368">
        <v>-25.1</v>
      </c>
      <c r="AR53" s="369">
        <v>37.6</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206905</v>
      </c>
      <c r="AN54" s="373">
        <v>14431</v>
      </c>
      <c r="AO54" s="374">
        <v>5.5</v>
      </c>
      <c r="AP54" s="375">
        <v>44645</v>
      </c>
      <c r="AQ54" s="376">
        <v>0.8</v>
      </c>
      <c r="AR54" s="377">
        <v>4.7</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702189</v>
      </c>
      <c r="AN55" s="365">
        <v>48991</v>
      </c>
      <c r="AO55" s="366">
        <v>20.100000000000001</v>
      </c>
      <c r="AP55" s="367">
        <v>90072</v>
      </c>
      <c r="AQ55" s="368">
        <v>13.3</v>
      </c>
      <c r="AR55" s="369">
        <v>6.8</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295018</v>
      </c>
      <c r="AN56" s="373">
        <v>20583</v>
      </c>
      <c r="AO56" s="374">
        <v>42.6</v>
      </c>
      <c r="AP56" s="375">
        <v>46083</v>
      </c>
      <c r="AQ56" s="376">
        <v>3.2</v>
      </c>
      <c r="AR56" s="377">
        <v>39.4</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548439</v>
      </c>
      <c r="AN57" s="365">
        <v>38471</v>
      </c>
      <c r="AO57" s="366">
        <v>-21.5</v>
      </c>
      <c r="AP57" s="367">
        <v>88328</v>
      </c>
      <c r="AQ57" s="368">
        <v>-1.9</v>
      </c>
      <c r="AR57" s="369">
        <v>-19.600000000000001</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314374</v>
      </c>
      <c r="AN58" s="373">
        <v>22052</v>
      </c>
      <c r="AO58" s="374">
        <v>7.1</v>
      </c>
      <c r="AP58" s="375">
        <v>49013</v>
      </c>
      <c r="AQ58" s="376">
        <v>6.4</v>
      </c>
      <c r="AR58" s="377">
        <v>0.7</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419126</v>
      </c>
      <c r="AN59" s="365">
        <v>29497</v>
      </c>
      <c r="AO59" s="366">
        <v>-23.3</v>
      </c>
      <c r="AP59" s="367">
        <v>103390</v>
      </c>
      <c r="AQ59" s="368">
        <v>17.100000000000001</v>
      </c>
      <c r="AR59" s="369">
        <v>-40.4</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155952</v>
      </c>
      <c r="AN60" s="373">
        <v>10976</v>
      </c>
      <c r="AO60" s="374">
        <v>-50.2</v>
      </c>
      <c r="AP60" s="375">
        <v>51269</v>
      </c>
      <c r="AQ60" s="376">
        <v>4.5999999999999996</v>
      </c>
      <c r="AR60" s="377">
        <v>-54.8</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555709</v>
      </c>
      <c r="AN61" s="380">
        <v>38808</v>
      </c>
      <c r="AO61" s="381">
        <v>-8.1</v>
      </c>
      <c r="AP61" s="382">
        <v>93470</v>
      </c>
      <c r="AQ61" s="383">
        <v>3.8</v>
      </c>
      <c r="AR61" s="369">
        <v>-11.9</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233964</v>
      </c>
      <c r="AN62" s="373">
        <v>16345</v>
      </c>
      <c r="AO62" s="374">
        <v>3.1</v>
      </c>
      <c r="AP62" s="375">
        <v>47062</v>
      </c>
      <c r="AQ62" s="376">
        <v>-0.7</v>
      </c>
      <c r="AR62" s="377">
        <v>3.8</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jLU4krhojoFb+p+XXth4WWuwZxeGGRRL6JHfl7p1yzuLNZTnZ9mxTucYpUqEd2BwFVorWSjBSLkbykEGzApeFQ==" saltValue="TFFO2aSPUBaOZ/cPDLUj1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554</v>
      </c>
    </row>
    <row r="120" spans="125:125" ht="13.5" hidden="1" customHeight="1"/>
    <row r="121" spans="125:125" ht="13.5" hidden="1" customHeight="1">
      <c r="DU121" s="291"/>
    </row>
  </sheetData>
  <sheetProtection algorithmName="SHA-512" hashValue="xbvnb6bGCQEM1lV4OvUwbvUyzLPvhaJ4YghgOXBV2wSZhWA5xO51VjMfbgyLtG6R1MDAnAz/ZoJvDzwsgVKDQw==" saltValue="M8LJyrtXPntuR2jpyi2Tq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555</v>
      </c>
    </row>
  </sheetData>
  <sheetProtection algorithmName="SHA-512" hashValue="vDbwBGyIkOiIyVARYabODiHTbbOM4eLany8IladEWVRWTT7idWS/z2EG6a24m8Qt7wWmmW0qeCnAfuDfJRdNbw==" saltValue="17owoIRSaXZ8tCR7Z9yJf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0000"/>
    <pageSetUpPr fitToPage="1"/>
  </sheetPr>
  <dimension ref="B1:J50"/>
  <sheetViews>
    <sheetView showGridLines="0" topLeftCell="A4"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236" t="s">
        <v>3</v>
      </c>
      <c r="D47" s="1236"/>
      <c r="E47" s="1237"/>
      <c r="F47" s="11">
        <v>57.83</v>
      </c>
      <c r="G47" s="12">
        <v>57.71</v>
      </c>
      <c r="H47" s="12">
        <v>58.71</v>
      </c>
      <c r="I47" s="12">
        <v>62.81</v>
      </c>
      <c r="J47" s="13">
        <v>59.55</v>
      </c>
    </row>
    <row r="48" spans="2:10" ht="57.75" customHeight="1">
      <c r="B48" s="14"/>
      <c r="C48" s="1238" t="s">
        <v>4</v>
      </c>
      <c r="D48" s="1238"/>
      <c r="E48" s="1239"/>
      <c r="F48" s="15">
        <v>5.78</v>
      </c>
      <c r="G48" s="16">
        <v>4.75</v>
      </c>
      <c r="H48" s="16">
        <v>5.0999999999999996</v>
      </c>
      <c r="I48" s="16">
        <v>6.89</v>
      </c>
      <c r="J48" s="17">
        <v>7.85</v>
      </c>
    </row>
    <row r="49" spans="2:10" ht="57.75" customHeight="1" thickBot="1">
      <c r="B49" s="18"/>
      <c r="C49" s="1240" t="s">
        <v>5</v>
      </c>
      <c r="D49" s="1240"/>
      <c r="E49" s="1241"/>
      <c r="F49" s="19">
        <v>0.41</v>
      </c>
      <c r="G49" s="20" t="s">
        <v>561</v>
      </c>
      <c r="H49" s="20">
        <v>1.75</v>
      </c>
      <c r="I49" s="20">
        <v>6.66</v>
      </c>
      <c r="J49" s="21" t="s">
        <v>562</v>
      </c>
    </row>
    <row r="50" spans="2:10" ht="13.5" customHeight="1"/>
  </sheetData>
  <sheetProtection algorithmName="SHA-512" hashValue="6gYYzccqECkpHFudZ61imXjdSf6gA0LZB4UoVWRmQof+XQB5KhwI/O5hRCD2650xytxJj8eDiVi4hAegGNpYTQ==" saltValue="4ovhu2ezjL3M+IYm2BZuB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2021-03-05T06:42:59Z</cp:lastPrinted>
  <dcterms:created xsi:type="dcterms:W3CDTF">2021-02-05T04:33:35Z</dcterms:created>
  <dcterms:modified xsi:type="dcterms:W3CDTF">2021-10-25T01:58:17Z</dcterms:modified>
  <cp:category/>
</cp:coreProperties>
</file>