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W43"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<sst xmlns="http://schemas.openxmlformats.org/spreadsheetml/2006/main" count="1185" uniqueCount="620">
  <si>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</si>
  <si>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</si>
  <si>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</si>
  <si>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</si>
  <si>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</si>
  <si>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</si>
  <si>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</si>
  <si>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</si>
  <si>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</si>
  <si>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</si>
  <si>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</si>
  <si>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</si>
  <si>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</si>
  <si>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</si>
  <si>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</si>
  <si>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</si>
  <si>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</si>
  <si>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</si>
  <si>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</si>
  <si>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</si>
  <si>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</si>
  <si>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</si>
  <si>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</si>
  <si>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</si>
  <si>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</si>
  <si>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</si>
  <si>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</si>
  <si>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</si>
  <si>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</si>
  <si>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</si>
  <si>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</si>
  <si>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</si>
  <si>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</si>
  <si>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</si>
  <si>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</si>
  <si>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</si>
  <si>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</si>
  <si>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</si>
  <si>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</si>
  <si>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</si>
  <si>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</si>
  <si>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</si>
  <si>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</si>
  <si>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</si>
  <si>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</si>
  <si>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</si>
  <si>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</si>
  <si>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</si>
  <si>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</si>
  <si>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</si>
  <si>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</si>
  <si>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</si>
  <si>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</si>
  <si>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</si>
  <si>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</si>
  <si>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</si>
  <si>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</si>
  <si>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</si>
  <si>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</si>
  <si>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</si>
  <si>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</si>
  <si>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</si>
  <si>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</si>
  <si>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</si>
  <si>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</si>
  <si>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</si>
  <si>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</si>
  <si>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</si>
  <si>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</si>
  <si>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</si>
  <si>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</si>
  <si>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</si>
  <si>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</si>
  <si>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</si>
  <si>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</si>
  <si>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</si>
  <si>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</si>
  <si>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</si>
  <si>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</si>
  <si>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</si>
  <si>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</si>
  <si>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</si>
  <si>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</si>
  <si>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</si>
  <si>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</si>
  <si>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</si>
  <si>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</si>
  <si>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</si>
  <si>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</si>
  <si>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</si>
  <si>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</si>
  <si>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</si>
  <si>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</si>
  <si>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</si>
  <si>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</si>
  <si>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</si>
  <si>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</si>
  <si>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</si>
  <si>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粕屋町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</si>
  <si>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</si>
  <si>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</si>
  <si>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</si>
  <si>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</si>
  <si>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</si>
  <si>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</si>
  <si>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</si>
  <si>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</si>
  <si>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</si>
  <si>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</si>
  <si>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</si>
  <si>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</si>
  <si>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</si>
  <si>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</si>
  <si>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</si>
  <si>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</si>
  <si>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</si>
  <si>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</si>
  <si>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</si>
  <si>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</si>
  <si>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</si>
  <si>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</si>
  <si>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</si>
  <si>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</si>
  <si>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</si>
  <si>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</si>
  <si>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</si>
  <si>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</si>
  <si>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</si>
  <si>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</si>
  <si>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</si>
  <si>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</si>
  <si>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</si>
  <si>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</si>
  <si>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</si>
  <si>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</si>
  <si>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</si>
  <si>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</si>
  <si>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</si>
  <si>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</si>
  <si>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</si>
  <si>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</si>
  <si>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</si>
  <si>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</si>
  <si>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</si>
  <si>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</si>
  <si>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</si>
  <si>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</si>
  <si>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</si>
  <si>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</si>
  <si>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</si>
  <si>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</si>
  <si>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</si>
  <si>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</si>
  <si>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</si>
  <si>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</si>
  <si>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</si>
  <si>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</si>
  <si>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</si>
  <si>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</si>
  <si>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</si>
  <si>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</si>
  <si>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</si>
  <si>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</si>
  <si>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</si>
  <si>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</si>
  <si>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</si>
  <si>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</si>
  <si>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</si>
  <si>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</si>
  <si>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</si>
  <si>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</si>
  <si>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</si>
  <si>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</si>
  <si>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</si>
  <si>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</si>
  <si>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</si>
  <si>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</si>
  <si>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</si>
  <si>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</si>
  <si>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</si>
  <si>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</si>
  <si>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</si>
  <si>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</si>
  <si>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</si>
  <si>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</si>
  <si>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</si>
  <si>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</si>
  <si>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</si>
  <si>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</si>
  <si>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</si>
  <si>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</si>
  <si>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</si>
  <si>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</si>
  <si>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</si>
  <si>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</si>
  <si>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</si>
  <si>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</si>
  <si>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</si>
  <si>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</si>
  <si>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</si>
  <si>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</si>
  <si>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</si>
  <si>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</si>
  <si>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</si>
  <si>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</si>
  <si>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</si>
  <si>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</si>
  <si>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</si>
  <si>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</si>
  <si>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</si>
  <si>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</si>
  <si>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</si>
  <si>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</si>
  <si>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</si>
  <si>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</si>
  <si>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</si>
  <si>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福岡県粕屋町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</si>
  <si>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</si>
  <si>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</si>
  <si>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</si>
  <si>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</si>
  <si>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</si>
  <si>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</si>
  <si>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</si>
  <si>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</si>
  <si>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</si>
  <si>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</si>
  <si>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</si>
  <si>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</si>
  <si>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</si>
  <si>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</si>
  <si>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</si>
  <si>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</si>
  <si>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</si>
  <si>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</si>
  <si>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</si>
  <si>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</si>
  <si>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</si>
  <si>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</si>
  <si>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</si>
  <si>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</si>
  <si>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</si>
  <si>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</si>
  <si>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</si>
  <si>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</si>
  <si>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</si>
  <si>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</si>
  <si>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</si>
  <si>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</si>
  <si>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</si>
  <si>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</si>
  <si>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</si>
  <si>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</si>
  <si>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</si>
  <si>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</si>
  <si>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</si>
  <si>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</si>
  <si>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</si>
  <si>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</si>
  <si>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</si>
  <si>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</si>
  <si>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</si>
  <si>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</si>
  <si>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</si>
  <si>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</si>
  <si>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</si>
  <si>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</si>
  <si>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</si>
  <si>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</si>
  <si>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</si>
  <si>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</si>
  <si>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</si>
  <si>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</si>
  <si>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</si>
  <si>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</si>
  <si>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</si>
  <si>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</si>
  <si>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</si>
  <si>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</si>
  <si>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</si>
  <si>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</si>
  <si>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</si>
  <si>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</si>
  <si>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</si>
  <si>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</si>
  <si>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</si>
  <si>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</si>
  <si>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</si>
  <si>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</si>
  <si>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</si>
  <si>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</si>
  <si>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</si>
  <si>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</si>
  <si>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</si>
  <si>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</si>
  <si>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</si>
  <si>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</si>
  <si>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</si>
  <si>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</si>
  <si>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</si>
  <si>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</si>
  <si>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</si>
  <si>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</si>
  <si>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</si>
  <si>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</si>
  <si>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</si>
  <si>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</si>
  <si>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</si>
  <si>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</si>
  <si>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</si>
  <si>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</si>
  <si>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</si>
  <si>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</si>
  <si>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</si>
  <si>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</si>
  <si>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</si>
  <si>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</si>
  <si>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</si>
  <si>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</si>
  <si>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</si>
  <si>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</si>
  <si>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</si>
  <si>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</si>
  <si>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</si>
  <si>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</si>
  <si>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</si>
  <si>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</si>
  <si>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</si>
  <si>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</si>
  <si>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</si>
  <si>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</si>
  <si>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</si>
  <si>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</si>
  <si>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</si>
  <si>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</si>
  <si>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</si>
  <si>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</si>
  <si>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</si>
  <si>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</si>
  <si>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</si>
  <si>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</si>
  <si>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</si>
  <si>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</si>
  <si>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</si>
  <si>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</si>
  <si>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</si>
  <si>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</si>
  <si>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</si>
  <si>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</si>
  <si>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</si>
  <si>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</si>
  <si>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</si>
  <si>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</si>
  <si>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</si>
  <si>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</si>
  <si>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</si>
  <si>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</si>
  <si>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</si>
  <si>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</si>
  <si>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</si>
  <si>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</si>
  <si>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</si>
  <si>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</si>
  <si>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</si>
  <si>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</si>
  <si>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</si>
  <si>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</si>
  <si>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</si>
  <si>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</si>
  <si>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</si>
  <si>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福岡県粕屋町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</si>
  <si>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</si>
  <si>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</si>
  <si>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</si>
  <si>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</si>
  <si>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</si>
  <si>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</si>
  <si>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</si>
  <si>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</si>
  <si>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</si>
  <si>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</si>
  <si>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</si>
  <si>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</si>
  <si>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</si>
  <si>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</si>
  <si>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</si>
  <si>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</si>
  <si>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</si>
  <si>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</si>
  <si>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</si>
  <si>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</si>
  <si>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</si>
  <si>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</si>
  <si>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</si>
  <si>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</si>
  <si>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</si>
  <si>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</si>
  <si>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</si>
  <si>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</si>
  <si>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</si>
  <si>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</si>
  <si>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</si>
  <si>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</si>
  <si>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</si>
  <si>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</si>
  <si>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</si>
  <si>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</si>
  <si>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介護保険特別会計(介護サービス勘定)</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</si>
  <si>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</si>
  <si>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</si>
  <si>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</si>
  <si>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</si>
  <si>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</si>
  <si>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</si>
  <si>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</si>
  <si>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</si>
  <si>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</si>
  <si>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</si>
  <si>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</si>
  <si>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</si>
  <si>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</si>
  <si>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</si>
  <si>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</si>
  <si>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</si>
  <si>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</si>
  <si>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</si>
  <si>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</si>
  <si>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</si>
  <si>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</si>
  <si>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</si>
  <si>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</si>
  <si>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</si>
  <si>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</si>
  <si>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</si>
  <si>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</si>
  <si>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</si>
  <si>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</si>
  <si>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</si>
  <si>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</si>
  <si>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</si>
  <si>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</si>
  <si>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</si>
  <si>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</si>
  <si>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</si>
  <si>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</si>
  <si>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</si>
  <si>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</si>
  <si>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</si>
  <si>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</si>
  <si>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</si>
  <si>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</si>
  <si>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</si>
  <si>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</si>
  <si>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</si>
  <si>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</si>
  <si>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</si>
  <si>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</si>
  <si>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</si>
  <si>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</si>
  <si>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</si>
  <si>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</si>
  <si>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</si>
  <si>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</si>
  <si>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</si>
  <si>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</si>
  <si>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</si>
  <si>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</si>
  <si>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</si>
  <si>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</si>
  <si>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</si>
  <si>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</si>
  <si>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</si>
  <si>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</si>
  <si>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</si>
  <si>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</si>
  <si>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</si>
  <si>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</si>
  <si>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</si>
  <si>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</si>
  <si>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</si>
  <si>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</si>
  <si>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</si>
  <si>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</si>
  <si>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</si>
  <si>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</si>
  <si>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</si>
  <si>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</si>
  <si>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</si>
  <si>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</si>
  <si>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</si>
  <si>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</si>
  <si>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</si>
  <si>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</si>
  <si>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</si>
  <si>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</si>
  <si>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</si>
  <si>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</si>
  <si>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</si>
  <si>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</si>
  <si>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</si>
  <si>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</si>
  <si>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</si>
  <si>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</si>
  <si>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</si>
  <si>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</si>
  <si>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</si>
  <si>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</si>
  <si>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</si>
  <si>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</si>
  <si>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</si>
  <si>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</si>
  <si>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</si>
  <si>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</si>
  <si>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</si>
  <si>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</si>
  <si>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</si>
  <si>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</si>
  <si>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</si>
  <si>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</si>
  <si>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</si>
  <si>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</si>
  <si>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</si>
  <si>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</si>
  <si>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</si>
  <si>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</si>
  <si>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</si>
  <si>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</si>
  <si>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</si>
  <si>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</si>
  <si>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</si>
  <si>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</si>
  <si>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</si>
  <si>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</si>
  <si>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</si>
  <si>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</si>
  <si>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</si>
  <si>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</si>
  <si>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</si>
  <si>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</si>
  <si>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</si>
  <si>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</si>
  <si>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</si>
  <si>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</si>
  <si>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</si>
  <si>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</si>
  <si>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</si>
  <si>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</si>
  <si>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</si>
  <si>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</si>
  <si>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</si>
  <si>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</si>
  <si>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</si>
  <si>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</si>
  <si>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</si>
  <si>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</si>
  <si>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</si>
  <si>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2.51</t>
  </si>
  <si>
    <t>▲ 0.57</t>
  </si>
  <si>
    <t>▲ 1.37</t>
  </si>
  <si>
    <t>▲ 0.61</t>
  </si>
  <si>
    <t>国民健康保険特別会計</t>
  </si>
  <si>
    <t>▲ 0.80</t>
  </si>
  <si>
    <t>▲ 0.01</t>
  </si>
  <si>
    <t>水道事業会計</t>
  </si>
  <si>
    <t>流域関連公共下水道事業会計</t>
  </si>
  <si>
    <t>一般会計</t>
  </si>
  <si>
    <t>介護保険特別会計(保険事業勘定)</t>
  </si>
  <si>
    <t>後期高齢者医療特別会計</t>
  </si>
  <si>
    <t>住宅新築資金等貸付事業特別会計</t>
  </si>
  <si>
    <t>介護保険特別会計(介護サービス勘定)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</si>
  <si>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</si>
  <si>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</si>
  <si>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</si>
  <si>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</si>
  <si>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</si>
  <si>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</si>
  <si>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</si>
  <si>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</si>
  <si>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粕屋郡粕屋町外１市水利組合</t>
    <rPh sb="0" eb="3">
      <t>カスヤグン</t>
    </rPh>
    <rPh sb="3" eb="6">
      <t>カスヤマチ</t>
    </rPh>
    <rPh sb="6" eb="7">
      <t>ホカ</t>
    </rPh>
    <rPh sb="8" eb="9">
      <t>シ</t>
    </rPh>
    <rPh sb="9" eb="11">
      <t>スイリ</t>
    </rPh>
    <rPh sb="11" eb="13">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</si>
  <si>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</si>
  <si>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5">
      <t>シチョウ</t>
    </rPh>
    <rPh sb="5" eb="6">
      <t>ムラ</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</si>
  <si>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5">
      <t>シチョウ</t>
    </rPh>
    <rPh sb="5" eb="6">
      <t>ムラ</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</si>
  <si>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</si>
  <si>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糟屋郡自治会館組合</t>
    <rPh sb="0" eb="3">
      <t>カスヤグン</t>
    </rPh>
    <rPh sb="3" eb="5">
      <t>ジチ</t>
    </rPh>
    <rPh sb="5" eb="7">
      <t>カイカン</t>
    </rPh>
    <rPh sb="7" eb="9">
      <t>クミアイ</t>
    </rPh>
    <phoneticPr fontId="2"/>
  </si>
  <si>
    <t>糟屋郡篠栗町外一市五町財産組合</t>
    <rPh sb="0" eb="3">
      <t>カスヤグン</t>
    </rPh>
    <rPh sb="3" eb="5">
      <t>ササグリ</t>
    </rPh>
    <rPh sb="5" eb="6">
      <t>マチ</t>
    </rPh>
    <rPh sb="6" eb="7">
      <t>ホカ</t>
    </rPh>
    <rPh sb="7" eb="8">
      <t>イチ</t>
    </rPh>
    <rPh sb="8" eb="9">
      <t>シ</t>
    </rPh>
    <rPh sb="9" eb="10">
      <t>ゴ</t>
    </rPh>
    <rPh sb="10" eb="11">
      <t>マチ</t>
    </rPh>
    <rPh sb="11" eb="13">
      <t>ザイサン</t>
    </rPh>
    <rPh sb="13" eb="15">
      <t>クミアイ</t>
    </rPh>
    <phoneticPr fontId="2"/>
  </si>
  <si>
    <t>北筑昇華苑組合</t>
    <rPh sb="0" eb="1">
      <t>キタ</t>
    </rPh>
    <rPh sb="1" eb="2">
      <t>チク</t>
    </rPh>
    <rPh sb="2" eb="4">
      <t>ショウカ</t>
    </rPh>
    <rPh sb="4" eb="5">
      <t>エン</t>
    </rPh>
    <rPh sb="5" eb="7">
      <t>クミアイ</t>
    </rPh>
    <phoneticPr fontId="2"/>
  </si>
  <si>
    <t>粕屋南部消防組合（一般会計）</t>
    <rPh sb="0" eb="2">
      <t>カスヤ</t>
    </rPh>
    <rPh sb="2" eb="4">
      <t>ナンブ</t>
    </rPh>
    <rPh sb="4" eb="6">
      <t>ショウボウ</t>
    </rPh>
    <rPh sb="6" eb="8">
      <t>クミアイ</t>
    </rPh>
    <rPh sb="9" eb="11">
      <t>イッパン</t>
    </rPh>
    <rPh sb="11" eb="13">
      <t>カイケイ</t>
    </rPh>
    <phoneticPr fontId="2"/>
  </si>
  <si>
    <t>粕屋南部消防組合（粕屋中南部休日診療所事業特別会計）</t>
    <rPh sb="0" eb="2">
      <t>カスヤ</t>
    </rPh>
    <rPh sb="2" eb="4">
      <t>ナンブ</t>
    </rPh>
    <rPh sb="4" eb="6">
      <t>ショウボウ</t>
    </rPh>
    <rPh sb="6" eb="8">
      <t>クミアイ</t>
    </rPh>
    <rPh sb="9" eb="11">
      <t>カスヤ</t>
    </rPh>
    <rPh sb="11" eb="12">
      <t>チュウ</t>
    </rPh>
    <rPh sb="12" eb="14">
      <t>ナンブ</t>
    </rPh>
    <rPh sb="14" eb="16">
      <t>キュウジツ</t>
    </rPh>
    <rPh sb="16" eb="19">
      <t>シンリョウショ</t>
    </rPh>
    <rPh sb="19" eb="21">
      <t>ジギョウ</t>
    </rPh>
    <rPh sb="21" eb="23">
      <t>トクベツ</t>
    </rPh>
    <rPh sb="23" eb="25">
      <t>カイケイ</t>
    </rPh>
    <phoneticPr fontId="2"/>
  </si>
  <si>
    <t>福岡地区水道企業団</t>
    <rPh sb="0" eb="2">
      <t>フクオカ</t>
    </rPh>
    <rPh sb="2" eb="4">
      <t>チク</t>
    </rPh>
    <rPh sb="4" eb="6">
      <t>スイドウ</t>
    </rPh>
    <rPh sb="6" eb="8">
      <t>キギョウ</t>
    </rPh>
    <rPh sb="8" eb="9">
      <t>ダン</t>
    </rPh>
    <phoneticPr fontId="2"/>
  </si>
  <si>
    <t>須恵町外二ヶ町清掃施設組合</t>
    <rPh sb="0" eb="3">
      <t>スエマチ</t>
    </rPh>
    <rPh sb="3" eb="4">
      <t>ホカ</t>
    </rPh>
    <rPh sb="4" eb="5">
      <t>ニ</t>
    </rPh>
    <rPh sb="6" eb="7">
      <t>マチ</t>
    </rPh>
    <rPh sb="7" eb="9">
      <t>セイソウ</t>
    </rPh>
    <rPh sb="9" eb="11">
      <t>シセツ</t>
    </rPh>
    <rPh sb="11" eb="13">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</si>
  <si>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</si>
  <si>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</si>
  <si>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</si>
  <si>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</si>
  <si>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</si>
  <si>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</si>
  <si>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</si>
  <si>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粕屋町土地開発公社</t>
    <rPh sb="0" eb="3">
      <t>カスヤマチ</t>
    </rPh>
    <rPh sb="3" eb="5">
      <t>トチ</t>
    </rPh>
    <rPh sb="5" eb="7">
      <t>カイハツ</t>
    </rPh>
    <rPh sb="7" eb="9">
      <t>コウシャ</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</si>
  <si>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</si>
  <si>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</si>
  <si>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</si>
  <si>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</si>
  <si>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</si>
  <si>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</si>
  <si>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扇上堰用水施設維持管理基金</t>
    <rPh sb="0" eb="1">
      <t>オウギ</t>
    </rPh>
    <rPh sb="1" eb="2">
      <t>ウエ</t>
    </rPh>
    <rPh sb="2" eb="3">
      <t>セキ</t>
    </rPh>
    <rPh sb="3" eb="5">
      <t>ヨウスイ</t>
    </rPh>
    <rPh sb="5" eb="7">
      <t>シセツ</t>
    </rPh>
    <rPh sb="7" eb="9">
      <t>イジ</t>
    </rPh>
    <rPh sb="9" eb="11">
      <t>カンリ</t>
    </rPh>
    <rPh sb="11" eb="13">
      <t>キキン</t>
    </rPh>
    <phoneticPr fontId="5"/>
  </si>
  <si>
    <t>臨時石炭鉱害復旧井堰管理基金</t>
    <rPh sb="0" eb="2">
      <t>リンジ</t>
    </rPh>
    <rPh sb="2" eb="4">
      <t>セキタン</t>
    </rPh>
    <rPh sb="4" eb="6">
      <t>コウガイ</t>
    </rPh>
    <rPh sb="6" eb="8">
      <t>フッキュウ</t>
    </rPh>
    <rPh sb="8" eb="10">
      <t>イセキ</t>
    </rPh>
    <rPh sb="10" eb="12">
      <t>カンリ</t>
    </rPh>
    <rPh sb="12" eb="14">
      <t>キキン</t>
    </rPh>
    <phoneticPr fontId="5"/>
  </si>
  <si>
    <t>地域福祉基金</t>
    <rPh sb="0" eb="2">
      <t>チイキ</t>
    </rPh>
    <rPh sb="2" eb="4">
      <t>フクシ</t>
    </rPh>
    <rPh sb="4" eb="6">
      <t>キキン</t>
    </rPh>
    <phoneticPr fontId="5"/>
  </si>
  <si>
    <t>ふるさと・水と土保全基金</t>
    <rPh sb="5" eb="6">
      <t>ミズ</t>
    </rPh>
    <rPh sb="7" eb="8">
      <t>ツチ</t>
    </rPh>
    <rPh sb="8" eb="10">
      <t>ホゼン</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</si>
  <si>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</si>
  <si>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</si>
  <si>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</si>
  <si>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</si>
  <si>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</si>
  <si>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</si>
  <si>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</si>
  <si>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</si>
  <si>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</si>
  <si>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</si>
  <si>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の現在高や公営企業債等繰入見込額の減少等の影響により、前年度に引き続き算定されなかった。有形固定資産減価償却率については、全体として上昇傾向となっており、今後、公共施設等総合管理計画及び個別施設計画に基づき老朽化施設の改修が予定されているが、その財源の大半を地方債に依存することとなるため、将来負担比率の上昇に注視しながら改修を実施していく。</t>
    <rPh sb="1" eb="3">
      <t>ショウライ</t>
    </rPh>
    <rPh sb="3" eb="5">
      <t>フタン</t>
    </rPh>
    <rPh sb="5" eb="7">
      <t>ヒリツ</t>
    </rPh>
    <rPh sb="9" eb="12">
      <t>チホウサイ</t>
    </rPh>
    <rPh sb="13" eb="16">
      <t>ゲンザイダカ</t>
    </rPh>
    <rPh sb="17" eb="19">
      <t>コウエイ</t>
    </rPh>
    <rPh sb="19" eb="21">
      <t>キギョウ</t>
    </rPh>
    <rPh sb="21" eb="22">
      <t>サイ</t>
    </rPh>
    <rPh sb="22" eb="23">
      <t>トウ</t>
    </rPh>
    <rPh sb="23" eb="25">
      <t>クリイレ</t>
    </rPh>
    <rPh sb="25" eb="27">
      <t>ミコミ</t>
    </rPh>
    <rPh sb="27" eb="28">
      <t>ガク</t>
    </rPh>
    <rPh sb="29" eb="31">
      <t>ゲンショウ</t>
    </rPh>
    <rPh sb="31" eb="32">
      <t>トウ</t>
    </rPh>
    <rPh sb="33" eb="35">
      <t>エイキョウ</t>
    </rPh>
    <rPh sb="43" eb="44">
      <t>ヒ</t>
    </rPh>
    <rPh sb="45" eb="46">
      <t>ツヅ</t>
    </rPh>
    <rPh sb="47" eb="49">
      <t>サンテイ</t>
    </rPh>
    <rPh sb="56" eb="58">
      <t>ユウケイ</t>
    </rPh>
    <rPh sb="58" eb="60">
      <t>コテイ</t>
    </rPh>
    <rPh sb="60" eb="62">
      <t>シサン</t>
    </rPh>
    <rPh sb="62" eb="64">
      <t>ゲンカ</t>
    </rPh>
    <rPh sb="64" eb="66">
      <t>ショウキャク</t>
    </rPh>
    <rPh sb="66" eb="67">
      <t>リツ</t>
    </rPh>
    <rPh sb="73" eb="75">
      <t>ゼンタイ</t>
    </rPh>
    <rPh sb="78" eb="80">
      <t>ジョウショウ</t>
    </rPh>
    <rPh sb="80" eb="82">
      <t>ケイコウ</t>
    </rPh>
    <rPh sb="89" eb="91">
      <t>コンゴ</t>
    </rPh>
    <rPh sb="92" eb="94">
      <t>コウキョウ</t>
    </rPh>
    <rPh sb="94" eb="96">
      <t>シセツ</t>
    </rPh>
    <rPh sb="96" eb="97">
      <t>トウ</t>
    </rPh>
    <rPh sb="97" eb="99">
      <t>ソウゴウ</t>
    </rPh>
    <rPh sb="99" eb="101">
      <t>カンリ</t>
    </rPh>
    <rPh sb="101" eb="103">
      <t>ケイカク</t>
    </rPh>
    <rPh sb="103" eb="104">
      <t>オヨ</t>
    </rPh>
    <rPh sb="105" eb="107">
      <t>コベツ</t>
    </rPh>
    <rPh sb="107" eb="109">
      <t>シセツ</t>
    </rPh>
    <rPh sb="109" eb="111">
      <t>ケイカク</t>
    </rPh>
    <rPh sb="112" eb="113">
      <t>モト</t>
    </rPh>
    <rPh sb="115" eb="118">
      <t>ロウキュウカ</t>
    </rPh>
    <rPh sb="118" eb="120">
      <t>シセツ</t>
    </rPh>
    <rPh sb="121" eb="123">
      <t>カイシュウ</t>
    </rPh>
    <rPh sb="124" eb="126">
      <t>ヨテイ</t>
    </rPh>
    <rPh sb="135" eb="137">
      <t>ザイゲン</t>
    </rPh>
    <rPh sb="138" eb="140">
      <t>タイハン</t>
    </rPh>
    <rPh sb="141" eb="144">
      <t>チホウサイ</t>
    </rPh>
    <rPh sb="145" eb="147">
      <t>イゾン</t>
    </rPh>
    <rPh sb="157" eb="159">
      <t>ショウライ</t>
    </rPh>
    <rPh sb="159" eb="161">
      <t>フタン</t>
    </rPh>
    <rPh sb="161" eb="163">
      <t>ヒリツ</t>
    </rPh>
    <rPh sb="164" eb="166">
      <t>ジョウショウ</t>
    </rPh>
    <rPh sb="167" eb="169">
      <t>チュウシ</t>
    </rPh>
    <rPh sb="173" eb="175">
      <t>カイシュウ</t>
    </rPh>
    <rPh sb="176" eb="178">
      <t>ジッシ</t>
    </rPh>
    <phoneticPr fontId="5"/>
  </si>
  <si>
    <t>　将来負担比率は、地方債の現在高や公営企業債等繰入見込額の減少等の影響により、前年度に引き続き算定されなかった。実質公債費比率については、類似団体平均を上回っているが、これは、今後見込まれる老朽化施設の更新等に係る地方債発行増に備えて、償還年数を短く設定し早めの償還に努めていることによるものである。今後は、個別施設計画に基づいた老朽化施設の改修実施により、将来負担比率、実質公債費比率ともに上昇することが見込まれるため、償還額の平準化に努めるなど、地方債発行額を適正に管理していく。</t>
    <rPh sb="47" eb="49">
      <t>サンテイ</t>
    </rPh>
    <rPh sb="56" eb="58">
      <t>ジッシツ</t>
    </rPh>
    <rPh sb="58" eb="61">
      <t>コウサイヒ</t>
    </rPh>
    <rPh sb="61" eb="63">
      <t>ヒリツ</t>
    </rPh>
    <rPh sb="69" eb="71">
      <t>ルイジ</t>
    </rPh>
    <rPh sb="71" eb="73">
      <t>ダンタイ</t>
    </rPh>
    <rPh sb="73" eb="75">
      <t>ヘイキン</t>
    </rPh>
    <rPh sb="76" eb="78">
      <t>ウワマワ</t>
    </rPh>
    <rPh sb="88" eb="90">
      <t>コンゴ</t>
    </rPh>
    <rPh sb="90" eb="92">
      <t>ミコ</t>
    </rPh>
    <rPh sb="95" eb="97">
      <t>ロウキュウ</t>
    </rPh>
    <rPh sb="97" eb="98">
      <t>カ</t>
    </rPh>
    <rPh sb="98" eb="100">
      <t>シセツ</t>
    </rPh>
    <rPh sb="101" eb="103">
      <t>コウシン</t>
    </rPh>
    <rPh sb="103" eb="104">
      <t>トウ</t>
    </rPh>
    <rPh sb="105" eb="106">
      <t>カカ</t>
    </rPh>
    <rPh sb="110" eb="112">
      <t>ハッコウ</t>
    </rPh>
    <rPh sb="112" eb="113">
      <t>ゾウ</t>
    </rPh>
    <rPh sb="114" eb="115">
      <t>ソナ</t>
    </rPh>
    <rPh sb="118" eb="120">
      <t>ショウカン</t>
    </rPh>
    <rPh sb="120" eb="122">
      <t>ネンスウ</t>
    </rPh>
    <rPh sb="123" eb="124">
      <t>ミジカ</t>
    </rPh>
    <rPh sb="125" eb="127">
      <t>セッテイ</t>
    </rPh>
    <rPh sb="128" eb="129">
      <t>ハヤ</t>
    </rPh>
    <rPh sb="131" eb="133">
      <t>ショウカン</t>
    </rPh>
    <rPh sb="134" eb="135">
      <t>ツト</t>
    </rPh>
    <rPh sb="150" eb="152">
      <t>コンゴ</t>
    </rPh>
    <rPh sb="173" eb="175">
      <t>ジッシ</t>
    </rPh>
    <rPh sb="179" eb="181">
      <t>ショウライ</t>
    </rPh>
    <rPh sb="181" eb="183">
      <t>フタン</t>
    </rPh>
    <rPh sb="183" eb="185">
      <t>ヒリツ</t>
    </rPh>
    <rPh sb="186" eb="188">
      <t>ジッシツ</t>
    </rPh>
    <rPh sb="188" eb="191">
      <t>コウサイヒ</t>
    </rPh>
    <rPh sb="191" eb="193">
      <t>ヒリツ</t>
    </rPh>
    <rPh sb="196" eb="198">
      <t>ジョウショウ</t>
    </rPh>
    <rPh sb="203" eb="205">
      <t>ミコ</t>
    </rPh>
    <rPh sb="211" eb="213">
      <t>ショウカン</t>
    </rPh>
    <rPh sb="213" eb="214">
      <t>ガク</t>
    </rPh>
    <rPh sb="215" eb="218">
      <t>ヘイジュンカ</t>
    </rPh>
    <rPh sb="219" eb="220">
      <t>ツト</t>
    </rPh>
    <rPh sb="225" eb="228">
      <t>チホウサイ</t>
    </rPh>
    <rPh sb="228" eb="231">
      <t>ハッコウガク</t>
    </rPh>
    <rPh sb="232" eb="234">
      <t>テキセイ</t>
    </rPh>
    <rPh sb="235" eb="237">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</si>
</sst>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D975-4A1B-BB67-5FC0600C82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44028</c:v>
                </c:pt>
                <c:pt idx="1">
                  <c:v>23433</c:v>
                </c:pt>
                <c:pt idx="2">
                  <c:v>34410</c:v>
                </c:pt>
                <c:pt idx="3">
                  <c:v>30345</c:v>
                </c:pt>
                <c:pt idx="4">
                  <c:v>25141</c:v>
                </c:pt>
              </c:numCache>
            </c:numRef>
          </c:val>
          <c:smooth val="0"/>
          <c:extLst xmlns:c16r2="http://schemas.microsoft.com/office/drawing/2015/06/chart">
            <c:ext xmlns:c16="http://schemas.microsoft.com/office/drawing/2014/chart" uri="{C3380CC4-5D6E-409C-BE32-E72D297353CC}">
              <c16:uniqueId val="{00000001-D975-4A1B-BB67-5FC0600C824D}"/>
            </c:ext>
          </c:extLst>
        </c:ser>
        <c:dLbls>
          <c:showLegendKey val="0"/>
          <c:showVal val="0"/>
          <c:showCatName val="0"/>
          <c:showSerName val="0"/>
          <c:showPercent val="0"/>
          <c:showBubbleSize val="0"/>
        </c:dLbls>
        <c:marker val="1"/>
        <c:smooth val="0"/>
        <c:axId val="400250632"/>
        <c:axId val="400247104"/>
      </c:lineChart>
      <c:catAx>
        <c:axId val="400250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247104"/>
        <c:crosses val="autoZero"/>
        <c:auto val="1"/>
        <c:lblAlgn val="ctr"/>
        <c:lblOffset val="100"/>
        <c:tickLblSkip val="1"/>
        <c:tickMarkSkip val="1"/>
        <c:noMultiLvlLbl val="0"/>
      </c:catAx>
      <c:valAx>
        <c:axId val="4002471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250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11.09</c:v>
                </c:pt>
                <c:pt idx="1">
                  <c:v>6.22</c:v>
                </c:pt>
                <c:pt idx="2">
                  <c:v>5.54</c:v>
                </c:pt>
                <c:pt idx="3">
                  <c:v>4.0999999999999996</c:v>
                </c:pt>
                <c:pt idx="4">
                  <c:v>4.07</c:v>
                </c:pt>
              </c:numCache>
            </c:numRef>
          </c:val>
          <c:extLst xmlns:c16r2="http://schemas.microsoft.com/office/drawing/2015/06/chart">
            <c:ext xmlns:c16="http://schemas.microsoft.com/office/drawing/2014/chart" uri="{C3380CC4-5D6E-409C-BE32-E72D297353CC}">
              <c16:uniqueId val="{00000000-A75E-4678-B2CD-5C80D9E2D5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17.309999999999999</c:v>
                </c:pt>
                <c:pt idx="1">
                  <c:v>19.27</c:v>
                </c:pt>
                <c:pt idx="2">
                  <c:v>19.29</c:v>
                </c:pt>
                <c:pt idx="3">
                  <c:v>18.93</c:v>
                </c:pt>
                <c:pt idx="4">
                  <c:v>18.440000000000001</c:v>
                </c:pt>
              </c:numCache>
            </c:numRef>
          </c:val>
          <c:extLst xmlns:c16r2="http://schemas.microsoft.com/office/drawing/2015/06/chart">
            <c:ext xmlns:c16="http://schemas.microsoft.com/office/drawing/2014/chart" uri="{C3380CC4-5D6E-409C-BE32-E72D297353CC}">
              <c16:uniqueId val="{00000001-A75E-4678-B2CD-5C80D9E2D5B1}"/>
            </c:ext>
          </c:extLst>
        </c:ser>
        <c:dLbls>
          <c:showLegendKey val="0"/>
          <c:showVal val="0"/>
          <c:showCatName val="0"/>
          <c:showSerName val="0"/>
          <c:showPercent val="0"/>
          <c:showBubbleSize val="0"/>
        </c:dLbls>
        <c:gapWidth val="250"/>
        <c:overlap val="100"/>
        <c:axId val="493197872"/>
        <c:axId val="493195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3.64</c:v>
                </c:pt>
                <c:pt idx="1">
                  <c:v>-2.5099999999999998</c:v>
                </c:pt>
                <c:pt idx="2">
                  <c:v>-0.56999999999999995</c:v>
                </c:pt>
                <c:pt idx="3">
                  <c:v>-1.37</c:v>
                </c:pt>
                <c:pt idx="4">
                  <c:v>-0.61</c:v>
                </c:pt>
              </c:numCache>
            </c:numRef>
          </c:val>
          <c:smooth val="0"/>
          <c:extLst xmlns:c16r2="http://schemas.microsoft.com/office/drawing/2015/06/chart">
            <c:ext xmlns:c16="http://schemas.microsoft.com/office/drawing/2014/chart" uri="{C3380CC4-5D6E-409C-BE32-E72D297353CC}">
              <c16:uniqueId val="{00000002-A75E-4678-B2CD-5C80D9E2D5B1}"/>
            </c:ext>
          </c:extLst>
        </c:ser>
        <c:dLbls>
          <c:showLegendKey val="0"/>
          <c:showVal val="0"/>
          <c:showCatName val="0"/>
          <c:showSerName val="0"/>
          <c:showPercent val="0"/>
          <c:showBubbleSize val="0"/>
        </c:dLbls>
        <c:marker val="1"/>
        <c:smooth val="0"/>
        <c:axId val="493197872"/>
        <c:axId val="493195912"/>
      </c:lineChart>
      <c:catAx>
        <c:axId val="49319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195912"/>
        <c:crosses val="autoZero"/>
        <c:auto val="1"/>
        <c:lblAlgn val="ctr"/>
        <c:lblOffset val="100"/>
        <c:tickLblSkip val="1"/>
        <c:tickMarkSkip val="1"/>
        <c:noMultiLvlLbl val="0"/>
      </c:catAx>
      <c:valAx>
        <c:axId val="49319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19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07A-471F-99E6-C6ECE8AB0B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07A-471F-99E6-C6ECE8AB0B4A}"/>
            </c:ext>
          </c:extLst>
        </c:ser>
        <c:ser>
          <c:idx val="2"/>
          <c:order val="2"/>
          <c:tx>
            <c:strRef>
              <c:f>データシート!$A$29</c:f>
              <c:strCache>
                <c:ptCount val="1"/>
                <c:pt idx="0">
                  <c:v>介護保険特別会計(介護サービス勘定)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B07A-471F-99E6-C6ECE8AB0B4A}"/>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B07A-471F-99E6-C6ECE8AB0B4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0.32</c:v>
                </c:pt>
                <c:pt idx="2">
                  <c:v>#N/A</c:v>
                </c:pt>
                <c:pt idx="3">
                  <c:v>0.32</c:v>
                </c:pt>
                <c:pt idx="4">
                  <c:v>#N/A</c:v>
                </c:pt>
                <c:pt idx="5">
                  <c:v>0.31</c:v>
                </c:pt>
                <c:pt idx="6">
                  <c:v>#N/A</c:v>
                </c:pt>
                <c:pt idx="7">
                  <c:v>0.32</c:v>
                </c:pt>
                <c:pt idx="8">
                  <c:v>#N/A</c:v>
                </c:pt>
                <c:pt idx="9">
                  <c:v>0.32</c:v>
                </c:pt>
              </c:numCache>
            </c:numRef>
          </c:val>
          <c:extLst xmlns:c16r2="http://schemas.microsoft.com/office/drawing/2015/06/chart">
            <c:ext xmlns:c16="http://schemas.microsoft.com/office/drawing/2014/chart" uri="{C3380CC4-5D6E-409C-BE32-E72D297353CC}">
              <c16:uniqueId val="{00000004-B07A-471F-99E6-C6ECE8AB0B4A}"/>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0.64</c:v>
                </c:pt>
                <c:pt idx="2">
                  <c:v>#N/A</c:v>
                </c:pt>
                <c:pt idx="3">
                  <c:v>0.8</c:v>
                </c:pt>
                <c:pt idx="4">
                  <c:v>#N/A</c:v>
                </c:pt>
                <c:pt idx="5">
                  <c:v>0.93</c:v>
                </c:pt>
                <c:pt idx="6">
                  <c:v>#N/A</c:v>
                </c:pt>
                <c:pt idx="7">
                  <c:v>1.32</c:v>
                </c:pt>
                <c:pt idx="8">
                  <c:v>#N/A</c:v>
                </c:pt>
                <c:pt idx="9">
                  <c:v>1.44</c:v>
                </c:pt>
              </c:numCache>
            </c:numRef>
          </c:val>
          <c:extLst xmlns:c16r2="http://schemas.microsoft.com/office/drawing/2015/06/chart">
            <c:ext xmlns:c16="http://schemas.microsoft.com/office/drawing/2014/chart" uri="{C3380CC4-5D6E-409C-BE32-E72D297353CC}">
              <c16:uniqueId val="{00000005-B07A-471F-99E6-C6ECE8AB0B4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11.07</c:v>
                </c:pt>
                <c:pt idx="2">
                  <c:v>#N/A</c:v>
                </c:pt>
                <c:pt idx="3">
                  <c:v>6.21</c:v>
                </c:pt>
                <c:pt idx="4">
                  <c:v>#N/A</c:v>
                </c:pt>
                <c:pt idx="5">
                  <c:v>5.52</c:v>
                </c:pt>
                <c:pt idx="6">
                  <c:v>#N/A</c:v>
                </c:pt>
                <c:pt idx="7">
                  <c:v>4.08</c:v>
                </c:pt>
                <c:pt idx="8">
                  <c:v>#N/A</c:v>
                </c:pt>
                <c:pt idx="9">
                  <c:v>4.0599999999999996</c:v>
                </c:pt>
              </c:numCache>
            </c:numRef>
          </c:val>
          <c:extLst xmlns:c16r2="http://schemas.microsoft.com/office/drawing/2015/06/chart">
            <c:ext xmlns:c16="http://schemas.microsoft.com/office/drawing/2014/chart" uri="{C3380CC4-5D6E-409C-BE32-E72D297353CC}">
              <c16:uniqueId val="{00000006-B07A-471F-99E6-C6ECE8AB0B4A}"/>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6.53</c:v>
                </c:pt>
                <c:pt idx="2">
                  <c:v>#N/A</c:v>
                </c:pt>
                <c:pt idx="3">
                  <c:v>6.97</c:v>
                </c:pt>
                <c:pt idx="4">
                  <c:v>#N/A</c:v>
                </c:pt>
                <c:pt idx="5">
                  <c:v>7.41</c:v>
                </c:pt>
                <c:pt idx="6">
                  <c:v>#N/A</c:v>
                </c:pt>
                <c:pt idx="7">
                  <c:v>8.73</c:v>
                </c:pt>
                <c:pt idx="8">
                  <c:v>#N/A</c:v>
                </c:pt>
                <c:pt idx="9">
                  <c:v>9.8800000000000008</c:v>
                </c:pt>
              </c:numCache>
            </c:numRef>
          </c:val>
          <c:extLst xmlns:c16r2="http://schemas.microsoft.com/office/drawing/2015/06/chart">
            <c:ext xmlns:c16="http://schemas.microsoft.com/office/drawing/2014/chart" uri="{C3380CC4-5D6E-409C-BE32-E72D297353CC}">
              <c16:uniqueId val="{00000007-B07A-471F-99E6-C6ECE8AB0B4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13.74</c:v>
                </c:pt>
                <c:pt idx="2">
                  <c:v>#N/A</c:v>
                </c:pt>
                <c:pt idx="3">
                  <c:v>13.59</c:v>
                </c:pt>
                <c:pt idx="4">
                  <c:v>#N/A</c:v>
                </c:pt>
                <c:pt idx="5">
                  <c:v>15.74</c:v>
                </c:pt>
                <c:pt idx="6">
                  <c:v>#N/A</c:v>
                </c:pt>
                <c:pt idx="7">
                  <c:v>16.02</c:v>
                </c:pt>
                <c:pt idx="8">
                  <c:v>#N/A</c:v>
                </c:pt>
                <c:pt idx="9">
                  <c:v>15.8</c:v>
                </c:pt>
              </c:numCache>
            </c:numRef>
          </c:val>
          <c:extLst xmlns:c16r2="http://schemas.microsoft.com/office/drawing/2015/06/chart">
            <c:ext xmlns:c16="http://schemas.microsoft.com/office/drawing/2014/chart" uri="{C3380CC4-5D6E-409C-BE32-E72D297353CC}">
              <c16:uniqueId val="{00000008-B07A-471F-99E6-C6ECE8AB0B4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0.56000000000000005</c:v>
                </c:pt>
                <c:pt idx="2">
                  <c:v>#N/A</c:v>
                </c:pt>
                <c:pt idx="3">
                  <c:v>0.12</c:v>
                </c:pt>
                <c:pt idx="4">
                  <c:v>#N/A</c:v>
                </c:pt>
                <c:pt idx="5">
                  <c:v>0.16</c:v>
                </c:pt>
                <c:pt idx="6">
                  <c:v>0.8</c:v>
                </c:pt>
                <c:pt idx="7">
                  <c:v>#N/A</c:v>
                </c:pt>
                <c:pt idx="8">
                  <c:v>0.01</c:v>
                </c:pt>
                <c:pt idx="9">
                  <c:v>#N/A</c:v>
                </c:pt>
              </c:numCache>
            </c:numRef>
          </c:val>
          <c:extLst xmlns:c16r2="http://schemas.microsoft.com/office/drawing/2015/06/chart">
            <c:ext xmlns:c16="http://schemas.microsoft.com/office/drawing/2014/chart" uri="{C3380CC4-5D6E-409C-BE32-E72D297353CC}">
              <c16:uniqueId val="{00000009-B07A-471F-99E6-C6ECE8AB0B4A}"/>
            </c:ext>
          </c:extLst>
        </c:ser>
        <c:dLbls>
          <c:showLegendKey val="0"/>
          <c:showVal val="0"/>
          <c:showCatName val="0"/>
          <c:showSerName val="0"/>
          <c:showPercent val="0"/>
          <c:showBubbleSize val="0"/>
        </c:dLbls>
        <c:gapWidth val="150"/>
        <c:overlap val="100"/>
        <c:axId val="493198264"/>
        <c:axId val="493199048"/>
      </c:barChart>
      <c:catAx>
        <c:axId val="493198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199048"/>
        <c:crosses val="autoZero"/>
        <c:auto val="1"/>
        <c:lblAlgn val="ctr"/>
        <c:lblOffset val="100"/>
        <c:tickLblSkip val="1"/>
        <c:tickMarkSkip val="1"/>
        <c:noMultiLvlLbl val="0"/>
      </c:catAx>
      <c:valAx>
        <c:axId val="493199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198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1135</c:v>
                </c:pt>
                <c:pt idx="5">
                  <c:v>1116</c:v>
                </c:pt>
                <c:pt idx="8">
                  <c:v>1049</c:v>
                </c:pt>
                <c:pt idx="11">
                  <c:v>1030</c:v>
                </c:pt>
                <c:pt idx="14">
                  <c:v>1021</c:v>
                </c:pt>
              </c:numCache>
            </c:numRef>
          </c:val>
          <c:extLst xmlns:c16r2="http://schemas.microsoft.com/office/drawing/2015/06/chart">
            <c:ext xmlns:c16="http://schemas.microsoft.com/office/drawing/2014/chart" uri="{C3380CC4-5D6E-409C-BE32-E72D297353CC}">
              <c16:uniqueId val="{00000000-A742-4145-946C-66B5EEDACA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742-4145-946C-66B5EEDACA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88</c:v>
                </c:pt>
                <c:pt idx="3">
                  <c:v>104</c:v>
                </c:pt>
                <c:pt idx="6">
                  <c:v>221</c:v>
                </c:pt>
                <c:pt idx="9">
                  <c:v>226</c:v>
                </c:pt>
                <c:pt idx="12">
                  <c:v>226</c:v>
                </c:pt>
              </c:numCache>
            </c:numRef>
          </c:val>
          <c:extLst xmlns:c16r2="http://schemas.microsoft.com/office/drawing/2015/06/chart">
            <c:ext xmlns:c16="http://schemas.microsoft.com/office/drawing/2014/chart" uri="{C3380CC4-5D6E-409C-BE32-E72D297353CC}">
              <c16:uniqueId val="{00000002-A742-4145-946C-66B5EEDACA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177</c:v>
                </c:pt>
                <c:pt idx="3">
                  <c:v>131</c:v>
                </c:pt>
                <c:pt idx="6">
                  <c:v>77</c:v>
                </c:pt>
                <c:pt idx="9">
                  <c:v>1</c:v>
                </c:pt>
                <c:pt idx="12">
                  <c:v>1</c:v>
                </c:pt>
              </c:numCache>
            </c:numRef>
          </c:val>
          <c:extLst xmlns:c16r2="http://schemas.microsoft.com/office/drawing/2015/06/chart">
            <c:ext xmlns:c16="http://schemas.microsoft.com/office/drawing/2014/chart" uri="{C3380CC4-5D6E-409C-BE32-E72D297353CC}">
              <c16:uniqueId val="{00000003-A742-4145-946C-66B5EEDACA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585</c:v>
                </c:pt>
                <c:pt idx="3">
                  <c:v>577</c:v>
                </c:pt>
                <c:pt idx="6">
                  <c:v>564</c:v>
                </c:pt>
                <c:pt idx="9">
                  <c:v>520</c:v>
                </c:pt>
                <c:pt idx="12">
                  <c:v>524</c:v>
                </c:pt>
              </c:numCache>
            </c:numRef>
          </c:val>
          <c:extLst xmlns:c16r2="http://schemas.microsoft.com/office/drawing/2015/06/chart">
            <c:ext xmlns:c16="http://schemas.microsoft.com/office/drawing/2014/chart" uri="{C3380CC4-5D6E-409C-BE32-E72D297353CC}">
              <c16:uniqueId val="{00000004-A742-4145-946C-66B5EEDACA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42-4145-946C-66B5EEDACA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742-4145-946C-66B5EEDACA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1027</c:v>
                </c:pt>
                <c:pt idx="3">
                  <c:v>1028</c:v>
                </c:pt>
                <c:pt idx="6">
                  <c:v>1133</c:v>
                </c:pt>
                <c:pt idx="9">
                  <c:v>1080</c:v>
                </c:pt>
                <c:pt idx="12">
                  <c:v>1061</c:v>
                </c:pt>
              </c:numCache>
            </c:numRef>
          </c:val>
          <c:extLst xmlns:c16r2="http://schemas.microsoft.com/office/drawing/2015/06/chart">
            <c:ext xmlns:c16="http://schemas.microsoft.com/office/drawing/2014/chart" uri="{C3380CC4-5D6E-409C-BE32-E72D297353CC}">
              <c16:uniqueId val="{00000007-A742-4145-946C-66B5EEDACA3F}"/>
            </c:ext>
          </c:extLst>
        </c:ser>
        <c:dLbls>
          <c:showLegendKey val="0"/>
          <c:showVal val="0"/>
          <c:showCatName val="0"/>
          <c:showSerName val="0"/>
          <c:showPercent val="0"/>
          <c:showBubbleSize val="0"/>
        </c:dLbls>
        <c:gapWidth val="100"/>
        <c:overlap val="100"/>
        <c:axId val="493196696"/>
        <c:axId val="49319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742</c:v>
                </c:pt>
                <c:pt idx="2">
                  <c:v>#N/A</c:v>
                </c:pt>
                <c:pt idx="3">
                  <c:v>#N/A</c:v>
                </c:pt>
                <c:pt idx="4">
                  <c:v>724</c:v>
                </c:pt>
                <c:pt idx="5">
                  <c:v>#N/A</c:v>
                </c:pt>
                <c:pt idx="6">
                  <c:v>#N/A</c:v>
                </c:pt>
                <c:pt idx="7">
                  <c:v>946</c:v>
                </c:pt>
                <c:pt idx="8">
                  <c:v>#N/A</c:v>
                </c:pt>
                <c:pt idx="9">
                  <c:v>#N/A</c:v>
                </c:pt>
                <c:pt idx="10">
                  <c:v>797</c:v>
                </c:pt>
                <c:pt idx="11">
                  <c:v>#N/A</c:v>
                </c:pt>
                <c:pt idx="12">
                  <c:v>#N/A</c:v>
                </c:pt>
                <c:pt idx="13">
                  <c:v>791</c:v>
                </c:pt>
                <c:pt idx="14">
                  <c:v>#N/A</c:v>
                </c:pt>
              </c:numCache>
            </c:numRef>
          </c:val>
          <c:smooth val="0"/>
          <c:extLst xmlns:c16r2="http://schemas.microsoft.com/office/drawing/2015/06/chart">
            <c:ext xmlns:c16="http://schemas.microsoft.com/office/drawing/2014/chart" uri="{C3380CC4-5D6E-409C-BE32-E72D297353CC}">
              <c16:uniqueId val="{00000008-A742-4145-946C-66B5EEDACA3F}"/>
            </c:ext>
          </c:extLst>
        </c:ser>
        <c:dLbls>
          <c:showLegendKey val="0"/>
          <c:showVal val="0"/>
          <c:showCatName val="0"/>
          <c:showSerName val="0"/>
          <c:showPercent val="0"/>
          <c:showBubbleSize val="0"/>
        </c:dLbls>
        <c:marker val="1"/>
        <c:smooth val="0"/>
        <c:axId val="493196696"/>
        <c:axId val="493199440"/>
      </c:lineChart>
      <c:catAx>
        <c:axId val="49319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199440"/>
        <c:crosses val="autoZero"/>
        <c:auto val="1"/>
        <c:lblAlgn val="ctr"/>
        <c:lblOffset val="100"/>
        <c:tickLblSkip val="1"/>
        <c:tickMarkSkip val="1"/>
        <c:noMultiLvlLbl val="0"/>
      </c:catAx>
      <c:valAx>
        <c:axId val="49319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19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14345</c:v>
                </c:pt>
                <c:pt idx="5">
                  <c:v>14222</c:v>
                </c:pt>
                <c:pt idx="8">
                  <c:v>14232</c:v>
                </c:pt>
                <c:pt idx="11">
                  <c:v>13970</c:v>
                </c:pt>
                <c:pt idx="14">
                  <c:v>13748</c:v>
                </c:pt>
              </c:numCache>
            </c:numRef>
          </c:val>
          <c:extLst xmlns:c16r2="http://schemas.microsoft.com/office/drawing/2015/06/chart">
            <c:ext xmlns:c16="http://schemas.microsoft.com/office/drawing/2014/chart" uri="{C3380CC4-5D6E-409C-BE32-E72D297353CC}">
              <c16:uniqueId val="{00000000-8492-42D3-A219-CEA70B3B6C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19</c:v>
                </c:pt>
                <c:pt idx="8">
                  <c:v>99</c:v>
                </c:pt>
                <c:pt idx="11">
                  <c:v>110</c:v>
                </c:pt>
                <c:pt idx="14">
                  <c:v>127</c:v>
                </c:pt>
              </c:numCache>
            </c:numRef>
          </c:val>
          <c:extLst xmlns:c16r2="http://schemas.microsoft.com/office/drawing/2015/06/chart">
            <c:ext xmlns:c16="http://schemas.microsoft.com/office/drawing/2014/chart" uri="{C3380CC4-5D6E-409C-BE32-E72D297353CC}">
              <c16:uniqueId val="{00000001-8492-42D3-A219-CEA70B3B6C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3009</c:v>
                </c:pt>
                <c:pt idx="5">
                  <c:v>3407</c:v>
                </c:pt>
                <c:pt idx="8">
                  <c:v>3782</c:v>
                </c:pt>
                <c:pt idx="11">
                  <c:v>3842</c:v>
                </c:pt>
                <c:pt idx="14">
                  <c:v>3759</c:v>
                </c:pt>
              </c:numCache>
            </c:numRef>
          </c:val>
          <c:extLst xmlns:c16r2="http://schemas.microsoft.com/office/drawing/2015/06/chart">
            <c:ext xmlns:c16="http://schemas.microsoft.com/office/drawing/2014/chart" uri="{C3380CC4-5D6E-409C-BE32-E72D297353CC}">
              <c16:uniqueId val="{00000002-8492-42D3-A219-CEA70B3B6C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492-42D3-A219-CEA70B3B6C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492-42D3-A219-CEA70B3B6C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227</c:v>
                </c:pt>
                <c:pt idx="3">
                  <c:v>134</c:v>
                </c:pt>
                <c:pt idx="6">
                  <c:v>134</c:v>
                </c:pt>
                <c:pt idx="9">
                  <c:v>135</c:v>
                </c:pt>
                <c:pt idx="12">
                  <c:v>135</c:v>
                </c:pt>
              </c:numCache>
            </c:numRef>
          </c:val>
          <c:extLst xmlns:c16r2="http://schemas.microsoft.com/office/drawing/2015/06/chart">
            <c:ext xmlns:c16="http://schemas.microsoft.com/office/drawing/2014/chart" uri="{C3380CC4-5D6E-409C-BE32-E72D297353CC}">
              <c16:uniqueId val="{00000005-8492-42D3-A219-CEA70B3B6C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492-42D3-A219-CEA70B3B6C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656</c:v>
                </c:pt>
                <c:pt idx="3">
                  <c:v>454</c:v>
                </c:pt>
                <c:pt idx="6">
                  <c:v>400</c:v>
                </c:pt>
                <c:pt idx="9">
                  <c:v>342</c:v>
                </c:pt>
                <c:pt idx="12">
                  <c:v>280</c:v>
                </c:pt>
              </c:numCache>
            </c:numRef>
          </c:val>
          <c:extLst xmlns:c16r2="http://schemas.microsoft.com/office/drawing/2015/06/chart">
            <c:ext xmlns:c16="http://schemas.microsoft.com/office/drawing/2014/chart" uri="{C3380CC4-5D6E-409C-BE32-E72D297353CC}">
              <c16:uniqueId val="{00000007-8492-42D3-A219-CEA70B3B6C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6171</c:v>
                </c:pt>
                <c:pt idx="3">
                  <c:v>5839</c:v>
                </c:pt>
                <c:pt idx="6">
                  <c:v>5348</c:v>
                </c:pt>
                <c:pt idx="9">
                  <c:v>4883</c:v>
                </c:pt>
                <c:pt idx="12">
                  <c:v>4499</c:v>
                </c:pt>
              </c:numCache>
            </c:numRef>
          </c:val>
          <c:extLst xmlns:c16r2="http://schemas.microsoft.com/office/drawing/2015/06/chart">
            <c:ext xmlns:c16="http://schemas.microsoft.com/office/drawing/2014/chart" uri="{C3380CC4-5D6E-409C-BE32-E72D297353CC}">
              <c16:uniqueId val="{00000008-8492-42D3-A219-CEA70B3B6C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2142</c:v>
                </c:pt>
                <c:pt idx="6">
                  <c:v>2026</c:v>
                </c:pt>
                <c:pt idx="9">
                  <c:v>1884</c:v>
                </c:pt>
                <c:pt idx="12">
                  <c:v>1741</c:v>
                </c:pt>
              </c:numCache>
            </c:numRef>
          </c:val>
          <c:extLst xmlns:c16r2="http://schemas.microsoft.com/office/drawing/2015/06/chart">
            <c:ext xmlns:c16="http://schemas.microsoft.com/office/drawing/2014/chart" uri="{C3380CC4-5D6E-409C-BE32-E72D297353CC}">
              <c16:uniqueId val="{00000009-8492-42D3-A219-CEA70B3B6C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10632</c:v>
                </c:pt>
                <c:pt idx="3">
                  <c:v>10489</c:v>
                </c:pt>
                <c:pt idx="6">
                  <c:v>10622</c:v>
                </c:pt>
                <c:pt idx="9">
                  <c:v>10246</c:v>
                </c:pt>
                <c:pt idx="12">
                  <c:v>9984</c:v>
                </c:pt>
              </c:numCache>
            </c:numRef>
          </c:val>
          <c:extLst xmlns:c16r2="http://schemas.microsoft.com/office/drawing/2015/06/chart">
            <c:ext xmlns:c16="http://schemas.microsoft.com/office/drawing/2014/chart" uri="{C3380CC4-5D6E-409C-BE32-E72D297353CC}">
              <c16:uniqueId val="{0000000A-8492-42D3-A219-CEA70B3B6C1F}"/>
            </c:ext>
          </c:extLst>
        </c:ser>
        <c:dLbls>
          <c:showLegendKey val="0"/>
          <c:showVal val="0"/>
          <c:showCatName val="0"/>
          <c:showSerName val="0"/>
          <c:showPercent val="0"/>
          <c:showBubbleSize val="0"/>
        </c:dLbls>
        <c:gapWidth val="100"/>
        <c:overlap val="100"/>
        <c:axId val="493192776"/>
        <c:axId val="49319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434</c:v>
                </c:pt>
                <c:pt idx="2">
                  <c:v>#N/A</c:v>
                </c:pt>
                <c:pt idx="3">
                  <c:v>#N/A</c:v>
                </c:pt>
                <c:pt idx="4">
                  <c:v>1411</c:v>
                </c:pt>
                <c:pt idx="5">
                  <c:v>#N/A</c:v>
                </c:pt>
                <c:pt idx="6">
                  <c:v>#N/A</c:v>
                </c:pt>
                <c:pt idx="7">
                  <c:v>418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492-42D3-A219-CEA70B3B6C1F}"/>
            </c:ext>
          </c:extLst>
        </c:ser>
        <c:dLbls>
          <c:showLegendKey val="0"/>
          <c:showVal val="0"/>
          <c:showCatName val="0"/>
          <c:showSerName val="0"/>
          <c:showPercent val="0"/>
          <c:showBubbleSize val="0"/>
        </c:dLbls>
        <c:marker val="1"/>
        <c:smooth val="0"/>
        <c:axId val="493192776"/>
        <c:axId val="493195520"/>
      </c:lineChart>
      <c:catAx>
        <c:axId val="49319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195520"/>
        <c:crosses val="autoZero"/>
        <c:auto val="1"/>
        <c:lblAlgn val="ctr"/>
        <c:lblOffset val="100"/>
        <c:tickLblSkip val="1"/>
        <c:tickMarkSkip val="1"/>
        <c:noMultiLvlLbl val="0"/>
      </c:catAx>
      <c:valAx>
        <c:axId val="49319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19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1653</c:v>
                </c:pt>
                <c:pt idx="1">
                  <c:v>1650</c:v>
                </c:pt>
                <c:pt idx="2">
                  <c:v>1602</c:v>
                </c:pt>
              </c:numCache>
            </c:numRef>
          </c:val>
          <c:extLst xmlns:c16r2="http://schemas.microsoft.com/office/drawing/2015/06/chart">
            <c:ext xmlns:c16="http://schemas.microsoft.com/office/drawing/2014/chart" uri="{C3380CC4-5D6E-409C-BE32-E72D297353CC}">
              <c16:uniqueId val="{00000000-49AF-4A4A-8B81-7CB054D4F8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178</c:v>
                </c:pt>
                <c:pt idx="1">
                  <c:v>178</c:v>
                </c:pt>
                <c:pt idx="2">
                  <c:v>178</c:v>
                </c:pt>
              </c:numCache>
            </c:numRef>
          </c:val>
          <c:extLst xmlns:c16r2="http://schemas.microsoft.com/office/drawing/2015/06/chart">
            <c:ext xmlns:c16="http://schemas.microsoft.com/office/drawing/2014/chart" uri="{C3380CC4-5D6E-409C-BE32-E72D297353CC}">
              <c16:uniqueId val="{00000001-49AF-4A4A-8B81-7CB054D4F8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1794</c:v>
                </c:pt>
                <c:pt idx="1">
                  <c:v>1849</c:v>
                </c:pt>
                <c:pt idx="2">
                  <c:v>1762</c:v>
                </c:pt>
              </c:numCache>
            </c:numRef>
          </c:val>
          <c:extLst xmlns:c16r2="http://schemas.microsoft.com/office/drawing/2015/06/chart">
            <c:ext xmlns:c16="http://schemas.microsoft.com/office/drawing/2014/chart" uri="{C3380CC4-5D6E-409C-BE32-E72D297353CC}">
              <c16:uniqueId val="{00000002-49AF-4A4A-8B81-7CB054D4F887}"/>
            </c:ext>
          </c:extLst>
        </c:ser>
        <c:dLbls>
          <c:showLegendKey val="0"/>
          <c:showVal val="0"/>
          <c:showCatName val="0"/>
          <c:showSerName val="0"/>
          <c:showPercent val="0"/>
          <c:showBubbleSize val="0"/>
        </c:dLbls>
        <c:gapWidth val="120"/>
        <c:overlap val="100"/>
        <c:axId val="494152840"/>
        <c:axId val="494151272"/>
      </c:barChart>
      <c:catAx>
        <c:axId val="49415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151272"/>
        <c:crosses val="autoZero"/>
        <c:auto val="1"/>
        <c:lblAlgn val="ctr"/>
        <c:lblOffset val="100"/>
        <c:tickLblSkip val="1"/>
        <c:tickMarkSkip val="1"/>
        <c:noMultiLvlLbl val="0"/>
      </c:catAx>
      <c:valAx>
        <c:axId val="494151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15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2200047529884682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871-4A85-B203-84A57BEAE80F}"/>
                </c:ext>
                <c:ext xmlns:c15="http://schemas.microsoft.com/office/drawing/2012/chart" uri="{CE6537A1-D6FC-4f65-9D91-7224C49458BB}">
                  <c15:layout/>
                  <c15:dlblFieldTable>
                    <c15:dlblFTEntry>
                      <c15:txfldGUID>{8B046C9D-784A-40FB-A663-568FB88C6E12}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71-4A85-B203-84A57BEAE80F}"/>
                </c:ext>
                <c:ext xmlns:c15="http://schemas.microsoft.com/office/drawing/2012/chart" uri="{CE6537A1-D6FC-4f65-9D91-7224C49458BB}">
                  <c15:dlblFieldTable>
                    <c15:dlblFTEntry>
                      <c15:txfldGUID>{13A01DE1-8D71-455F-A987-EEEDE35AFC2D}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71-4A85-B203-84A57BEAE80F}"/>
                </c:ext>
                <c:ext xmlns:c15="http://schemas.microsoft.com/office/drawing/2012/chart" uri="{CE6537A1-D6FC-4f65-9D91-7224C49458BB}">
                  <c15:dlblFieldTable>
                    <c15:dlblFTEntry>
                      <c15:txfldGUID>{685442E5-CC90-4886-8B3E-8E79FDBD6A80}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71-4A85-B203-84A57BEAE80F}"/>
                </c:ext>
                <c:ext xmlns:c15="http://schemas.microsoft.com/office/drawing/2012/chart" uri="{CE6537A1-D6FC-4f65-9D91-7224C49458BB}">
                  <c15:dlblFieldTable>
                    <c15:dlblFTEntry>
                      <c15:txfldGUID>{03D0EAF5-93F6-45A4-AE66-4DF41CD5EC80}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871-4A85-B203-84A57BEAE80F}"/>
                </c:ext>
                <c:ext xmlns:c15="http://schemas.microsoft.com/office/drawing/2012/chart" uri="{CE6537A1-D6FC-4f65-9D91-7224C49458BB}">
                  <c15:dlblFieldTable>
                    <c15:dlblFTEntry>
                      <c15:txfldGUID>{30BE4A64-CEBC-47CC-9788-8A13AEFCA61E}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71-4A85-B203-84A57BEAE80F}"/>
                </c:ext>
                <c:ext xmlns:c15="http://schemas.microsoft.com/office/drawing/2012/chart" uri="{CE6537A1-D6FC-4f65-9D91-7224C49458BB}">
                  <c15:layout/>
                  <c15:dlblFieldTable>
                    <c15:dlblFTEntry>
                      <c15:txfldGUID>{CFEBF879-8041-4EF9-B11E-631EEE6D6BBD}</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0"/>
                  <c:y val="1.220040276071181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871-4A85-B203-84A57BEAE80F}"/>
                </c:ext>
                <c:ext xmlns:c15="http://schemas.microsoft.com/office/drawing/2012/chart" uri="{CE6537A1-D6FC-4f65-9D91-7224C49458BB}">
                  <c15:layout/>
                  <c15:dlblFieldTable>
                    <c15:dlblFTEntry>
                      <c15:txfldGUID>{17FEA383-D6D6-42FC-9518-EF1FE73D8FF5}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71-4A85-B203-84A57BEAE80F}"/>
                </c:ext>
                <c:ext xmlns:c15="http://schemas.microsoft.com/office/drawing/2012/chart" uri="{CE6537A1-D6FC-4f65-9D91-7224C49458BB}">
                  <c15:dlblFieldTable>
                    <c15:dlblFTEntry>
                      <c15:txfldGUID>{BC39E68E-7C22-4A34-9CB0-A704118A259D}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871-4A85-B203-84A57BEAE80F}"/>
                </c:ext>
                <c:ext xmlns:c15="http://schemas.microsoft.com/office/drawing/2012/chart" uri="{CE6537A1-D6FC-4f65-9D91-7224C49458BB}">
                  <c15:dlblFieldTable>
                    <c15:dlblFTEntry>
                      <c15:txfldGUID>{D98EB5B9-C774-418F-B600-EA569B0175FD}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55.6</c:v>
                </c:pt>
                <c:pt idx="16">
                  <c:v>56.3</c:v>
                </c:pt>
                <c:pt idx="24">
                  <c:v>57.8</c:v>
                </c:pt>
                <c:pt idx="32">
                  <c:v>59.4</c:v>
                </c:pt>
              </c:numCache>
            </c:numRef>
          </c:xVal>
          <c:yVal>
            <c:numRef>
              <c:f>公会計指標分析・財政指標組合せ分析表!$BP$51:$DC$51</c:f>
              <c:numCache>
                <c:formatCode>#,##0.0;"▲ "#,##0.0</c:formatCode>
                <c:ptCount val="40"/>
                <c:pt idx="0">
                  <c:v>5.9</c:v>
                </c:pt>
                <c:pt idx="8">
                  <c:v>19</c:v>
                </c:pt>
                <c:pt idx="16">
                  <c:v>5.5</c:v>
                </c:pt>
              </c:numCache>
            </c:numRef>
          </c:yVal>
          <c:smooth val="0"/>
          <c:extLst xmlns:c16r2="http://schemas.microsoft.com/office/drawing/2015/06/chart">
            <c:ext xmlns:c16="http://schemas.microsoft.com/office/drawing/2014/chart" uri="{C3380CC4-5D6E-409C-BE32-E72D297353CC}">
              <c16:uniqueId val="{00000009-F871-4A85-B203-84A57BEAE8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871-4A85-B203-84A57BEAE80F}"/>
                </c:ext>
                <c:ext xmlns:c15="http://schemas.microsoft.com/office/drawing/2012/chart" uri="{CE6537A1-D6FC-4f65-9D91-7224C49458BB}">
                  <c15:layout/>
                  <c15:dlblFieldTable>
                    <c15:dlblFTEntry>
                      <c15:txfldGUID>{9C57398F-547A-4014-8765-AD2C27CF75E4}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871-4A85-B203-84A57BEAE80F}"/>
                </c:ext>
                <c:ext xmlns:c15="http://schemas.microsoft.com/office/drawing/2012/chart" uri="{CE6537A1-D6FC-4f65-9D91-7224C49458BB}">
                  <c15:dlblFieldTable>
                    <c15:dlblFTEntry>
                      <c15:txfldGUID>{E2FD4C2C-C886-424E-9950-DD644976B2F1}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871-4A85-B203-84A57BEAE80F}"/>
                </c:ext>
                <c:ext xmlns:c15="http://schemas.microsoft.com/office/drawing/2012/chart" uri="{CE6537A1-D6FC-4f65-9D91-7224C49458BB}">
                  <c15:dlblFieldTable>
                    <c15:dlblFTEntry>
                      <c15:txfldGUID>{5B0856B0-550D-4E02-A9C3-70AE55402D38}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871-4A85-B203-84A57BEAE80F}"/>
                </c:ext>
                <c:ext xmlns:c15="http://schemas.microsoft.com/office/drawing/2012/chart" uri="{CE6537A1-D6FC-4f65-9D91-7224C49458BB}">
                  <c15:dlblFieldTable>
                    <c15:dlblFTEntry>
                      <c15:txfldGUID>{3AC840D9-8647-4178-A288-4F309461A404}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871-4A85-B203-84A57BEAE80F}"/>
                </c:ext>
                <c:ext xmlns:c15="http://schemas.microsoft.com/office/drawing/2012/chart" uri="{CE6537A1-D6FC-4f65-9D91-7224C49458BB}">
                  <c15:dlblFieldTable>
                    <c15:dlblFTEntry>
                      <c15:txfldGUID>{A8F1C291-6568-4C4A-9AC7-421484F1693D}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871-4A85-B203-84A57BEAE80F}"/>
                </c:ext>
                <c:ext xmlns:c15="http://schemas.microsoft.com/office/drawing/2012/chart" uri="{CE6537A1-D6FC-4f65-9D91-7224C49458BB}">
                  <c15:layout/>
                  <c15:dlblFieldTable>
                    <c15:dlblFTEntry>
                      <c15:txfldGUID>{5EA5EF67-5B4D-47AF-8645-839A8732858E}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871-4A85-B203-84A57BEAE80F}"/>
                </c:ext>
                <c:ext xmlns:c15="http://schemas.microsoft.com/office/drawing/2012/chart" uri="{CE6537A1-D6FC-4f65-9D91-7224C49458BB}">
                  <c15:layout/>
                  <c15:dlblFieldTable>
                    <c15:dlblFTEntry>
                      <c15:txfldGUID>{BA2FB757-CF73-44FF-8B46-A7B15925AFBF}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871-4A85-B203-84A57BEAE80F}"/>
                </c:ext>
                <c:ext xmlns:c15="http://schemas.microsoft.com/office/drawing/2012/chart" uri="{CE6537A1-D6FC-4f65-9D91-7224C49458BB}">
                  <c15:layout/>
                  <c15:dlblFieldTable>
                    <c15:dlblFTEntry>
                      <c15:txfldGUID>{486ABBDE-CC50-4682-9F46-5A6C1F2106A3}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871-4A85-B203-84A57BEAE80F}"/>
                </c:ext>
                <c:ext xmlns:c15="http://schemas.microsoft.com/office/drawing/2012/chart" uri="{CE6537A1-D6FC-4f65-9D91-7224C49458BB}">
                  <c15:layout/>
                  <c15:dlblFieldTable>
                    <c15:dlblFTEntry>
                      <c15:txfldGUID>{CF9E5C89-67E1-4445-83CE-39B2D8478D3F}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F871-4A85-B203-84A57BEAE80F}"/>
            </c:ext>
          </c:extLst>
        </c:ser>
        <c:dLbls>
          <c:showLegendKey val="0"/>
          <c:showVal val="1"/>
          <c:showCatName val="0"/>
          <c:showSerName val="0"/>
          <c:showPercent val="0"/>
          <c:showBubbleSize val="0"/>
        </c:dLbls>
        <c:axId val="494155192"/>
        <c:axId val="494152056"/>
      </c:scatterChart>
      <c:valAx>
        <c:axId val="494155192"/>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152056"/>
        <c:crosses val="autoZero"/>
        <c:crossBetween val="midCat"/>
      </c:valAx>
      <c:valAx>
        <c:axId val="49415205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155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34-4DF7-92A6-802ABF48F592}"/>
                </c:ext>
                <c:ext xmlns:c15="http://schemas.microsoft.com/office/drawing/2012/chart" uri="{CE6537A1-D6FC-4f65-9D91-7224C49458BB}">
                  <c15:layout/>
                  <c15:dlblFieldTable>
                    <c15:dlblFTEntry>
                      <c15:txfldGUID>{2729CCFB-09B1-4217-A233-D9694F70AB38}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34-4DF7-92A6-802ABF48F592}"/>
                </c:ext>
                <c:ext xmlns:c15="http://schemas.microsoft.com/office/drawing/2012/chart" uri="{CE6537A1-D6FC-4f65-9D91-7224C49458BB}">
                  <c15:dlblFieldTable>
                    <c15:dlblFTEntry>
                      <c15:txfldGUID>{8722AB99-0EFB-4C29-83C1-912C7878DEAC}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34-4DF7-92A6-802ABF48F592}"/>
                </c:ext>
                <c:ext xmlns:c15="http://schemas.microsoft.com/office/drawing/2012/chart" uri="{CE6537A1-D6FC-4f65-9D91-7224C49458BB}">
                  <c15:dlblFieldTable>
                    <c15:dlblFTEntry>
                      <c15:txfldGUID>{BF2A620F-90FE-45A7-BE27-EFE75858F2F5}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34-4DF7-92A6-802ABF48F592}"/>
                </c:ext>
                <c:ext xmlns:c15="http://schemas.microsoft.com/office/drawing/2012/chart" uri="{CE6537A1-D6FC-4f65-9D91-7224C49458BB}">
                  <c15:dlblFieldTable>
                    <c15:dlblFTEntry>
                      <c15:txfldGUID>{10E5450C-F06F-41B4-984E-359BE74977E5}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34-4DF7-92A6-802ABF48F592}"/>
                </c:ext>
                <c:ext xmlns:c15="http://schemas.microsoft.com/office/drawing/2012/chart" uri="{CE6537A1-D6FC-4f65-9D91-7224C49458BB}">
                  <c15:dlblFieldTable>
                    <c15:dlblFTEntry>
                      <c15:txfldGUID>{94CE58BC-424F-48F9-8BA2-B379BEF99EE5}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34-4DF7-92A6-802ABF48F592}"/>
                </c:ext>
                <c:ext xmlns:c15="http://schemas.microsoft.com/office/drawing/2012/chart" uri="{CE6537A1-D6FC-4f65-9D91-7224C49458BB}">
                  <c15:layout/>
                  <c15:dlblFieldTable>
                    <c15:dlblFTEntry>
                      <c15:txfldGUID>{BE36CB3A-A17F-47E9-841E-9DBE8564C8CB}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34-4DF7-92A6-802ABF48F592}"/>
                </c:ext>
                <c:ext xmlns:c15="http://schemas.microsoft.com/office/drawing/2012/chart" uri="{CE6537A1-D6FC-4f65-9D91-7224C49458BB}">
                  <c15:layout/>
                  <c15:dlblFieldTable>
                    <c15:dlblFTEntry>
                      <c15:txfldGUID>{7A85C767-BD84-4915-A1A2-6D5C54F60BB5}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34-4DF7-92A6-802ABF48F592}"/>
                </c:ext>
                <c:ext xmlns:c15="http://schemas.microsoft.com/office/drawing/2012/chart" uri="{CE6537A1-D6FC-4f65-9D91-7224C49458BB}">
                  <c15:dlblFieldTable>
                    <c15:dlblFTEntry>
                      <c15:txfldGUID>{B2894134-13B4-49A5-AD76-49A51A68DF50}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34-4DF7-92A6-802ABF48F592}"/>
                </c:ext>
                <c:ext xmlns:c15="http://schemas.microsoft.com/office/drawing/2012/chart" uri="{CE6537A1-D6FC-4f65-9D91-7224C49458BB}">
                  <c15:dlblFieldTable>
                    <c15:dlblFTEntry>
                      <c15:txfldGUID>{6D3E18F5-A207-4EED-B191-D02E60764431}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10.7</c:v>
                </c:pt>
                <c:pt idx="16">
                  <c:v>10.8</c:v>
                </c:pt>
                <c:pt idx="24">
                  <c:v>10.8</c:v>
                </c:pt>
                <c:pt idx="32">
                  <c:v>11</c:v>
                </c:pt>
              </c:numCache>
            </c:numRef>
          </c:xVal>
          <c:yVal>
            <c:numRef>
              <c:f>公会計指標分析・財政指標組合せ分析表!$BP$73:$DC$73</c:f>
              <c:numCache>
                <c:formatCode>#,##0.0;"▲ "#,##0.0</c:formatCode>
                <c:ptCount val="40"/>
                <c:pt idx="0">
                  <c:v>5.9</c:v>
                </c:pt>
                <c:pt idx="8">
                  <c:v>19</c:v>
                </c:pt>
                <c:pt idx="16">
                  <c:v>5.5</c:v>
                </c:pt>
              </c:numCache>
            </c:numRef>
          </c:yVal>
          <c:smooth val="0"/>
          <c:extLst xmlns:c16r2="http://schemas.microsoft.com/office/drawing/2015/06/chart">
            <c:ext xmlns:c16="http://schemas.microsoft.com/office/drawing/2014/chart" uri="{C3380CC4-5D6E-409C-BE32-E72D297353CC}">
              <c16:uniqueId val="{00000009-8034-4DF7-92A6-802ABF48F5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34-4DF7-92A6-802ABF48F592}"/>
                </c:ext>
                <c:ext xmlns:c15="http://schemas.microsoft.com/office/drawing/2012/chart" uri="{CE6537A1-D6FC-4f65-9D91-7224C49458BB}">
                  <c15:layout/>
                  <c15:dlblFieldTable>
                    <c15:dlblFTEntry>
                      <c15:txfldGUID>{CA6EDE1E-9553-48A9-880F-1637C5E5105D}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34-4DF7-92A6-802ABF48F592}"/>
                </c:ext>
                <c:ext xmlns:c15="http://schemas.microsoft.com/office/drawing/2012/chart" uri="{CE6537A1-D6FC-4f65-9D91-7224C49458BB}">
                  <c15:dlblFieldTable>
                    <c15:dlblFTEntry>
                      <c15:txfldGUID>{B805378D-815C-49C5-A717-1B525C389659}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34-4DF7-92A6-802ABF48F592}"/>
                </c:ext>
                <c:ext xmlns:c15="http://schemas.microsoft.com/office/drawing/2012/chart" uri="{CE6537A1-D6FC-4f65-9D91-7224C49458BB}">
                  <c15:dlblFieldTable>
                    <c15:dlblFTEntry>
                      <c15:txfldGUID>{70DD4802-C626-4546-BBAC-99D763383AFD}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34-4DF7-92A6-802ABF48F592}"/>
                </c:ext>
                <c:ext xmlns:c15="http://schemas.microsoft.com/office/drawing/2012/chart" uri="{CE6537A1-D6FC-4f65-9D91-7224C49458BB}">
                  <c15:dlblFieldTable>
                    <c15:dlblFTEntry>
                      <c15:txfldGUID>{5CA71A0D-BA72-4902-8A16-430DF916AC43}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34-4DF7-92A6-802ABF48F592}"/>
                </c:ext>
                <c:ext xmlns:c15="http://schemas.microsoft.com/office/drawing/2012/chart" uri="{CE6537A1-D6FC-4f65-9D91-7224C49458BB}">
                  <c15:dlblFieldTable>
                    <c15:dlblFTEntry>
                      <c15:txfldGUID>{ABBCA4AA-BF8A-4ADA-A93E-4026FC4842BD}</c15:txfldGUID>
                      <c15:f>#REF!</c15:f>
                      <c15:dlblFieldTableCache>
                        <c:ptCount val="1"/>
                        <c:pt idx="0">
                          <c:v>#REF!</c:v>
                        </c:pt>
                      </c15:dlblFieldTableCache>
                    </c15:dlblFTEntry>
                  </c15:dlblFieldTable>
                  <c15:showDataLabelsRange val="0"/>
                </c:ext>
              </c:extLst>
            </c:dLbl>
            <c:dLbl>
              <c:idx val="8"/>
              <c:layout>
                <c:manualLayout>
                  <c:x val="0"/>
                  <c:y val="-4.0798831706403216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34-4DF7-92A6-802ABF48F592}"/>
                </c:ext>
                <c:ext xmlns:c15="http://schemas.microsoft.com/office/drawing/2012/chart" uri="{CE6537A1-D6FC-4f65-9D91-7224C49458BB}">
                  <c15:layout/>
                  <c15:dlblFieldTable>
                    <c15:dlblFTEntry>
                      <c15:txfldGUID>{ECE96764-1609-4753-BA86-8AF40A7F264F}</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4.079883170640321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34-4DF7-92A6-802ABF48F592}"/>
                </c:ext>
                <c:ext xmlns:c15="http://schemas.microsoft.com/office/drawing/2012/chart" uri="{CE6537A1-D6FC-4f65-9D91-7224C49458BB}">
                  <c15:layout/>
                  <c15:dlblFieldTable>
                    <c15:dlblFTEntry>
                      <c15:txfldGUID>{3D9A0DD0-71E4-4A35-BE74-261388FEE5D2}</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34-4DF7-92A6-802ABF48F592}"/>
                </c:ext>
                <c:ext xmlns:c15="http://schemas.microsoft.com/office/drawing/2012/chart" uri="{CE6537A1-D6FC-4f65-9D91-7224C49458BB}">
                  <c15:layout/>
                  <c15:dlblFieldTable>
                    <c15:dlblFTEntry>
                      <c15:txfldGUID>{E8107B24-73E7-493D-9DD0-5B61E03A04E1}</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34-4DF7-92A6-802ABF48F592}"/>
                </c:ext>
                <c:ext xmlns:c15="http://schemas.microsoft.com/office/drawing/2012/chart" uri="{CE6537A1-D6FC-4f65-9D91-7224C49458BB}">
                  <c15:layout/>
                  <c15:dlblFieldTable>
                    <c15:dlblFTEntry>
                      <c15:txfldGUID>{36B1AEDC-17AD-4089-A325-CFEED7AAAD4C}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8034-4DF7-92A6-802ABF48F592}"/>
            </c:ext>
          </c:extLst>
        </c:ser>
        <c:dLbls>
          <c:showLegendKey val="0"/>
          <c:showVal val="1"/>
          <c:showCatName val="0"/>
          <c:showSerName val="0"/>
          <c:showPercent val="0"/>
          <c:showBubbleSize val="0"/>
        </c:dLbls>
        <c:axId val="494153232"/>
        <c:axId val="494151664"/>
      </c:scatterChart>
      <c:valAx>
        <c:axId val="494153232"/>
        <c:scaling>
          <c:orientation val="minMax"/>
          <c:max val="11.8"/>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151664"/>
        <c:crosses val="autoZero"/>
        <c:crossBetween val="midCat"/>
      </c:valAx>
      <c:valAx>
        <c:axId val="49415166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153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元利償還金等は、全体的に横ばい傾向にあるが、普通会計の元利償還金が、平成</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年度臨時地方道整備事業債償還の終了や生涯学習センター整備に係る旧地域総合整備事業債償還の一部終了などにより前年度から</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百万円減少した。また、算入公債費等についても上記分の算入終了などにより前年度から</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百万円減少したため、実質公債費比率の分子はその分減少幅が小さくなり、前年度から</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百万円の減少となった。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公共施設の老朽化対策等の事業増加に伴い起債及び償還額の増加が見込まれるため、公共施設等個別施設計画に基づき事業を実施することで負担の平準化を図るとともに、適切な償還期間を設定するなど、過度な公債費負担とならないよう運営していく。</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将来負担比率の分子は、将来負担額を充当可能財源等が上回りマイナスとなった。近年、町債発行の抑制に努めていることから一般会計等に係る地方債の現在高が</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百万円減少し、水道企業債の新規発行がなく下水道企業債の新規発行が少なかったことによる公営企業債残高の減少により公営企業債等繰入見込額が</a:t>
          </a:r>
          <a:r>
            <a:rPr kumimoji="1" lang="en-US" altLang="ja-JP" sz="1400">
              <a:latin typeface="ＭＳ ゴシック" pitchFamily="49" charset="-128"/>
              <a:ea typeface="ＭＳ ゴシック" pitchFamily="49" charset="-128"/>
            </a:rPr>
            <a:t>384</a:t>
          </a:r>
          <a:r>
            <a:rPr kumimoji="1" lang="ja-JP" altLang="en-US" sz="1400">
              <a:latin typeface="ＭＳ ゴシック" pitchFamily="49" charset="-128"/>
              <a:ea typeface="ＭＳ ゴシック" pitchFamily="49" charset="-128"/>
            </a:rPr>
            <a:t>百万円減少したことが主な要因である。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老朽化対策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の事業で多くの財源が必要となる見込みである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将来世代との負担の公平性の観点から町債を適切に発行し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将来負担の適正な管理に努める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福岡県粕屋町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百万円の減となった。財政調整基金及びふるさとづくり基金の残高減少が主な要因である。財政調整基金は、財源不足補てんのための取崩額が余剰財源の積立額を上回ったため△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百万円となり、ふるさとづくり基金は、寄附を受納した年度に積立てを行い、翌年度に、事業に充てるため大半を取り崩す運用をしているが、平成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年度寄附額と比べて令和元年度寄附額が小さかったため、取崩額が積立額を上回り△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残高は減少したものの一定程度の残高を確保できているため現在の水準を維持することとし、公共施設整備基金への積立てを優先する。取崩しについては、事業実施の必要に応じ計画的に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扇上堰用水施設維持管理基金：扇上堰の維持管理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臨時石炭鉱害復旧井堰管理基金：堰の維持管理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を受納した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年度に積立てを行い、翌年度に事業に充てるため大半を取り崩す運用をしているが、平成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年度寄附額と比べて令和元年度寄附額が小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百万円に対し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百万円となったことにより減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臨時石炭鉱害復旧井堰管理基金：堰の維持管理費用の取崩しにより減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森林環境譲与税基金：令和元年度設置の基金であり、森林環境譲与税を積み立てたことにより皆増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公共施設整備基金：今後の公共施設等の整備に備え、最優先で積立てを実施する。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ふるさとづくり基金：寄附を受納した年度に積立てを行い、寄附者の意向を早期に反映するため、基本的に翌年度に取崩しを行い事業に充当する。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森林環境譲与税基金：県産材の利用促進に関する事業等に今後充当していく。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当初・補正予算の財源不足を補うために取崩しを行い、年度末の補正予算時の余剰財源を積み立てたが、前者の額が後者の額を上回り△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現在の水準を維持することを原則とし、取崩しに対しては、同程度の積立てを実施する。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特に動きはなく、基金運用の利子分の積立てのみを行ったため、残高にほぼ増減はない。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過去の例により公債費負担見合いで取崩しを検討する。積立てについては、公共施設整備基金に次いだ優先順位とし積立てを実施する。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47,837
47,171
14.13
14,933,005
14,489,066
353,184
8,683,717
9,983,996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有形固定資産減価償却率は、全体として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概ね類似団体平均を下回って推移しているが、上昇傾向にあり、前年度比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ポイントとなった。なお、</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年度に一時低下しているのは、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学校給食共同調理場の建替えによるものである</a:t>
          </a:r>
          <a:r>
            <a:rPr kumimoji="1" lang="ja-JP" altLang="en-US" sz="1100">
              <a:latin typeface="ＭＳ Ｐゴシック" panose="020B0600070205080204" pitchFamily="50" charset="-128"/>
              <a:ea typeface="ＭＳ Ｐゴシック" panose="020B0600070205080204" pitchFamily="50" charset="-128"/>
            </a:rPr>
            <a:t>。比較的近い時期に建てられた図書館や総合体育館など、複数の施設が建設後約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年を経過しており、他の老朽化が進む施設とあわせて更新が必要となるため、公共施設等総合管理計画及び個別施設計画に基づき、計画的な施設の維持管理を進めていく。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7" name="直線コネクタ 66"/>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8"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9" name="直線コネクタ 68"/>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0"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1" name="直線コネクタ 70"/>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2"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3" name="フローチャート: 判断 72"/>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4" name="フローチャート: 判断 73"/>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5" name="フローチャート: 判断 74"/>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6" name="フローチャート: 判断 75"/>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7" name="フローチャート: 判断 76"/>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9271</xdr:rowOff>
    </xdr:from>
    <xdr:to>
      <xdr:col>23</xdr:col>
      <xdr:colOff>136525</xdr:colOff>
      <xdr:row>29</xdr:row>
      <xdr:rowOff>110871</xdr:rowOff>
    </xdr:to>
    <xdr:sp macro="" textlink="">
      <xdr:nvSpPr>
        <xdr:cNvPr id="83" name="楕円 82"/>
        <xdr:cNvSpPr/>
      </xdr:nvSpPr>
      <xdr:spPr>
        <a:xfrm>
          <a:off x="47117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32148</xdr:rowOff>
    </xdr:from>
    <xdr:ext cx="405111" cy="259045"/>
    <xdr:sp macro="" textlink="">
      <xdr:nvSpPr>
        <xdr:cNvPr id="84" name="有形固定資産減価償却率該当値テキスト"/>
        <xdr:cNvSpPr txBox="1"/>
      </xdr:nvSpPr>
      <xdr:spPr>
        <a:xfrm>
          <a:off x="4813300" y="5604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146177</xdr:rowOff>
    </xdr:from>
    <xdr:to>
      <xdr:col>19</xdr:col>
      <xdr:colOff>187325</xdr:colOff>
      <xdr:row>29</xdr:row>
      <xdr:rowOff>76327</xdr:rowOff>
    </xdr:to>
    <xdr:sp macro="" textlink="">
      <xdr:nvSpPr>
        <xdr:cNvPr id="85" name="楕円 84"/>
        <xdr:cNvSpPr/>
      </xdr:nvSpPr>
      <xdr:spPr>
        <a:xfrm>
          <a:off x="4000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25527</xdr:rowOff>
    </xdr:from>
    <xdr:to>
      <xdr:col>23</xdr:col>
      <xdr:colOff>85725</xdr:colOff>
      <xdr:row>29</xdr:row>
      <xdr:rowOff>60071</xdr:rowOff>
    </xdr:to>
    <xdr:cxnSp macro="">
      <xdr:nvCxnSpPr>
        <xdr:cNvPr id="86" name="直線コネクタ 85"/>
        <xdr:cNvCxnSpPr/>
      </xdr:nvCxnSpPr>
      <xdr:spPr>
        <a:xfrm>
          <a:off x="4051300" y="5769102"/>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113792</xdr:rowOff>
    </xdr:from>
    <xdr:to>
      <xdr:col>15</xdr:col>
      <xdr:colOff>187325</xdr:colOff>
      <xdr:row>29</xdr:row>
      <xdr:rowOff>43942</xdr:rowOff>
    </xdr:to>
    <xdr:sp macro="" textlink="">
      <xdr:nvSpPr>
        <xdr:cNvPr id="87" name="楕円 86"/>
        <xdr:cNvSpPr/>
      </xdr:nvSpPr>
      <xdr:spPr>
        <a:xfrm>
          <a:off x="3238500" y="56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164592</xdr:rowOff>
    </xdr:from>
    <xdr:to>
      <xdr:col>19</xdr:col>
      <xdr:colOff>136525</xdr:colOff>
      <xdr:row>29</xdr:row>
      <xdr:rowOff>25527</xdr:rowOff>
    </xdr:to>
    <xdr:cxnSp macro="">
      <xdr:nvCxnSpPr>
        <xdr:cNvPr id="88" name="直線コネクタ 87"/>
        <xdr:cNvCxnSpPr/>
      </xdr:nvCxnSpPr>
      <xdr:spPr>
        <a:xfrm>
          <a:off x="3289300" y="573671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98679</xdr:rowOff>
    </xdr:from>
    <xdr:to>
      <xdr:col>11</xdr:col>
      <xdr:colOff>187325</xdr:colOff>
      <xdr:row>29</xdr:row>
      <xdr:rowOff>28829</xdr:rowOff>
    </xdr:to>
    <xdr:sp macro="" textlink="">
      <xdr:nvSpPr>
        <xdr:cNvPr id="89" name="楕円 88"/>
        <xdr:cNvSpPr/>
      </xdr:nvSpPr>
      <xdr:spPr>
        <a:xfrm>
          <a:off x="2476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149479</xdr:rowOff>
    </xdr:from>
    <xdr:to>
      <xdr:col>15</xdr:col>
      <xdr:colOff>136525</xdr:colOff>
      <xdr:row>28</xdr:row>
      <xdr:rowOff>164592</xdr:rowOff>
    </xdr:to>
    <xdr:cxnSp macro="">
      <xdr:nvCxnSpPr>
        <xdr:cNvPr id="90" name="直線コネクタ 89"/>
        <xdr:cNvCxnSpPr/>
      </xdr:nvCxnSpPr>
      <xdr:spPr>
        <a:xfrm>
          <a:off x="2527300" y="5721604"/>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111633</xdr:rowOff>
    </xdr:from>
    <xdr:to>
      <xdr:col>7</xdr:col>
      <xdr:colOff>187325</xdr:colOff>
      <xdr:row>29</xdr:row>
      <xdr:rowOff>41783</xdr:rowOff>
    </xdr:to>
    <xdr:sp macro="" textlink="">
      <xdr:nvSpPr>
        <xdr:cNvPr id="91" name="楕円 90"/>
        <xdr:cNvSpPr/>
      </xdr:nvSpPr>
      <xdr:spPr>
        <a:xfrm>
          <a:off x="1714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149479</xdr:rowOff>
    </xdr:from>
    <xdr:to>
      <xdr:col>11</xdr:col>
      <xdr:colOff>136525</xdr:colOff>
      <xdr:row>28</xdr:row>
      <xdr:rowOff>162433</xdr:rowOff>
    </xdr:to>
    <xdr:cxnSp macro="">
      <xdr:nvCxnSpPr>
        <xdr:cNvPr id="92" name="直線コネクタ 91"/>
        <xdr:cNvCxnSpPr/>
      </xdr:nvCxnSpPr>
      <xdr:spPr>
        <a:xfrm flipV="1">
          <a:off x="1765300" y="572160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3"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4"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5"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6"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92854</xdr:rowOff>
    </xdr:from>
    <xdr:ext cx="405111" cy="259045"/>
    <xdr:sp macro="" textlink="">
      <xdr:nvSpPr>
        <xdr:cNvPr id="97" name="n_1mainValue有形固定資産減価償却率"/>
        <xdr:cNvSpPr txBox="1"/>
      </xdr:nvSpPr>
      <xdr:spPr>
        <a:xfrm>
          <a:off x="38360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60469</xdr:rowOff>
    </xdr:from>
    <xdr:ext cx="405111" cy="259045"/>
    <xdr:sp macro="" textlink="">
      <xdr:nvSpPr>
        <xdr:cNvPr id="98" name="n_2mainValue有形固定資産減価償却率"/>
        <xdr:cNvSpPr txBox="1"/>
      </xdr:nvSpPr>
      <xdr:spPr>
        <a:xfrm>
          <a:off x="3086744" y="546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45356</xdr:rowOff>
    </xdr:from>
    <xdr:ext cx="405111" cy="259045"/>
    <xdr:sp macro="" textlink="">
      <xdr:nvSpPr>
        <xdr:cNvPr id="99" name="n_3mainValue有形固定資産減価償却率"/>
        <xdr:cNvSpPr txBox="1"/>
      </xdr:nvSpPr>
      <xdr:spPr>
        <a:xfrm>
          <a:off x="23247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32910</xdr:rowOff>
    </xdr:from>
    <xdr:ext cx="405111" cy="259045"/>
    <xdr:sp macro="" textlink="">
      <xdr:nvSpPr>
        <xdr:cNvPr id="100" name="n_4mainValue有形固定資産減価償却率"/>
        <xdr:cNvSpPr txBox="1"/>
      </xdr:nvSpPr>
      <xdr:spPr>
        <a:xfrm>
          <a:off x="1562744" y="577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債務償還比率は、全体として低下傾向にあり、前年度比△</a:t>
          </a:r>
          <a:r>
            <a:rPr kumimoji="1" lang="en-US" altLang="ja-JP" sz="1100">
              <a:latin typeface="ＭＳ Ｐゴシック" panose="020B0600070205080204" pitchFamily="50" charset="-128"/>
              <a:ea typeface="ＭＳ Ｐゴシック" panose="020B0600070205080204" pitchFamily="50" charset="-128"/>
            </a:rPr>
            <a:t>31.2</a:t>
          </a:r>
          <a:r>
            <a:rPr kumimoji="1" lang="ja-JP" altLang="en-US" sz="1100">
              <a:latin typeface="ＭＳ Ｐゴシック" panose="020B0600070205080204" pitchFamily="50" charset="-128"/>
              <a:ea typeface="ＭＳ Ｐゴシック" panose="020B0600070205080204" pitchFamily="50" charset="-128"/>
            </a:rPr>
            <a:t>ポイントとなった。主な要因としては、地方債の現在高や公営企業債等繰入見込額等の減少により、将来負担額が減少（前年度比△</a:t>
          </a:r>
          <a:r>
            <a:rPr kumimoji="1" lang="en-US" altLang="ja-JP" sz="1100">
              <a:latin typeface="ＭＳ Ｐゴシック" panose="020B0600070205080204" pitchFamily="50" charset="-128"/>
              <a:ea typeface="ＭＳ Ｐゴシック" panose="020B0600070205080204" pitchFamily="50" charset="-128"/>
            </a:rPr>
            <a:t>851,786</a:t>
          </a:r>
          <a:r>
            <a:rPr kumimoji="1" lang="ja-JP" altLang="en-US" sz="1100">
              <a:latin typeface="ＭＳ Ｐゴシック" panose="020B0600070205080204" pitchFamily="50" charset="-128"/>
              <a:ea typeface="ＭＳ Ｐゴシック" panose="020B0600070205080204" pitchFamily="50" charset="-128"/>
            </a:rPr>
            <a:t>千円）したことによるものである。今後は、公共施設等総合管理計画及び個別施設計画に基づき、公共施設の改修等を行っていくため、地方債発行が増加し、債務償還比率は上昇することが見込まれる。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2" name="テキスト ボックス 121"/>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9" name="直線コネクタ 128"/>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0"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1" name="直線コネクタ 130"/>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4"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5" name="フローチャート: 判断 134"/>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6" name="フローチャート: 判断 135"/>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7" name="フローチャート: 判断 136"/>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8" name="フローチャート: 判断 137"/>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9" name="フローチャート: 判断 138"/>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30095</xdr:rowOff>
    </xdr:from>
    <xdr:to>
      <xdr:col>76</xdr:col>
      <xdr:colOff>73025</xdr:colOff>
      <xdr:row>28</xdr:row>
      <xdr:rowOff>131695</xdr:rowOff>
    </xdr:to>
    <xdr:sp macro="" textlink="">
      <xdr:nvSpPr>
        <xdr:cNvPr id="145" name="楕円 144"/>
        <xdr:cNvSpPr/>
      </xdr:nvSpPr>
      <xdr:spPr>
        <a:xfrm>
          <a:off x="14744700" y="560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52972</xdr:rowOff>
    </xdr:from>
    <xdr:ext cx="469744" cy="259045"/>
    <xdr:sp macro="" textlink="">
      <xdr:nvSpPr>
        <xdr:cNvPr id="146" name="債務償還比率該当値テキスト"/>
        <xdr:cNvSpPr txBox="1"/>
      </xdr:nvSpPr>
      <xdr:spPr>
        <a:xfrm>
          <a:off x="14846300" y="545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52548</xdr:rowOff>
    </xdr:from>
    <xdr:to>
      <xdr:col>72</xdr:col>
      <xdr:colOff>123825</xdr:colOff>
      <xdr:row>28</xdr:row>
      <xdr:rowOff>154148</xdr:rowOff>
    </xdr:to>
    <xdr:sp macro="" textlink="">
      <xdr:nvSpPr>
        <xdr:cNvPr id="147" name="楕円 146"/>
        <xdr:cNvSpPr/>
      </xdr:nvSpPr>
      <xdr:spPr>
        <a:xfrm>
          <a:off x="14033500" y="562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80895</xdr:rowOff>
    </xdr:from>
    <xdr:to>
      <xdr:col>76</xdr:col>
      <xdr:colOff>22225</xdr:colOff>
      <xdr:row>28</xdr:row>
      <xdr:rowOff>103348</xdr:rowOff>
    </xdr:to>
    <xdr:cxnSp macro="">
      <xdr:nvCxnSpPr>
        <xdr:cNvPr id="148" name="直線コネクタ 147"/>
        <xdr:cNvCxnSpPr/>
      </xdr:nvCxnSpPr>
      <xdr:spPr>
        <a:xfrm flipV="1">
          <a:off x="14084300" y="5653020"/>
          <a:ext cx="711200" cy="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104724</xdr:rowOff>
    </xdr:from>
    <xdr:to>
      <xdr:col>68</xdr:col>
      <xdr:colOff>123825</xdr:colOff>
      <xdr:row>29</xdr:row>
      <xdr:rowOff>34874</xdr:rowOff>
    </xdr:to>
    <xdr:sp macro="" textlink="">
      <xdr:nvSpPr>
        <xdr:cNvPr id="149" name="楕円 148"/>
        <xdr:cNvSpPr/>
      </xdr:nvSpPr>
      <xdr:spPr>
        <a:xfrm>
          <a:off x="13271500" y="56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103348</xdr:rowOff>
    </xdr:from>
    <xdr:to>
      <xdr:col>72</xdr:col>
      <xdr:colOff>73025</xdr:colOff>
      <xdr:row>28</xdr:row>
      <xdr:rowOff>155524</xdr:rowOff>
    </xdr:to>
    <xdr:cxnSp macro="">
      <xdr:nvCxnSpPr>
        <xdr:cNvPr id="150" name="直線コネクタ 149"/>
        <xdr:cNvCxnSpPr/>
      </xdr:nvCxnSpPr>
      <xdr:spPr>
        <a:xfrm flipV="1">
          <a:off x="13322300" y="5675473"/>
          <a:ext cx="7620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121780</xdr:rowOff>
    </xdr:from>
    <xdr:to>
      <xdr:col>64</xdr:col>
      <xdr:colOff>123825</xdr:colOff>
      <xdr:row>29</xdr:row>
      <xdr:rowOff>51930</xdr:rowOff>
    </xdr:to>
    <xdr:sp macro="" textlink="">
      <xdr:nvSpPr>
        <xdr:cNvPr id="151" name="楕円 150"/>
        <xdr:cNvSpPr/>
      </xdr:nvSpPr>
      <xdr:spPr>
        <a:xfrm>
          <a:off x="12509500" y="56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155524</xdr:rowOff>
    </xdr:from>
    <xdr:to>
      <xdr:col>68</xdr:col>
      <xdr:colOff>73025</xdr:colOff>
      <xdr:row>29</xdr:row>
      <xdr:rowOff>1130</xdr:rowOff>
    </xdr:to>
    <xdr:cxnSp macro="">
      <xdr:nvCxnSpPr>
        <xdr:cNvPr id="152" name="直線コネクタ 151"/>
        <xdr:cNvCxnSpPr/>
      </xdr:nvCxnSpPr>
      <xdr:spPr>
        <a:xfrm flipV="1">
          <a:off x="12560300" y="5727649"/>
          <a:ext cx="762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50102</xdr:rowOff>
    </xdr:from>
    <xdr:to>
      <xdr:col>60</xdr:col>
      <xdr:colOff>123825</xdr:colOff>
      <xdr:row>28</xdr:row>
      <xdr:rowOff>151702</xdr:rowOff>
    </xdr:to>
    <xdr:sp macro="" textlink="">
      <xdr:nvSpPr>
        <xdr:cNvPr id="153" name="楕円 152"/>
        <xdr:cNvSpPr/>
      </xdr:nvSpPr>
      <xdr:spPr>
        <a:xfrm>
          <a:off x="11747500" y="56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100902</xdr:rowOff>
    </xdr:from>
    <xdr:to>
      <xdr:col>64</xdr:col>
      <xdr:colOff>73025</xdr:colOff>
      <xdr:row>29</xdr:row>
      <xdr:rowOff>1130</xdr:rowOff>
    </xdr:to>
    <xdr:cxnSp macro="">
      <xdr:nvCxnSpPr>
        <xdr:cNvPr id="154" name="直線コネクタ 153"/>
        <xdr:cNvCxnSpPr/>
      </xdr:nvCxnSpPr>
      <xdr:spPr>
        <a:xfrm>
          <a:off x="11798300" y="5673027"/>
          <a:ext cx="762000" cy="7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5"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6"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7"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8"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170675</xdr:rowOff>
    </xdr:from>
    <xdr:ext cx="469744" cy="259045"/>
    <xdr:sp macro="" textlink="">
      <xdr:nvSpPr>
        <xdr:cNvPr id="159" name="n_1mainValue債務償還比率"/>
        <xdr:cNvSpPr txBox="1"/>
      </xdr:nvSpPr>
      <xdr:spPr>
        <a:xfrm>
          <a:off x="13836727" y="539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51401</xdr:rowOff>
    </xdr:from>
    <xdr:ext cx="469744" cy="259045"/>
    <xdr:sp macro="" textlink="">
      <xdr:nvSpPr>
        <xdr:cNvPr id="160" name="n_2mainValue債務償還比率"/>
        <xdr:cNvSpPr txBox="1"/>
      </xdr:nvSpPr>
      <xdr:spPr>
        <a:xfrm>
          <a:off x="13087427" y="545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68457</xdr:rowOff>
    </xdr:from>
    <xdr:ext cx="469744" cy="259045"/>
    <xdr:sp macro="" textlink="">
      <xdr:nvSpPr>
        <xdr:cNvPr id="161" name="n_3mainValue債務償還比率"/>
        <xdr:cNvSpPr txBox="1"/>
      </xdr:nvSpPr>
      <xdr:spPr>
        <a:xfrm>
          <a:off x="12325427" y="546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168229</xdr:rowOff>
    </xdr:from>
    <xdr:ext cx="469744" cy="259045"/>
    <xdr:sp macro="" textlink="">
      <xdr:nvSpPr>
        <xdr:cNvPr id="162" name="n_4mainValue債務償還比率"/>
        <xdr:cNvSpPr txBox="1"/>
      </xdr:nvSpPr>
      <xdr:spPr>
        <a:xfrm>
          <a:off x="11563427" y="539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47,837
47,171
14.13
14,933,005
14,489,066
353,184
8,683,717
9,983,996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40640</xdr:rowOff>
    </xdr:from>
    <xdr:to>
      <xdr:col>24</xdr:col>
      <xdr:colOff>114300</xdr:colOff>
      <xdr:row>39</xdr:row>
      <xdr:rowOff>142240</xdr:rowOff>
    </xdr:to>
    <xdr:sp macro="" textlink="">
      <xdr:nvSpPr>
        <xdr:cNvPr id="73" name="楕円 72"/>
        <xdr:cNvSpPr/>
      </xdr:nvSpPr>
      <xdr:spPr>
        <a:xfrm>
          <a:off x="4584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19067</xdr:rowOff>
    </xdr:from>
    <xdr:ext cx="405111" cy="259045"/>
    <xdr:sp macro="" textlink="">
      <xdr:nvSpPr>
        <xdr:cNvPr id="74" name="【道路】&#10;有形固定資産減価償却率該当値テキスト"/>
        <xdr:cNvSpPr txBox="1"/>
      </xdr:nvSpPr>
      <xdr:spPr>
        <a:xfrm>
          <a:off x="46736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170180</xdr:rowOff>
    </xdr:from>
    <xdr:to>
      <xdr:col>20</xdr:col>
      <xdr:colOff>38100</xdr:colOff>
      <xdr:row>39</xdr:row>
      <xdr:rowOff>100330</xdr:rowOff>
    </xdr:to>
    <xdr:sp macro="" textlink="">
      <xdr:nvSpPr>
        <xdr:cNvPr id="75" name="楕円 74"/>
        <xdr:cNvSpPr/>
      </xdr:nvSpPr>
      <xdr:spPr>
        <a:xfrm>
          <a:off x="3746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91440</xdr:rowOff>
    </xdr:to>
    <xdr:cxnSp macro="">
      <xdr:nvCxnSpPr>
        <xdr:cNvPr id="76" name="直線コネクタ 75"/>
        <xdr:cNvCxnSpPr/>
      </xdr:nvCxnSpPr>
      <xdr:spPr>
        <a:xfrm>
          <a:off x="3797300" y="67360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137795</xdr:rowOff>
    </xdr:from>
    <xdr:to>
      <xdr:col>15</xdr:col>
      <xdr:colOff>101600</xdr:colOff>
      <xdr:row>39</xdr:row>
      <xdr:rowOff>67945</xdr:rowOff>
    </xdr:to>
    <xdr:sp macro="" textlink="">
      <xdr:nvSpPr>
        <xdr:cNvPr id="77" name="楕円 76"/>
        <xdr:cNvSpPr/>
      </xdr:nvSpPr>
      <xdr:spPr>
        <a:xfrm>
          <a:off x="2857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17145</xdr:rowOff>
    </xdr:from>
    <xdr:to>
      <xdr:col>19</xdr:col>
      <xdr:colOff>177800</xdr:colOff>
      <xdr:row>39</xdr:row>
      <xdr:rowOff>49530</xdr:rowOff>
    </xdr:to>
    <xdr:cxnSp macro="">
      <xdr:nvCxnSpPr>
        <xdr:cNvPr id="78" name="直線コネクタ 77"/>
        <xdr:cNvCxnSpPr/>
      </xdr:nvCxnSpPr>
      <xdr:spPr>
        <a:xfrm>
          <a:off x="2908300" y="6703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109220</xdr:rowOff>
    </xdr:from>
    <xdr:to>
      <xdr:col>10</xdr:col>
      <xdr:colOff>165100</xdr:colOff>
      <xdr:row>39</xdr:row>
      <xdr:rowOff>39370</xdr:rowOff>
    </xdr:to>
    <xdr:sp macro="" textlink="">
      <xdr:nvSpPr>
        <xdr:cNvPr id="79" name="楕円 78"/>
        <xdr:cNvSpPr/>
      </xdr:nvSpPr>
      <xdr:spPr>
        <a:xfrm>
          <a:off x="1968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160020</xdr:rowOff>
    </xdr:from>
    <xdr:to>
      <xdr:col>15</xdr:col>
      <xdr:colOff>50800</xdr:colOff>
      <xdr:row>39</xdr:row>
      <xdr:rowOff>17145</xdr:rowOff>
    </xdr:to>
    <xdr:cxnSp macro="">
      <xdr:nvCxnSpPr>
        <xdr:cNvPr id="80" name="直線コネクタ 79"/>
        <xdr:cNvCxnSpPr/>
      </xdr:nvCxnSpPr>
      <xdr:spPr>
        <a:xfrm>
          <a:off x="2019300" y="6675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78740</xdr:rowOff>
    </xdr:from>
    <xdr:to>
      <xdr:col>6</xdr:col>
      <xdr:colOff>38100</xdr:colOff>
      <xdr:row>39</xdr:row>
      <xdr:rowOff>8890</xdr:rowOff>
    </xdr:to>
    <xdr:sp macro="" textlink="">
      <xdr:nvSpPr>
        <xdr:cNvPr id="81" name="楕円 80"/>
        <xdr:cNvSpPr/>
      </xdr:nvSpPr>
      <xdr:spPr>
        <a:xfrm>
          <a:off x="1079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129540</xdr:rowOff>
    </xdr:from>
    <xdr:to>
      <xdr:col>10</xdr:col>
      <xdr:colOff>114300</xdr:colOff>
      <xdr:row>38</xdr:row>
      <xdr:rowOff>160020</xdr:rowOff>
    </xdr:to>
    <xdr:cxnSp macro="">
      <xdr:nvCxnSpPr>
        <xdr:cNvPr id="82" name="直線コネクタ 81"/>
        <xdr:cNvCxnSpPr/>
      </xdr:nvCxnSpPr>
      <xdr:spPr>
        <a:xfrm>
          <a:off x="1130300" y="6644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91457</xdr:rowOff>
    </xdr:from>
    <xdr:ext cx="405111" cy="259045"/>
    <xdr:sp macro="" textlink="">
      <xdr:nvSpPr>
        <xdr:cNvPr id="87" name="n_1mainValue【道路】&#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59072</xdr:rowOff>
    </xdr:from>
    <xdr:ext cx="405111" cy="259045"/>
    <xdr:sp macro="" textlink="">
      <xdr:nvSpPr>
        <xdr:cNvPr id="88" name="n_2mainValue【道路】&#10;有形固定資産減価償却率"/>
        <xdr:cNvSpPr txBox="1"/>
      </xdr:nvSpPr>
      <xdr:spPr>
        <a:xfrm>
          <a:off x="2705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30497</xdr:rowOff>
    </xdr:from>
    <xdr:ext cx="405111" cy="259045"/>
    <xdr:sp macro="" textlink="">
      <xdr:nvSpPr>
        <xdr:cNvPr id="89" name="n_3mainValue【道路】&#10;有形固定資産減価償却率"/>
        <xdr:cNvSpPr txBox="1"/>
      </xdr:nvSpPr>
      <xdr:spPr>
        <a:xfrm>
          <a:off x="1816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17</xdr:rowOff>
    </xdr:from>
    <xdr:ext cx="405111" cy="259045"/>
    <xdr:sp macro="" textlink="">
      <xdr:nvSpPr>
        <xdr:cNvPr id="90" name="n_4mainValue【道路】&#10;有形固定資産減価償却率"/>
        <xdr:cNvSpPr txBox="1"/>
      </xdr:nvSpPr>
      <xdr:spPr>
        <a:xfrm>
          <a:off x="927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12294</xdr:rowOff>
    </xdr:from>
    <xdr:to>
      <xdr:col>55</xdr:col>
      <xdr:colOff>50800</xdr:colOff>
      <xdr:row>41</xdr:row>
      <xdr:rowOff>113894</xdr:rowOff>
    </xdr:to>
    <xdr:sp macro="" textlink="">
      <xdr:nvSpPr>
        <xdr:cNvPr id="130" name="楕円 129"/>
        <xdr:cNvSpPr/>
      </xdr:nvSpPr>
      <xdr:spPr>
        <a:xfrm>
          <a:off x="10426700" y="70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98671</xdr:rowOff>
    </xdr:from>
    <xdr:ext cx="469744" cy="259045"/>
    <xdr:sp macro="" textlink="">
      <xdr:nvSpPr>
        <xdr:cNvPr id="131" name="【道路】&#10;一人当たり延長該当値テキスト"/>
        <xdr:cNvSpPr txBox="1"/>
      </xdr:nvSpPr>
      <xdr:spPr>
        <a:xfrm>
          <a:off x="10515600" y="69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10617</xdr:rowOff>
    </xdr:from>
    <xdr:to>
      <xdr:col>50</xdr:col>
      <xdr:colOff>165100</xdr:colOff>
      <xdr:row>41</xdr:row>
      <xdr:rowOff>112217</xdr:rowOff>
    </xdr:to>
    <xdr:sp macro="" textlink="">
      <xdr:nvSpPr>
        <xdr:cNvPr id="132" name="楕円 131"/>
        <xdr:cNvSpPr/>
      </xdr:nvSpPr>
      <xdr:spPr>
        <a:xfrm>
          <a:off x="9588500" y="70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61417</xdr:rowOff>
    </xdr:from>
    <xdr:to>
      <xdr:col>55</xdr:col>
      <xdr:colOff>0</xdr:colOff>
      <xdr:row>41</xdr:row>
      <xdr:rowOff>63094</xdr:rowOff>
    </xdr:to>
    <xdr:cxnSp macro="">
      <xdr:nvCxnSpPr>
        <xdr:cNvPr id="133" name="直線コネクタ 132"/>
        <xdr:cNvCxnSpPr/>
      </xdr:nvCxnSpPr>
      <xdr:spPr>
        <a:xfrm>
          <a:off x="9639300" y="7090867"/>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9360</xdr:rowOff>
    </xdr:from>
    <xdr:to>
      <xdr:col>46</xdr:col>
      <xdr:colOff>38100</xdr:colOff>
      <xdr:row>41</xdr:row>
      <xdr:rowOff>110960</xdr:rowOff>
    </xdr:to>
    <xdr:sp macro="" textlink="">
      <xdr:nvSpPr>
        <xdr:cNvPr id="134" name="楕円 133"/>
        <xdr:cNvSpPr/>
      </xdr:nvSpPr>
      <xdr:spPr>
        <a:xfrm>
          <a:off x="8699500" y="70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60160</xdr:rowOff>
    </xdr:from>
    <xdr:to>
      <xdr:col>50</xdr:col>
      <xdr:colOff>114300</xdr:colOff>
      <xdr:row>41</xdr:row>
      <xdr:rowOff>61417</xdr:rowOff>
    </xdr:to>
    <xdr:cxnSp macro="">
      <xdr:nvCxnSpPr>
        <xdr:cNvPr id="135" name="直線コネクタ 134"/>
        <xdr:cNvCxnSpPr/>
      </xdr:nvCxnSpPr>
      <xdr:spPr>
        <a:xfrm>
          <a:off x="8750300" y="708961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11150</xdr:rowOff>
    </xdr:from>
    <xdr:to>
      <xdr:col>41</xdr:col>
      <xdr:colOff>101600</xdr:colOff>
      <xdr:row>41</xdr:row>
      <xdr:rowOff>112750</xdr:rowOff>
    </xdr:to>
    <xdr:sp macro="" textlink="">
      <xdr:nvSpPr>
        <xdr:cNvPr id="136" name="楕円 135"/>
        <xdr:cNvSpPr/>
      </xdr:nvSpPr>
      <xdr:spPr>
        <a:xfrm>
          <a:off x="7810500" y="70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60160</xdr:rowOff>
    </xdr:from>
    <xdr:to>
      <xdr:col>45</xdr:col>
      <xdr:colOff>177800</xdr:colOff>
      <xdr:row>41</xdr:row>
      <xdr:rowOff>61950</xdr:rowOff>
    </xdr:to>
    <xdr:cxnSp macro="">
      <xdr:nvCxnSpPr>
        <xdr:cNvPr id="137" name="直線コネクタ 136"/>
        <xdr:cNvCxnSpPr/>
      </xdr:nvCxnSpPr>
      <xdr:spPr>
        <a:xfrm flipV="1">
          <a:off x="7861300" y="708961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9055</xdr:rowOff>
    </xdr:from>
    <xdr:to>
      <xdr:col>36</xdr:col>
      <xdr:colOff>165100</xdr:colOff>
      <xdr:row>41</xdr:row>
      <xdr:rowOff>110655</xdr:rowOff>
    </xdr:to>
    <xdr:sp macro="" textlink="">
      <xdr:nvSpPr>
        <xdr:cNvPr id="138" name="楕円 137"/>
        <xdr:cNvSpPr/>
      </xdr:nvSpPr>
      <xdr:spPr>
        <a:xfrm>
          <a:off x="6921500" y="70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59855</xdr:rowOff>
    </xdr:from>
    <xdr:to>
      <xdr:col>41</xdr:col>
      <xdr:colOff>50800</xdr:colOff>
      <xdr:row>41</xdr:row>
      <xdr:rowOff>61950</xdr:rowOff>
    </xdr:to>
    <xdr:cxnSp macro="">
      <xdr:nvCxnSpPr>
        <xdr:cNvPr id="139" name="直線コネクタ 138"/>
        <xdr:cNvCxnSpPr/>
      </xdr:nvCxnSpPr>
      <xdr:spPr>
        <a:xfrm>
          <a:off x="6972300" y="70893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103344</xdr:rowOff>
    </xdr:from>
    <xdr:ext cx="469744" cy="259045"/>
    <xdr:sp macro="" textlink="">
      <xdr:nvSpPr>
        <xdr:cNvPr id="144" name="n_1mainValue【道路】&#10;一人当たり延長"/>
        <xdr:cNvSpPr txBox="1"/>
      </xdr:nvSpPr>
      <xdr:spPr>
        <a:xfrm>
          <a:off x="9391727" y="713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102087</xdr:rowOff>
    </xdr:from>
    <xdr:ext cx="469744" cy="259045"/>
    <xdr:sp macro="" textlink="">
      <xdr:nvSpPr>
        <xdr:cNvPr id="145" name="n_2mainValue【道路】&#10;一人当たり延長"/>
        <xdr:cNvSpPr txBox="1"/>
      </xdr:nvSpPr>
      <xdr:spPr>
        <a:xfrm>
          <a:off x="8515427" y="713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103877</xdr:rowOff>
    </xdr:from>
    <xdr:ext cx="469744" cy="259045"/>
    <xdr:sp macro="" textlink="">
      <xdr:nvSpPr>
        <xdr:cNvPr id="146" name="n_3mainValue【道路】&#10;一人当たり延長"/>
        <xdr:cNvSpPr txBox="1"/>
      </xdr:nvSpPr>
      <xdr:spPr>
        <a:xfrm>
          <a:off x="7626427" y="71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101782</xdr:rowOff>
    </xdr:from>
    <xdr:ext cx="469744" cy="259045"/>
    <xdr:sp macro="" textlink="">
      <xdr:nvSpPr>
        <xdr:cNvPr id="147" name="n_4mainValue【道路】&#10;一人当たり延長"/>
        <xdr:cNvSpPr txBox="1"/>
      </xdr:nvSpPr>
      <xdr:spPr>
        <a:xfrm>
          <a:off x="6737427" y="71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89" name="楕円 188"/>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90" name="【橋りょう・トンネル】&#10;有形固定資産減価償却率該当値テキスト"/>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1" name="楕円 190"/>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13063</xdr:rowOff>
    </xdr:to>
    <xdr:cxnSp macro="">
      <xdr:nvCxnSpPr>
        <xdr:cNvPr id="192" name="直線コネクタ 191"/>
        <xdr:cNvCxnSpPr/>
      </xdr:nvCxnSpPr>
      <xdr:spPr>
        <a:xfrm>
          <a:off x="3797300" y="1044375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3" name="楕円 192"/>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156754</xdr:rowOff>
    </xdr:to>
    <xdr:cxnSp macro="">
      <xdr:nvCxnSpPr>
        <xdr:cNvPr id="194" name="直線コネクタ 193"/>
        <xdr:cNvCxnSpPr/>
      </xdr:nvCxnSpPr>
      <xdr:spPr>
        <a:xfrm>
          <a:off x="2908300" y="104208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5" name="楕円 194"/>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133894</xdr:rowOff>
    </xdr:to>
    <xdr:cxnSp macro="">
      <xdr:nvCxnSpPr>
        <xdr:cNvPr id="196" name="直線コネクタ 195"/>
        <xdr:cNvCxnSpPr/>
      </xdr:nvCxnSpPr>
      <xdr:spPr>
        <a:xfrm>
          <a:off x="2019300" y="103947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32476</xdr:rowOff>
    </xdr:from>
    <xdr:to>
      <xdr:col>6</xdr:col>
      <xdr:colOff>38100</xdr:colOff>
      <xdr:row>60</xdr:row>
      <xdr:rowOff>134076</xdr:rowOff>
    </xdr:to>
    <xdr:sp macro="" textlink="">
      <xdr:nvSpPr>
        <xdr:cNvPr id="197" name="楕円 196"/>
        <xdr:cNvSpPr/>
      </xdr:nvSpPr>
      <xdr:spPr>
        <a:xfrm>
          <a:off x="1079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83276</xdr:rowOff>
    </xdr:from>
    <xdr:to>
      <xdr:col>10</xdr:col>
      <xdr:colOff>114300</xdr:colOff>
      <xdr:row>60</xdr:row>
      <xdr:rowOff>107769</xdr:rowOff>
    </xdr:to>
    <xdr:cxnSp macro="">
      <xdr:nvCxnSpPr>
        <xdr:cNvPr id="198" name="直線コネクタ 197"/>
        <xdr:cNvCxnSpPr/>
      </xdr:nvCxnSpPr>
      <xdr:spPr>
        <a:xfrm>
          <a:off x="1130300" y="103702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27231</xdr:rowOff>
    </xdr:from>
    <xdr:ext cx="405111" cy="259045"/>
    <xdr:sp macro="" textlink="">
      <xdr:nvSpPr>
        <xdr:cNvPr id="203" name="n_1main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4" name="n_2main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5" name="n_3main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125203</xdr:rowOff>
    </xdr:from>
    <xdr:ext cx="405111" cy="259045"/>
    <xdr:sp macro="" textlink="">
      <xdr:nvSpPr>
        <xdr:cNvPr id="206" name="n_4mainValue【橋りょう・トンネル】&#10;有形固定資産減価償却率"/>
        <xdr:cNvSpPr txBox="1"/>
      </xdr:nvSpPr>
      <xdr:spPr>
        <a:xfrm>
          <a:off x="927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56201</xdr:rowOff>
    </xdr:from>
    <xdr:to>
      <xdr:col>55</xdr:col>
      <xdr:colOff>50800</xdr:colOff>
      <xdr:row>64</xdr:row>
      <xdr:rowOff>157801</xdr:rowOff>
    </xdr:to>
    <xdr:sp macro="" textlink="">
      <xdr:nvSpPr>
        <xdr:cNvPr id="248" name="楕円 247"/>
        <xdr:cNvSpPr/>
      </xdr:nvSpPr>
      <xdr:spPr>
        <a:xfrm>
          <a:off x="10426700" y="110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56078</xdr:rowOff>
    </xdr:from>
    <xdr:to>
      <xdr:col>50</xdr:col>
      <xdr:colOff>165100</xdr:colOff>
      <xdr:row>64</xdr:row>
      <xdr:rowOff>157678</xdr:rowOff>
    </xdr:to>
    <xdr:sp macro="" textlink="">
      <xdr:nvSpPr>
        <xdr:cNvPr id="250" name="楕円 249"/>
        <xdr:cNvSpPr/>
      </xdr:nvSpPr>
      <xdr:spPr>
        <a:xfrm>
          <a:off x="9588500" y="110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106878</xdr:rowOff>
    </xdr:from>
    <xdr:to>
      <xdr:col>55</xdr:col>
      <xdr:colOff>0</xdr:colOff>
      <xdr:row>64</xdr:row>
      <xdr:rowOff>107001</xdr:rowOff>
    </xdr:to>
    <xdr:cxnSp macro="">
      <xdr:nvCxnSpPr>
        <xdr:cNvPr id="251" name="直線コネクタ 250"/>
        <xdr:cNvCxnSpPr/>
      </xdr:nvCxnSpPr>
      <xdr:spPr>
        <a:xfrm>
          <a:off x="9639300" y="11079678"/>
          <a:ext cx="8382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55912</xdr:rowOff>
    </xdr:from>
    <xdr:to>
      <xdr:col>46</xdr:col>
      <xdr:colOff>38100</xdr:colOff>
      <xdr:row>64</xdr:row>
      <xdr:rowOff>157512</xdr:rowOff>
    </xdr:to>
    <xdr:sp macro="" textlink="">
      <xdr:nvSpPr>
        <xdr:cNvPr id="252" name="楕円 251"/>
        <xdr:cNvSpPr/>
      </xdr:nvSpPr>
      <xdr:spPr>
        <a:xfrm>
          <a:off x="8699500" y="110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106712</xdr:rowOff>
    </xdr:from>
    <xdr:to>
      <xdr:col>50</xdr:col>
      <xdr:colOff>114300</xdr:colOff>
      <xdr:row>64</xdr:row>
      <xdr:rowOff>106878</xdr:rowOff>
    </xdr:to>
    <xdr:cxnSp macro="">
      <xdr:nvCxnSpPr>
        <xdr:cNvPr id="253" name="直線コネクタ 252"/>
        <xdr:cNvCxnSpPr/>
      </xdr:nvCxnSpPr>
      <xdr:spPr>
        <a:xfrm>
          <a:off x="8750300" y="11079512"/>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55590</xdr:rowOff>
    </xdr:from>
    <xdr:to>
      <xdr:col>41</xdr:col>
      <xdr:colOff>101600</xdr:colOff>
      <xdr:row>64</xdr:row>
      <xdr:rowOff>157190</xdr:rowOff>
    </xdr:to>
    <xdr:sp macro="" textlink="">
      <xdr:nvSpPr>
        <xdr:cNvPr id="254" name="楕円 253"/>
        <xdr:cNvSpPr/>
      </xdr:nvSpPr>
      <xdr:spPr>
        <a:xfrm>
          <a:off x="7810500" y="110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106390</xdr:rowOff>
    </xdr:from>
    <xdr:to>
      <xdr:col>45</xdr:col>
      <xdr:colOff>177800</xdr:colOff>
      <xdr:row>64</xdr:row>
      <xdr:rowOff>106712</xdr:rowOff>
    </xdr:to>
    <xdr:cxnSp macro="">
      <xdr:nvCxnSpPr>
        <xdr:cNvPr id="255" name="直線コネクタ 254"/>
        <xdr:cNvCxnSpPr/>
      </xdr:nvCxnSpPr>
      <xdr:spPr>
        <a:xfrm>
          <a:off x="7861300" y="11079190"/>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55332</xdr:rowOff>
    </xdr:from>
    <xdr:to>
      <xdr:col>36</xdr:col>
      <xdr:colOff>165100</xdr:colOff>
      <xdr:row>64</xdr:row>
      <xdr:rowOff>156932</xdr:rowOff>
    </xdr:to>
    <xdr:sp macro="" textlink="">
      <xdr:nvSpPr>
        <xdr:cNvPr id="256" name="楕円 255"/>
        <xdr:cNvSpPr/>
      </xdr:nvSpPr>
      <xdr:spPr>
        <a:xfrm>
          <a:off x="6921500" y="110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106132</xdr:rowOff>
    </xdr:from>
    <xdr:to>
      <xdr:col>41</xdr:col>
      <xdr:colOff>50800</xdr:colOff>
      <xdr:row>64</xdr:row>
      <xdr:rowOff>106390</xdr:rowOff>
    </xdr:to>
    <xdr:cxnSp macro="">
      <xdr:nvCxnSpPr>
        <xdr:cNvPr id="257" name="直線コネクタ 256"/>
        <xdr:cNvCxnSpPr/>
      </xdr:nvCxnSpPr>
      <xdr:spPr>
        <a:xfrm>
          <a:off x="6972300" y="11078932"/>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148805</xdr:rowOff>
    </xdr:from>
    <xdr:ext cx="534377" cy="259045"/>
    <xdr:sp macro="" textlink="">
      <xdr:nvSpPr>
        <xdr:cNvPr id="262" name="n_1mainValue【橋りょう・トンネル】&#10;一人当たり有形固定資産（償却資産）額"/>
        <xdr:cNvSpPr txBox="1"/>
      </xdr:nvSpPr>
      <xdr:spPr>
        <a:xfrm>
          <a:off x="9359411" y="111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148639</xdr:rowOff>
    </xdr:from>
    <xdr:ext cx="534377" cy="259045"/>
    <xdr:sp macro="" textlink="">
      <xdr:nvSpPr>
        <xdr:cNvPr id="263" name="n_2mainValue【橋りょう・トンネル】&#10;一人当たり有形固定資産（償却資産）額"/>
        <xdr:cNvSpPr txBox="1"/>
      </xdr:nvSpPr>
      <xdr:spPr>
        <a:xfrm>
          <a:off x="8483111" y="1112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148317</xdr:rowOff>
    </xdr:from>
    <xdr:ext cx="534377" cy="259045"/>
    <xdr:sp macro="" textlink="">
      <xdr:nvSpPr>
        <xdr:cNvPr id="264" name="n_3mainValue【橋りょう・トンネル】&#10;一人当たり有形固定資産（償却資産）額"/>
        <xdr:cNvSpPr txBox="1"/>
      </xdr:nvSpPr>
      <xdr:spPr>
        <a:xfrm>
          <a:off x="7594111" y="1112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148059</xdr:rowOff>
    </xdr:from>
    <xdr:ext cx="534377" cy="259045"/>
    <xdr:sp macro="" textlink="">
      <xdr:nvSpPr>
        <xdr:cNvPr id="265" name="n_4mainValue【橋りょう・トンネル】&#10;一人当たり有形固定資産（償却資産）額"/>
        <xdr:cNvSpPr txBox="1"/>
      </xdr:nvSpPr>
      <xdr:spPr>
        <a:xfrm>
          <a:off x="6705111" y="111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29755</xdr:rowOff>
    </xdr:from>
    <xdr:to>
      <xdr:col>24</xdr:col>
      <xdr:colOff>114300</xdr:colOff>
      <xdr:row>83</xdr:row>
      <xdr:rowOff>131355</xdr:rowOff>
    </xdr:to>
    <xdr:sp macro="" textlink="">
      <xdr:nvSpPr>
        <xdr:cNvPr id="307" name="楕円 306"/>
        <xdr:cNvSpPr/>
      </xdr:nvSpPr>
      <xdr:spPr>
        <a:xfrm>
          <a:off x="4584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52632</xdr:rowOff>
    </xdr:from>
    <xdr:ext cx="405111" cy="259045"/>
    <xdr:sp macro="" textlink="">
      <xdr:nvSpPr>
        <xdr:cNvPr id="308" name="【公営住宅】&#10;有形固定資産減価償却率該当値テキスト"/>
        <xdr:cNvSpPr txBox="1"/>
      </xdr:nvSpPr>
      <xdr:spPr>
        <a:xfrm>
          <a:off x="4673600" y="1411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24856</xdr:rowOff>
    </xdr:from>
    <xdr:to>
      <xdr:col>20</xdr:col>
      <xdr:colOff>38100</xdr:colOff>
      <xdr:row>83</xdr:row>
      <xdr:rowOff>126456</xdr:rowOff>
    </xdr:to>
    <xdr:sp macro="" textlink="">
      <xdr:nvSpPr>
        <xdr:cNvPr id="309" name="楕円 308"/>
        <xdr:cNvSpPr/>
      </xdr:nvSpPr>
      <xdr:spPr>
        <a:xfrm>
          <a:off x="3746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75656</xdr:rowOff>
    </xdr:from>
    <xdr:to>
      <xdr:col>24</xdr:col>
      <xdr:colOff>63500</xdr:colOff>
      <xdr:row>83</xdr:row>
      <xdr:rowOff>80555</xdr:rowOff>
    </xdr:to>
    <xdr:cxnSp macro="">
      <xdr:nvCxnSpPr>
        <xdr:cNvPr id="310" name="直線コネクタ 309"/>
        <xdr:cNvCxnSpPr/>
      </xdr:nvCxnSpPr>
      <xdr:spPr>
        <a:xfrm>
          <a:off x="3797300" y="1430600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xdr:rowOff>
    </xdr:from>
    <xdr:to>
      <xdr:col>15</xdr:col>
      <xdr:colOff>101600</xdr:colOff>
      <xdr:row>83</xdr:row>
      <xdr:rowOff>116658</xdr:rowOff>
    </xdr:to>
    <xdr:sp macro="" textlink="">
      <xdr:nvSpPr>
        <xdr:cNvPr id="311" name="楕円 310"/>
        <xdr:cNvSpPr/>
      </xdr:nvSpPr>
      <xdr:spPr>
        <a:xfrm>
          <a:off x="2857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65858</xdr:rowOff>
    </xdr:from>
    <xdr:to>
      <xdr:col>19</xdr:col>
      <xdr:colOff>177800</xdr:colOff>
      <xdr:row>83</xdr:row>
      <xdr:rowOff>75656</xdr:rowOff>
    </xdr:to>
    <xdr:cxnSp macro="">
      <xdr:nvCxnSpPr>
        <xdr:cNvPr id="312" name="直線コネクタ 311"/>
        <xdr:cNvCxnSpPr/>
      </xdr:nvCxnSpPr>
      <xdr:spPr>
        <a:xfrm>
          <a:off x="2908300" y="142962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37919</xdr:rowOff>
    </xdr:from>
    <xdr:to>
      <xdr:col>10</xdr:col>
      <xdr:colOff>165100</xdr:colOff>
      <xdr:row>83</xdr:row>
      <xdr:rowOff>139519</xdr:rowOff>
    </xdr:to>
    <xdr:sp macro="" textlink="">
      <xdr:nvSpPr>
        <xdr:cNvPr id="313" name="楕円 312"/>
        <xdr:cNvSpPr/>
      </xdr:nvSpPr>
      <xdr:spPr>
        <a:xfrm>
          <a:off x="1968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65858</xdr:rowOff>
    </xdr:from>
    <xdr:to>
      <xdr:col>15</xdr:col>
      <xdr:colOff>50800</xdr:colOff>
      <xdr:row>83</xdr:row>
      <xdr:rowOff>88719</xdr:rowOff>
    </xdr:to>
    <xdr:cxnSp macro="">
      <xdr:nvCxnSpPr>
        <xdr:cNvPr id="314" name="直線コネクタ 313"/>
        <xdr:cNvCxnSpPr/>
      </xdr:nvCxnSpPr>
      <xdr:spPr>
        <a:xfrm flipV="1">
          <a:off x="2019300" y="142962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315" name="楕円 314"/>
        <xdr:cNvSpPr/>
      </xdr:nvSpPr>
      <xdr:spPr>
        <a:xfrm>
          <a:off x="107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60961</xdr:rowOff>
    </xdr:from>
    <xdr:to>
      <xdr:col>10</xdr:col>
      <xdr:colOff>114300</xdr:colOff>
      <xdr:row>83</xdr:row>
      <xdr:rowOff>88719</xdr:rowOff>
    </xdr:to>
    <xdr:cxnSp macro="">
      <xdr:nvCxnSpPr>
        <xdr:cNvPr id="316" name="直線コネクタ 315"/>
        <xdr:cNvCxnSpPr/>
      </xdr:nvCxnSpPr>
      <xdr:spPr>
        <a:xfrm>
          <a:off x="1130300" y="142913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142983</xdr:rowOff>
    </xdr:from>
    <xdr:ext cx="405111" cy="259045"/>
    <xdr:sp macro="" textlink="">
      <xdr:nvSpPr>
        <xdr:cNvPr id="321" name="n_1mainValue【公営住宅】&#10;有形固定資産減価償却率"/>
        <xdr:cNvSpPr txBox="1"/>
      </xdr:nvSpPr>
      <xdr:spPr>
        <a:xfrm>
          <a:off x="35820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107785</xdr:rowOff>
    </xdr:from>
    <xdr:ext cx="405111" cy="259045"/>
    <xdr:sp macro="" textlink="">
      <xdr:nvSpPr>
        <xdr:cNvPr id="322" name="n_2mainValue【公営住宅】&#10;有形固定資産減価償却率"/>
        <xdr:cNvSpPr txBox="1"/>
      </xdr:nvSpPr>
      <xdr:spPr>
        <a:xfrm>
          <a:off x="2705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23" name="n_3main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128288</xdr:rowOff>
    </xdr:from>
    <xdr:ext cx="405111" cy="259045"/>
    <xdr:sp macro="" textlink="">
      <xdr:nvSpPr>
        <xdr:cNvPr id="324" name="n_4mainValue【公営住宅】&#10;有形固定資産減価償却率"/>
        <xdr:cNvSpPr txBox="1"/>
      </xdr:nvSpPr>
      <xdr:spPr>
        <a:xfrm>
          <a:off x="927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103200</xdr:rowOff>
    </xdr:from>
    <xdr:to>
      <xdr:col>55</xdr:col>
      <xdr:colOff>50800</xdr:colOff>
      <xdr:row>86</xdr:row>
      <xdr:rowOff>33350</xdr:rowOff>
    </xdr:to>
    <xdr:sp macro="" textlink="">
      <xdr:nvSpPr>
        <xdr:cNvPr id="362" name="楕円 361"/>
        <xdr:cNvSpPr/>
      </xdr:nvSpPr>
      <xdr:spPr>
        <a:xfrm>
          <a:off x="10426700" y="146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18127</xdr:rowOff>
    </xdr:from>
    <xdr:ext cx="469744" cy="259045"/>
    <xdr:sp macro="" textlink="">
      <xdr:nvSpPr>
        <xdr:cNvPr id="363" name="【公営住宅】&#10;一人当たり面積該当値テキスト"/>
        <xdr:cNvSpPr txBox="1"/>
      </xdr:nvSpPr>
      <xdr:spPr>
        <a:xfrm>
          <a:off x="10515600" y="145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102972</xdr:rowOff>
    </xdr:from>
    <xdr:to>
      <xdr:col>50</xdr:col>
      <xdr:colOff>165100</xdr:colOff>
      <xdr:row>86</xdr:row>
      <xdr:rowOff>33122</xdr:rowOff>
    </xdr:to>
    <xdr:sp macro="" textlink="">
      <xdr:nvSpPr>
        <xdr:cNvPr id="364" name="楕円 363"/>
        <xdr:cNvSpPr/>
      </xdr:nvSpPr>
      <xdr:spPr>
        <a:xfrm>
          <a:off x="9588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153772</xdr:rowOff>
    </xdr:from>
    <xdr:to>
      <xdr:col>55</xdr:col>
      <xdr:colOff>0</xdr:colOff>
      <xdr:row>85</xdr:row>
      <xdr:rowOff>154000</xdr:rowOff>
    </xdr:to>
    <xdr:cxnSp macro="">
      <xdr:nvCxnSpPr>
        <xdr:cNvPr id="365" name="直線コネクタ 364"/>
        <xdr:cNvCxnSpPr/>
      </xdr:nvCxnSpPr>
      <xdr:spPr>
        <a:xfrm>
          <a:off x="9639300" y="1472702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102285</xdr:rowOff>
    </xdr:from>
    <xdr:to>
      <xdr:col>46</xdr:col>
      <xdr:colOff>38100</xdr:colOff>
      <xdr:row>86</xdr:row>
      <xdr:rowOff>32435</xdr:rowOff>
    </xdr:to>
    <xdr:sp macro="" textlink="">
      <xdr:nvSpPr>
        <xdr:cNvPr id="366" name="楕円 365"/>
        <xdr:cNvSpPr/>
      </xdr:nvSpPr>
      <xdr:spPr>
        <a:xfrm>
          <a:off x="8699500" y="146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153085</xdr:rowOff>
    </xdr:from>
    <xdr:to>
      <xdr:col>50</xdr:col>
      <xdr:colOff>114300</xdr:colOff>
      <xdr:row>85</xdr:row>
      <xdr:rowOff>153772</xdr:rowOff>
    </xdr:to>
    <xdr:cxnSp macro="">
      <xdr:nvCxnSpPr>
        <xdr:cNvPr id="367" name="直線コネクタ 366"/>
        <xdr:cNvCxnSpPr/>
      </xdr:nvCxnSpPr>
      <xdr:spPr>
        <a:xfrm>
          <a:off x="8750300" y="14726335"/>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68" name="楕円 367"/>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153085</xdr:rowOff>
    </xdr:to>
    <xdr:cxnSp macro="">
      <xdr:nvCxnSpPr>
        <xdr:cNvPr id="369" name="直線コネクタ 368"/>
        <xdr:cNvCxnSpPr/>
      </xdr:nvCxnSpPr>
      <xdr:spPr>
        <a:xfrm>
          <a:off x="7861300" y="1472565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100685</xdr:rowOff>
    </xdr:from>
    <xdr:to>
      <xdr:col>36</xdr:col>
      <xdr:colOff>165100</xdr:colOff>
      <xdr:row>86</xdr:row>
      <xdr:rowOff>30835</xdr:rowOff>
    </xdr:to>
    <xdr:sp macro="" textlink="">
      <xdr:nvSpPr>
        <xdr:cNvPr id="370" name="楕円 369"/>
        <xdr:cNvSpPr/>
      </xdr:nvSpPr>
      <xdr:spPr>
        <a:xfrm>
          <a:off x="6921500" y="146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151485</xdr:rowOff>
    </xdr:from>
    <xdr:to>
      <xdr:col>41</xdr:col>
      <xdr:colOff>50800</xdr:colOff>
      <xdr:row>85</xdr:row>
      <xdr:rowOff>152400</xdr:rowOff>
    </xdr:to>
    <xdr:cxnSp macro="">
      <xdr:nvCxnSpPr>
        <xdr:cNvPr id="371" name="直線コネクタ 370"/>
        <xdr:cNvCxnSpPr/>
      </xdr:nvCxnSpPr>
      <xdr:spPr>
        <a:xfrm>
          <a:off x="6972300" y="1472473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24249</xdr:rowOff>
    </xdr:from>
    <xdr:ext cx="469744" cy="259045"/>
    <xdr:sp macro="" textlink="">
      <xdr:nvSpPr>
        <xdr:cNvPr id="376" name="n_1mainValue【公営住宅】&#10;一人当たり面積"/>
        <xdr:cNvSpPr txBox="1"/>
      </xdr:nvSpPr>
      <xdr:spPr>
        <a:xfrm>
          <a:off x="93917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23562</xdr:rowOff>
    </xdr:from>
    <xdr:ext cx="469744" cy="259045"/>
    <xdr:sp macro="" textlink="">
      <xdr:nvSpPr>
        <xdr:cNvPr id="377" name="n_2mainValue【公営住宅】&#10;一人当たり面積"/>
        <xdr:cNvSpPr txBox="1"/>
      </xdr:nvSpPr>
      <xdr:spPr>
        <a:xfrm>
          <a:off x="8515427" y="1476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78" name="n_3mainValue【公営住宅】&#10;一人当たり面積"/>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21962</xdr:rowOff>
    </xdr:from>
    <xdr:ext cx="469744" cy="259045"/>
    <xdr:sp macro="" textlink="">
      <xdr:nvSpPr>
        <xdr:cNvPr id="379" name="n_4mainValue【公営住宅】&#10;一人当たり面積"/>
        <xdr:cNvSpPr txBox="1"/>
      </xdr:nvSpPr>
      <xdr:spPr>
        <a:xfrm>
          <a:off x="6737427" y="1476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9072</xdr:rowOff>
    </xdr:from>
    <xdr:to>
      <xdr:col>85</xdr:col>
      <xdr:colOff>177800</xdr:colOff>
      <xdr:row>40</xdr:row>
      <xdr:rowOff>110672</xdr:rowOff>
    </xdr:to>
    <xdr:sp macro="" textlink="">
      <xdr:nvSpPr>
        <xdr:cNvPr id="437" name="楕円 436"/>
        <xdr:cNvSpPr/>
      </xdr:nvSpPr>
      <xdr:spPr>
        <a:xfrm>
          <a:off x="16268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158949</xdr:rowOff>
    </xdr:from>
    <xdr:ext cx="405111" cy="259045"/>
    <xdr:sp macro="" textlink="">
      <xdr:nvSpPr>
        <xdr:cNvPr id="438" name="【認定こども園・幼稚園・保育所】&#10;有形固定資産減価償却率該当値テキスト"/>
        <xdr:cNvSpPr txBox="1"/>
      </xdr:nvSpPr>
      <xdr:spPr>
        <a:xfrm>
          <a:off x="16357600"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439" name="楕円 438"/>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59872</xdr:rowOff>
    </xdr:to>
    <xdr:cxnSp macro="">
      <xdr:nvCxnSpPr>
        <xdr:cNvPr id="440" name="直線コネクタ 439"/>
        <xdr:cNvCxnSpPr/>
      </xdr:nvCxnSpPr>
      <xdr:spPr>
        <a:xfrm>
          <a:off x="15481300" y="69113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152763</xdr:rowOff>
    </xdr:from>
    <xdr:to>
      <xdr:col>76</xdr:col>
      <xdr:colOff>165100</xdr:colOff>
      <xdr:row>40</xdr:row>
      <xdr:rowOff>82913</xdr:rowOff>
    </xdr:to>
    <xdr:sp macro="" textlink="">
      <xdr:nvSpPr>
        <xdr:cNvPr id="441" name="楕円 440"/>
        <xdr:cNvSpPr/>
      </xdr:nvSpPr>
      <xdr:spPr>
        <a:xfrm>
          <a:off x="14541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32113</xdr:rowOff>
    </xdr:from>
    <xdr:to>
      <xdr:col>81</xdr:col>
      <xdr:colOff>50800</xdr:colOff>
      <xdr:row>40</xdr:row>
      <xdr:rowOff>53340</xdr:rowOff>
    </xdr:to>
    <xdr:cxnSp macro="">
      <xdr:nvCxnSpPr>
        <xdr:cNvPr id="442" name="直線コネクタ 441"/>
        <xdr:cNvCxnSpPr/>
      </xdr:nvCxnSpPr>
      <xdr:spPr>
        <a:xfrm>
          <a:off x="14592300" y="68901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151130</xdr:rowOff>
    </xdr:from>
    <xdr:to>
      <xdr:col>72</xdr:col>
      <xdr:colOff>38100</xdr:colOff>
      <xdr:row>40</xdr:row>
      <xdr:rowOff>81280</xdr:rowOff>
    </xdr:to>
    <xdr:sp macro="" textlink="">
      <xdr:nvSpPr>
        <xdr:cNvPr id="443" name="楕円 442"/>
        <xdr:cNvSpPr/>
      </xdr:nvSpPr>
      <xdr:spPr>
        <a:xfrm>
          <a:off x="1365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30480</xdr:rowOff>
    </xdr:from>
    <xdr:to>
      <xdr:col>76</xdr:col>
      <xdr:colOff>114300</xdr:colOff>
      <xdr:row>40</xdr:row>
      <xdr:rowOff>32113</xdr:rowOff>
    </xdr:to>
    <xdr:cxnSp macro="">
      <xdr:nvCxnSpPr>
        <xdr:cNvPr id="444" name="直線コネクタ 443"/>
        <xdr:cNvCxnSpPr/>
      </xdr:nvCxnSpPr>
      <xdr:spPr>
        <a:xfrm>
          <a:off x="13703300" y="68884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136434</xdr:rowOff>
    </xdr:from>
    <xdr:to>
      <xdr:col>67</xdr:col>
      <xdr:colOff>101600</xdr:colOff>
      <xdr:row>40</xdr:row>
      <xdr:rowOff>66584</xdr:rowOff>
    </xdr:to>
    <xdr:sp macro="" textlink="">
      <xdr:nvSpPr>
        <xdr:cNvPr id="445" name="楕円 444"/>
        <xdr:cNvSpPr/>
      </xdr:nvSpPr>
      <xdr:spPr>
        <a:xfrm>
          <a:off x="12763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15784</xdr:rowOff>
    </xdr:from>
    <xdr:to>
      <xdr:col>71</xdr:col>
      <xdr:colOff>177800</xdr:colOff>
      <xdr:row>40</xdr:row>
      <xdr:rowOff>30480</xdr:rowOff>
    </xdr:to>
    <xdr:cxnSp macro="">
      <xdr:nvCxnSpPr>
        <xdr:cNvPr id="446" name="直線コネクタ 445"/>
        <xdr:cNvCxnSpPr/>
      </xdr:nvCxnSpPr>
      <xdr:spPr>
        <a:xfrm>
          <a:off x="12814300" y="68737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451" name="n_1mainValue【認定こども園・幼稚園・保育所】&#10;有形固定資産減価償却率"/>
        <xdr:cNvSpPr txBox="1"/>
      </xdr:nvSpPr>
      <xdr:spPr>
        <a:xfrm>
          <a:off x="15266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74040</xdr:rowOff>
    </xdr:from>
    <xdr:ext cx="405111" cy="259045"/>
    <xdr:sp macro="" textlink="">
      <xdr:nvSpPr>
        <xdr:cNvPr id="452" name="n_2mainValue【認定こども園・幼稚園・保育所】&#10;有形固定資産減価償却率"/>
        <xdr:cNvSpPr txBox="1"/>
      </xdr:nvSpPr>
      <xdr:spPr>
        <a:xfrm>
          <a:off x="14389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72407</xdr:rowOff>
    </xdr:from>
    <xdr:ext cx="405111" cy="259045"/>
    <xdr:sp macro="" textlink="">
      <xdr:nvSpPr>
        <xdr:cNvPr id="453" name="n_3mainValue【認定こども園・幼稚園・保育所】&#10;有形固定資産減価償却率"/>
        <xdr:cNvSpPr txBox="1"/>
      </xdr:nvSpPr>
      <xdr:spPr>
        <a:xfrm>
          <a:off x="13500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57711</xdr:rowOff>
    </xdr:from>
    <xdr:ext cx="405111" cy="259045"/>
    <xdr:sp macro="" textlink="">
      <xdr:nvSpPr>
        <xdr:cNvPr id="454" name="n_4mainValue【認定こども園・幼稚園・保育所】&#10;有形固定資産減価償却率"/>
        <xdr:cNvSpPr txBox="1"/>
      </xdr:nvSpPr>
      <xdr:spPr>
        <a:xfrm>
          <a:off x="12611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92" name="楕円 491"/>
        <xdr:cNvSpPr/>
      </xdr:nvSpPr>
      <xdr:spPr>
        <a:xfrm>
          <a:off x="22110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137431</xdr:rowOff>
    </xdr:from>
    <xdr:ext cx="469744" cy="259045"/>
    <xdr:sp macro="" textlink="">
      <xdr:nvSpPr>
        <xdr:cNvPr id="493" name="【認定こども園・幼稚園・保育所】&#10;一人当たり面積該当値テキスト"/>
        <xdr:cNvSpPr txBox="1"/>
      </xdr:nvSpPr>
      <xdr:spPr>
        <a:xfrm>
          <a:off x="22199600" y="665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494" name="楕円 493"/>
        <xdr:cNvSpPr/>
      </xdr:nvSpPr>
      <xdr:spPr>
        <a:xfrm>
          <a:off x="21272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165354</xdr:rowOff>
    </xdr:from>
    <xdr:to>
      <xdr:col>116</xdr:col>
      <xdr:colOff>63500</xdr:colOff>
      <xdr:row>39</xdr:row>
      <xdr:rowOff>165354</xdr:rowOff>
    </xdr:to>
    <xdr:cxnSp macro="">
      <xdr:nvCxnSpPr>
        <xdr:cNvPr id="495" name="直線コネクタ 494"/>
        <xdr:cNvCxnSpPr/>
      </xdr:nvCxnSpPr>
      <xdr:spPr>
        <a:xfrm>
          <a:off x="21323300" y="685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496" name="楕円 495"/>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165354</xdr:rowOff>
    </xdr:to>
    <xdr:cxnSp macro="">
      <xdr:nvCxnSpPr>
        <xdr:cNvPr id="497" name="直線コネクタ 496"/>
        <xdr:cNvCxnSpPr/>
      </xdr:nvCxnSpPr>
      <xdr:spPr>
        <a:xfrm>
          <a:off x="20434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98" name="楕円 497"/>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160782</xdr:rowOff>
    </xdr:to>
    <xdr:cxnSp macro="">
      <xdr:nvCxnSpPr>
        <xdr:cNvPr id="499" name="直線コネクタ 498"/>
        <xdr:cNvCxnSpPr/>
      </xdr:nvCxnSpPr>
      <xdr:spPr>
        <a:xfrm>
          <a:off x="19545300" y="6842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500" name="楕円 499"/>
        <xdr:cNvSpPr/>
      </xdr:nvSpPr>
      <xdr:spPr>
        <a:xfrm>
          <a:off x="18605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151638</xdr:rowOff>
    </xdr:from>
    <xdr:to>
      <xdr:col>102</xdr:col>
      <xdr:colOff>114300</xdr:colOff>
      <xdr:row>39</xdr:row>
      <xdr:rowOff>156210</xdr:rowOff>
    </xdr:to>
    <xdr:cxnSp macro="">
      <xdr:nvCxnSpPr>
        <xdr:cNvPr id="501" name="直線コネクタ 500"/>
        <xdr:cNvCxnSpPr/>
      </xdr:nvCxnSpPr>
      <xdr:spPr>
        <a:xfrm>
          <a:off x="18656300" y="6838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61231</xdr:rowOff>
    </xdr:from>
    <xdr:ext cx="469744" cy="259045"/>
    <xdr:sp macro="" textlink="">
      <xdr:nvSpPr>
        <xdr:cNvPr id="506" name="n_1main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507" name="n_2main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508" name="n_3main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47515</xdr:rowOff>
    </xdr:from>
    <xdr:ext cx="469744" cy="259045"/>
    <xdr:sp macro="" textlink="">
      <xdr:nvSpPr>
        <xdr:cNvPr id="509" name="n_4mainValue【認定こども園・幼稚園・保育所】&#10;一人当たり面積"/>
        <xdr:cNvSpPr txBox="1"/>
      </xdr:nvSpPr>
      <xdr:spPr>
        <a:xfrm>
          <a:off x="18421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0" name="楕円 549"/>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551" name="【学校施設】&#10;有形固定資産減価償却率該当値テキスト"/>
        <xdr:cNvSpPr txBox="1"/>
      </xdr:nvSpPr>
      <xdr:spPr>
        <a:xfrm>
          <a:off x="16357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99695</xdr:rowOff>
    </xdr:from>
    <xdr:to>
      <xdr:col>81</xdr:col>
      <xdr:colOff>101600</xdr:colOff>
      <xdr:row>60</xdr:row>
      <xdr:rowOff>29845</xdr:rowOff>
    </xdr:to>
    <xdr:sp macro="" textlink="">
      <xdr:nvSpPr>
        <xdr:cNvPr id="552" name="楕円 551"/>
        <xdr:cNvSpPr/>
      </xdr:nvSpPr>
      <xdr:spPr>
        <a:xfrm>
          <a:off x="15430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150495</xdr:rowOff>
    </xdr:from>
    <xdr:to>
      <xdr:col>85</xdr:col>
      <xdr:colOff>127000</xdr:colOff>
      <xdr:row>59</xdr:row>
      <xdr:rowOff>165735</xdr:rowOff>
    </xdr:to>
    <xdr:cxnSp macro="">
      <xdr:nvCxnSpPr>
        <xdr:cNvPr id="553" name="直線コネクタ 552"/>
        <xdr:cNvCxnSpPr/>
      </xdr:nvCxnSpPr>
      <xdr:spPr>
        <a:xfrm>
          <a:off x="15481300" y="102660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54" name="楕円 553"/>
        <xdr:cNvSpPr/>
      </xdr:nvSpPr>
      <xdr:spPr>
        <a:xfrm>
          <a:off x="1454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59</xdr:row>
      <xdr:rowOff>150495</xdr:rowOff>
    </xdr:to>
    <xdr:cxnSp macro="">
      <xdr:nvCxnSpPr>
        <xdr:cNvPr id="555" name="直線コネクタ 554"/>
        <xdr:cNvCxnSpPr/>
      </xdr:nvCxnSpPr>
      <xdr:spPr>
        <a:xfrm>
          <a:off x="14592300" y="102241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56" name="楕円 555"/>
        <xdr:cNvSpPr/>
      </xdr:nvSpPr>
      <xdr:spPr>
        <a:xfrm>
          <a:off x="1365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59</xdr:row>
      <xdr:rowOff>108585</xdr:rowOff>
    </xdr:to>
    <xdr:cxnSp macro="">
      <xdr:nvCxnSpPr>
        <xdr:cNvPr id="557" name="直線コネクタ 556"/>
        <xdr:cNvCxnSpPr/>
      </xdr:nvCxnSpPr>
      <xdr:spPr>
        <a:xfrm>
          <a:off x="13703300" y="102165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xdr:rowOff>
    </xdr:from>
    <xdr:to>
      <xdr:col>67</xdr:col>
      <xdr:colOff>101600</xdr:colOff>
      <xdr:row>59</xdr:row>
      <xdr:rowOff>117475</xdr:rowOff>
    </xdr:to>
    <xdr:sp macro="" textlink="">
      <xdr:nvSpPr>
        <xdr:cNvPr id="558" name="楕円 557"/>
        <xdr:cNvSpPr/>
      </xdr:nvSpPr>
      <xdr:spPr>
        <a:xfrm>
          <a:off x="12763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66675</xdr:rowOff>
    </xdr:from>
    <xdr:to>
      <xdr:col>71</xdr:col>
      <xdr:colOff>177800</xdr:colOff>
      <xdr:row>59</xdr:row>
      <xdr:rowOff>100965</xdr:rowOff>
    </xdr:to>
    <xdr:cxnSp macro="">
      <xdr:nvCxnSpPr>
        <xdr:cNvPr id="559" name="直線コネクタ 558"/>
        <xdr:cNvCxnSpPr/>
      </xdr:nvCxnSpPr>
      <xdr:spPr>
        <a:xfrm>
          <a:off x="12814300" y="10182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46372</xdr:rowOff>
    </xdr:from>
    <xdr:ext cx="405111" cy="259045"/>
    <xdr:sp macro="" textlink="">
      <xdr:nvSpPr>
        <xdr:cNvPr id="564" name="n_1mainValue【学校施設】&#10;有形固定資産減価償却率"/>
        <xdr:cNvSpPr txBox="1"/>
      </xdr:nvSpPr>
      <xdr:spPr>
        <a:xfrm>
          <a:off x="15266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65" name="n_2main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6" name="n_3main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134002</xdr:rowOff>
    </xdr:from>
    <xdr:ext cx="405111" cy="259045"/>
    <xdr:sp macro="" textlink="">
      <xdr:nvSpPr>
        <xdr:cNvPr id="567" name="n_4mainValue【学校施設】&#10;有形固定資産減価償却率"/>
        <xdr:cNvSpPr txBox="1"/>
      </xdr:nvSpPr>
      <xdr:spPr>
        <a:xfrm>
          <a:off x="12611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87732</xdr:rowOff>
    </xdr:from>
    <xdr:to>
      <xdr:col>116</xdr:col>
      <xdr:colOff>114300</xdr:colOff>
      <xdr:row>64</xdr:row>
      <xdr:rowOff>17882</xdr:rowOff>
    </xdr:to>
    <xdr:sp macro="" textlink="">
      <xdr:nvSpPr>
        <xdr:cNvPr id="606" name="楕円 605"/>
        <xdr:cNvSpPr/>
      </xdr:nvSpPr>
      <xdr:spPr>
        <a:xfrm>
          <a:off x="221107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2659</xdr:rowOff>
    </xdr:from>
    <xdr:ext cx="469744" cy="259045"/>
    <xdr:sp macro="" textlink="">
      <xdr:nvSpPr>
        <xdr:cNvPr id="607" name="【学校施設】&#10;一人当たり面積該当値テキスト"/>
        <xdr:cNvSpPr txBox="1"/>
      </xdr:nvSpPr>
      <xdr:spPr>
        <a:xfrm>
          <a:off x="22199600" y="1080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85446</xdr:rowOff>
    </xdr:from>
    <xdr:to>
      <xdr:col>112</xdr:col>
      <xdr:colOff>38100</xdr:colOff>
      <xdr:row>64</xdr:row>
      <xdr:rowOff>15596</xdr:rowOff>
    </xdr:to>
    <xdr:sp macro="" textlink="">
      <xdr:nvSpPr>
        <xdr:cNvPr id="608" name="楕円 607"/>
        <xdr:cNvSpPr/>
      </xdr:nvSpPr>
      <xdr:spPr>
        <a:xfrm>
          <a:off x="212725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136246</xdr:rowOff>
    </xdr:from>
    <xdr:to>
      <xdr:col>116</xdr:col>
      <xdr:colOff>63500</xdr:colOff>
      <xdr:row>63</xdr:row>
      <xdr:rowOff>138532</xdr:rowOff>
    </xdr:to>
    <xdr:cxnSp macro="">
      <xdr:nvCxnSpPr>
        <xdr:cNvPr id="609" name="直線コネクタ 608"/>
        <xdr:cNvCxnSpPr/>
      </xdr:nvCxnSpPr>
      <xdr:spPr>
        <a:xfrm>
          <a:off x="21323300" y="109375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79502</xdr:rowOff>
    </xdr:from>
    <xdr:to>
      <xdr:col>107</xdr:col>
      <xdr:colOff>101600</xdr:colOff>
      <xdr:row>64</xdr:row>
      <xdr:rowOff>9652</xdr:rowOff>
    </xdr:to>
    <xdr:sp macro="" textlink="">
      <xdr:nvSpPr>
        <xdr:cNvPr id="610" name="楕円 609"/>
        <xdr:cNvSpPr/>
      </xdr:nvSpPr>
      <xdr:spPr>
        <a:xfrm>
          <a:off x="20383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130302</xdr:rowOff>
    </xdr:from>
    <xdr:to>
      <xdr:col>111</xdr:col>
      <xdr:colOff>177800</xdr:colOff>
      <xdr:row>63</xdr:row>
      <xdr:rowOff>136246</xdr:rowOff>
    </xdr:to>
    <xdr:cxnSp macro="">
      <xdr:nvCxnSpPr>
        <xdr:cNvPr id="611" name="直線コネクタ 610"/>
        <xdr:cNvCxnSpPr/>
      </xdr:nvCxnSpPr>
      <xdr:spPr>
        <a:xfrm>
          <a:off x="20434300" y="1093165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106934</xdr:rowOff>
    </xdr:from>
    <xdr:to>
      <xdr:col>102</xdr:col>
      <xdr:colOff>165100</xdr:colOff>
      <xdr:row>64</xdr:row>
      <xdr:rowOff>37084</xdr:rowOff>
    </xdr:to>
    <xdr:sp macro="" textlink="">
      <xdr:nvSpPr>
        <xdr:cNvPr id="612" name="楕円 611"/>
        <xdr:cNvSpPr/>
      </xdr:nvSpPr>
      <xdr:spPr>
        <a:xfrm>
          <a:off x="19494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130302</xdr:rowOff>
    </xdr:from>
    <xdr:to>
      <xdr:col>107</xdr:col>
      <xdr:colOff>50800</xdr:colOff>
      <xdr:row>63</xdr:row>
      <xdr:rowOff>157734</xdr:rowOff>
    </xdr:to>
    <xdr:cxnSp macro="">
      <xdr:nvCxnSpPr>
        <xdr:cNvPr id="613" name="直線コネクタ 612"/>
        <xdr:cNvCxnSpPr/>
      </xdr:nvCxnSpPr>
      <xdr:spPr>
        <a:xfrm flipV="1">
          <a:off x="19545300" y="10931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101447</xdr:rowOff>
    </xdr:from>
    <xdr:to>
      <xdr:col>98</xdr:col>
      <xdr:colOff>38100</xdr:colOff>
      <xdr:row>64</xdr:row>
      <xdr:rowOff>31597</xdr:rowOff>
    </xdr:to>
    <xdr:sp macro="" textlink="">
      <xdr:nvSpPr>
        <xdr:cNvPr id="614" name="楕円 613"/>
        <xdr:cNvSpPr/>
      </xdr:nvSpPr>
      <xdr:spPr>
        <a:xfrm>
          <a:off x="18605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152247</xdr:rowOff>
    </xdr:from>
    <xdr:to>
      <xdr:col>102</xdr:col>
      <xdr:colOff>114300</xdr:colOff>
      <xdr:row>63</xdr:row>
      <xdr:rowOff>157734</xdr:rowOff>
    </xdr:to>
    <xdr:cxnSp macro="">
      <xdr:nvCxnSpPr>
        <xdr:cNvPr id="615" name="直線コネクタ 614"/>
        <xdr:cNvCxnSpPr/>
      </xdr:nvCxnSpPr>
      <xdr:spPr>
        <a:xfrm>
          <a:off x="18656300" y="1095359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6723</xdr:rowOff>
    </xdr:from>
    <xdr:ext cx="469744" cy="259045"/>
    <xdr:sp macro="" textlink="">
      <xdr:nvSpPr>
        <xdr:cNvPr id="620" name="n_1mainValue【学校施設】&#10;一人当たり面積"/>
        <xdr:cNvSpPr txBox="1"/>
      </xdr:nvSpPr>
      <xdr:spPr>
        <a:xfrm>
          <a:off x="21075727" y="109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779</xdr:rowOff>
    </xdr:from>
    <xdr:ext cx="469744" cy="259045"/>
    <xdr:sp macro="" textlink="">
      <xdr:nvSpPr>
        <xdr:cNvPr id="621" name="n_2mainValue【学校施設】&#10;一人当たり面積"/>
        <xdr:cNvSpPr txBox="1"/>
      </xdr:nvSpPr>
      <xdr:spPr>
        <a:xfrm>
          <a:off x="20199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28211</xdr:rowOff>
    </xdr:from>
    <xdr:ext cx="469744" cy="259045"/>
    <xdr:sp macro="" textlink="">
      <xdr:nvSpPr>
        <xdr:cNvPr id="622" name="n_3mainValue【学校施設】&#10;一人当たり面積"/>
        <xdr:cNvSpPr txBox="1"/>
      </xdr:nvSpPr>
      <xdr:spPr>
        <a:xfrm>
          <a:off x="19310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22724</xdr:rowOff>
    </xdr:from>
    <xdr:ext cx="469744" cy="259045"/>
    <xdr:sp macro="" textlink="">
      <xdr:nvSpPr>
        <xdr:cNvPr id="623" name="n_4mainValue【学校施設】&#10;一人当たり面積"/>
        <xdr:cNvSpPr txBox="1"/>
      </xdr:nvSpPr>
      <xdr:spPr>
        <a:xfrm>
          <a:off x="184214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4" name="テキスト ボックス 64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101600</xdr:rowOff>
    </xdr:from>
    <xdr:to>
      <xdr:col>85</xdr:col>
      <xdr:colOff>126364</xdr:colOff>
      <xdr:row>85</xdr:row>
      <xdr:rowOff>31750</xdr:rowOff>
    </xdr:to>
    <xdr:cxnSp macro="">
      <xdr:nvCxnSpPr>
        <xdr:cNvPr id="647" name="直線コネクタ 646"/>
        <xdr:cNvCxnSpPr/>
      </xdr:nvCxnSpPr>
      <xdr:spPr>
        <a:xfrm flipV="1">
          <a:off x="16318864" y="134747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8"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9" name="直線コネクタ 64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48277</xdr:rowOff>
    </xdr:from>
    <xdr:ext cx="405111" cy="259045"/>
    <xdr:sp macro="" textlink="">
      <xdr:nvSpPr>
        <xdr:cNvPr id="650" name="【児童館】&#10;有形固定資産減価償却率最大値テキスト"/>
        <xdr:cNvSpPr txBox="1"/>
      </xdr:nvSpPr>
      <xdr:spPr>
        <a:xfrm>
          <a:off x="16357600"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101600</xdr:rowOff>
    </xdr:from>
    <xdr:to>
      <xdr:col>86</xdr:col>
      <xdr:colOff>25400</xdr:colOff>
      <xdr:row>78</xdr:row>
      <xdr:rowOff>101600</xdr:rowOff>
    </xdr:to>
    <xdr:cxnSp macro="">
      <xdr:nvCxnSpPr>
        <xdr:cNvPr id="651" name="直線コネクタ 650"/>
        <xdr:cNvCxnSpPr/>
      </xdr:nvCxnSpPr>
      <xdr:spPr>
        <a:xfrm>
          <a:off x="16230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52"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58420</xdr:rowOff>
    </xdr:from>
    <xdr:to>
      <xdr:col>85</xdr:col>
      <xdr:colOff>177800</xdr:colOff>
      <xdr:row>81</xdr:row>
      <xdr:rowOff>160020</xdr:rowOff>
    </xdr:to>
    <xdr:sp macro="" textlink="">
      <xdr:nvSpPr>
        <xdr:cNvPr id="653" name="フローチャート: 判断 652"/>
        <xdr:cNvSpPr/>
      </xdr:nvSpPr>
      <xdr:spPr>
        <a:xfrm>
          <a:off x="162687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54" name="フローチャート: 判断 653"/>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157480</xdr:rowOff>
    </xdr:from>
    <xdr:to>
      <xdr:col>76</xdr:col>
      <xdr:colOff>165100</xdr:colOff>
      <xdr:row>81</xdr:row>
      <xdr:rowOff>87630</xdr:rowOff>
    </xdr:to>
    <xdr:sp macro="" textlink="">
      <xdr:nvSpPr>
        <xdr:cNvPr id="655" name="フローチャート: 判断 654"/>
        <xdr:cNvSpPr/>
      </xdr:nvSpPr>
      <xdr:spPr>
        <a:xfrm>
          <a:off x="1454150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127000</xdr:rowOff>
    </xdr:from>
    <xdr:to>
      <xdr:col>72</xdr:col>
      <xdr:colOff>38100</xdr:colOff>
      <xdr:row>81</xdr:row>
      <xdr:rowOff>57150</xdr:rowOff>
    </xdr:to>
    <xdr:sp macro="" textlink="">
      <xdr:nvSpPr>
        <xdr:cNvPr id="656" name="フローチャート: 判断 655"/>
        <xdr:cNvSpPr/>
      </xdr:nvSpPr>
      <xdr:spPr>
        <a:xfrm>
          <a:off x="13652500" y="138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64770</xdr:rowOff>
    </xdr:from>
    <xdr:to>
      <xdr:col>67</xdr:col>
      <xdr:colOff>101600</xdr:colOff>
      <xdr:row>80</xdr:row>
      <xdr:rowOff>166370</xdr:rowOff>
    </xdr:to>
    <xdr:sp macro="" textlink="">
      <xdr:nvSpPr>
        <xdr:cNvPr id="657" name="フローチャート: 判断 656"/>
        <xdr:cNvSpPr/>
      </xdr:nvSpPr>
      <xdr:spPr>
        <a:xfrm>
          <a:off x="12763500" y="13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144780</xdr:rowOff>
    </xdr:from>
    <xdr:to>
      <xdr:col>85</xdr:col>
      <xdr:colOff>177800</xdr:colOff>
      <xdr:row>79</xdr:row>
      <xdr:rowOff>74930</xdr:rowOff>
    </xdr:to>
    <xdr:sp macro="" textlink="">
      <xdr:nvSpPr>
        <xdr:cNvPr id="663" name="楕円 662"/>
        <xdr:cNvSpPr/>
      </xdr:nvSpPr>
      <xdr:spPr>
        <a:xfrm>
          <a:off x="162687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59707</xdr:rowOff>
    </xdr:from>
    <xdr:ext cx="405111" cy="259045"/>
    <xdr:sp macro="" textlink="">
      <xdr:nvSpPr>
        <xdr:cNvPr id="664" name="【児童館】&#10;有形固定資産減価償却率該当値テキスト"/>
        <xdr:cNvSpPr txBox="1"/>
      </xdr:nvSpPr>
      <xdr:spPr>
        <a:xfrm>
          <a:off x="16357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86361</xdr:rowOff>
    </xdr:from>
    <xdr:to>
      <xdr:col>81</xdr:col>
      <xdr:colOff>101600</xdr:colOff>
      <xdr:row>79</xdr:row>
      <xdr:rowOff>16511</xdr:rowOff>
    </xdr:to>
    <xdr:sp macro="" textlink="">
      <xdr:nvSpPr>
        <xdr:cNvPr id="665" name="楕円 664"/>
        <xdr:cNvSpPr/>
      </xdr:nvSpPr>
      <xdr:spPr>
        <a:xfrm>
          <a:off x="15430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137161</xdr:rowOff>
    </xdr:from>
    <xdr:to>
      <xdr:col>85</xdr:col>
      <xdr:colOff>127000</xdr:colOff>
      <xdr:row>79</xdr:row>
      <xdr:rowOff>24130</xdr:rowOff>
    </xdr:to>
    <xdr:cxnSp macro="">
      <xdr:nvCxnSpPr>
        <xdr:cNvPr id="666" name="直線コネクタ 665"/>
        <xdr:cNvCxnSpPr/>
      </xdr:nvCxnSpPr>
      <xdr:spPr>
        <a:xfrm>
          <a:off x="15481300" y="13510261"/>
          <a:ext cx="8382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27939</xdr:rowOff>
    </xdr:from>
    <xdr:to>
      <xdr:col>76</xdr:col>
      <xdr:colOff>165100</xdr:colOff>
      <xdr:row>78</xdr:row>
      <xdr:rowOff>129539</xdr:rowOff>
    </xdr:to>
    <xdr:sp macro="" textlink="">
      <xdr:nvSpPr>
        <xdr:cNvPr id="667" name="楕円 666"/>
        <xdr:cNvSpPr/>
      </xdr:nvSpPr>
      <xdr:spPr>
        <a:xfrm>
          <a:off x="14541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78739</xdr:rowOff>
    </xdr:from>
    <xdr:to>
      <xdr:col>81</xdr:col>
      <xdr:colOff>50800</xdr:colOff>
      <xdr:row>78</xdr:row>
      <xdr:rowOff>137161</xdr:rowOff>
    </xdr:to>
    <xdr:cxnSp macro="">
      <xdr:nvCxnSpPr>
        <xdr:cNvPr id="668" name="直線コネクタ 667"/>
        <xdr:cNvCxnSpPr/>
      </xdr:nvCxnSpPr>
      <xdr:spPr>
        <a:xfrm>
          <a:off x="14592300" y="13451839"/>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140970</xdr:rowOff>
    </xdr:from>
    <xdr:to>
      <xdr:col>72</xdr:col>
      <xdr:colOff>38100</xdr:colOff>
      <xdr:row>78</xdr:row>
      <xdr:rowOff>71120</xdr:rowOff>
    </xdr:to>
    <xdr:sp macro="" textlink="">
      <xdr:nvSpPr>
        <xdr:cNvPr id="669" name="楕円 668"/>
        <xdr:cNvSpPr/>
      </xdr:nvSpPr>
      <xdr:spPr>
        <a:xfrm>
          <a:off x="13652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20320</xdr:rowOff>
    </xdr:from>
    <xdr:to>
      <xdr:col>76</xdr:col>
      <xdr:colOff>114300</xdr:colOff>
      <xdr:row>78</xdr:row>
      <xdr:rowOff>78739</xdr:rowOff>
    </xdr:to>
    <xdr:cxnSp macro="">
      <xdr:nvCxnSpPr>
        <xdr:cNvPr id="670" name="直線コネクタ 669"/>
        <xdr:cNvCxnSpPr/>
      </xdr:nvCxnSpPr>
      <xdr:spPr>
        <a:xfrm>
          <a:off x="13703300" y="13393420"/>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671" name="楕円 670"/>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78</xdr:row>
      <xdr:rowOff>20320</xdr:rowOff>
    </xdr:to>
    <xdr:cxnSp macro="">
      <xdr:nvCxnSpPr>
        <xdr:cNvPr id="672" name="直線コネクタ 671"/>
        <xdr:cNvCxnSpPr/>
      </xdr:nvCxnSpPr>
      <xdr:spPr>
        <a:xfrm>
          <a:off x="12814300" y="133350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73" name="n_1aveValue【児童館】&#10;有形固定資産減価償却率"/>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674" name="n_2aveValue【児童館】&#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48277</xdr:rowOff>
    </xdr:from>
    <xdr:ext cx="405111" cy="259045"/>
    <xdr:sp macro="" textlink="">
      <xdr:nvSpPr>
        <xdr:cNvPr id="675" name="n_3aveValue【児童館】&#10;有形固定資産減価償却率"/>
        <xdr:cNvSpPr txBox="1"/>
      </xdr:nvSpPr>
      <xdr:spPr>
        <a:xfrm>
          <a:off x="13500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157497</xdr:rowOff>
    </xdr:from>
    <xdr:ext cx="405111" cy="259045"/>
    <xdr:sp macro="" textlink="">
      <xdr:nvSpPr>
        <xdr:cNvPr id="676" name="n_4aveValue【児童館】&#10;有形固定資産減価償却率"/>
        <xdr:cNvSpPr txBox="1"/>
      </xdr:nvSpPr>
      <xdr:spPr>
        <a:xfrm>
          <a:off x="12611744" y="1387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33038</xdr:rowOff>
    </xdr:from>
    <xdr:ext cx="405111" cy="259045"/>
    <xdr:sp macro="" textlink="">
      <xdr:nvSpPr>
        <xdr:cNvPr id="677" name="n_1mainValue【児童館】&#10;有形固定資産減価償却率"/>
        <xdr:cNvSpPr txBox="1"/>
      </xdr:nvSpPr>
      <xdr:spPr>
        <a:xfrm>
          <a:off x="152660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146066</xdr:rowOff>
    </xdr:from>
    <xdr:ext cx="340478" cy="259045"/>
    <xdr:sp macro="" textlink="">
      <xdr:nvSpPr>
        <xdr:cNvPr id="678" name="n_2mainValue【児童館】&#10;有形固定資産減価償却率"/>
        <xdr:cNvSpPr txBox="1"/>
      </xdr:nvSpPr>
      <xdr:spPr>
        <a:xfrm>
          <a:off x="14422061" y="13176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87647</xdr:rowOff>
    </xdr:from>
    <xdr:ext cx="340478" cy="259045"/>
    <xdr:sp macro="" textlink="">
      <xdr:nvSpPr>
        <xdr:cNvPr id="679" name="n_3mainValue【児童館】&#10;有形固定資産減価償却率"/>
        <xdr:cNvSpPr txBox="1"/>
      </xdr:nvSpPr>
      <xdr:spPr>
        <a:xfrm>
          <a:off x="13533061" y="1311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29227</xdr:rowOff>
    </xdr:from>
    <xdr:ext cx="340478" cy="259045"/>
    <xdr:sp macro="" textlink="">
      <xdr:nvSpPr>
        <xdr:cNvPr id="680" name="n_4mainValue【児童館】&#10;有形固定資産減価償却率"/>
        <xdr:cNvSpPr txBox="1"/>
      </xdr:nvSpPr>
      <xdr:spPr>
        <a:xfrm>
          <a:off x="12644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4" name="直線コネクタ 70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8" name="直線コネクタ 70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09"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0" name="フローチャート: 判断 709"/>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1" name="フローチャート: 判断 710"/>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2" name="フローチャート: 判断 711"/>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3" name="フローチャート: 判断 712"/>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4" name="フローチャート: 判断 713"/>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720" name="楕円 719"/>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721"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722" name="楕円 721"/>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723" name="直線コネクタ 722"/>
        <xdr:cNvCxnSpPr/>
      </xdr:nvCxnSpPr>
      <xdr:spPr>
        <a:xfrm>
          <a:off x="21323300" y="1456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724" name="楕円 723"/>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725" name="直線コネクタ 724"/>
        <xdr:cNvCxnSpPr/>
      </xdr:nvCxnSpPr>
      <xdr:spPr>
        <a:xfrm>
          <a:off x="20434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114300</xdr:rowOff>
    </xdr:from>
    <xdr:to>
      <xdr:col>102</xdr:col>
      <xdr:colOff>165100</xdr:colOff>
      <xdr:row>85</xdr:row>
      <xdr:rowOff>44450</xdr:rowOff>
    </xdr:to>
    <xdr:sp macro="" textlink="">
      <xdr:nvSpPr>
        <xdr:cNvPr id="726" name="楕円 725"/>
        <xdr:cNvSpPr/>
      </xdr:nvSpPr>
      <xdr:spPr>
        <a:xfrm>
          <a:off x="19494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84</xdr:row>
      <xdr:rowOff>165100</xdr:rowOff>
    </xdr:to>
    <xdr:cxnSp macro="">
      <xdr:nvCxnSpPr>
        <xdr:cNvPr id="727" name="直線コネクタ 726"/>
        <xdr:cNvCxnSpPr/>
      </xdr:nvCxnSpPr>
      <xdr:spPr>
        <a:xfrm>
          <a:off x="19545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8" name="楕円 727"/>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165100</xdr:rowOff>
    </xdr:to>
    <xdr:cxnSp macro="">
      <xdr:nvCxnSpPr>
        <xdr:cNvPr id="729" name="直線コネクタ 728"/>
        <xdr:cNvCxnSpPr/>
      </xdr:nvCxnSpPr>
      <xdr:spPr>
        <a:xfrm>
          <a:off x="18656300" y="1455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0"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1"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2"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3"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734" name="n_1mainValue【児童館】&#10;一人当たり面積"/>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735" name="n_2mainValue【児童館】&#10;一人当たり面積"/>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35577</xdr:rowOff>
    </xdr:from>
    <xdr:ext cx="469744" cy="259045"/>
    <xdr:sp macro="" textlink="">
      <xdr:nvSpPr>
        <xdr:cNvPr id="736" name="n_3mainValue【児童館】&#10;一人当たり面積"/>
        <xdr:cNvSpPr txBox="1"/>
      </xdr:nvSpPr>
      <xdr:spPr>
        <a:xfrm>
          <a:off x="19310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7"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3" name="直線コネクタ 762"/>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6"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7" name="直線コネクタ 76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68"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69" name="フローチャート: 判断 76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0" name="フローチャート: 判断 769"/>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1" name="フローチャート: 判断 770"/>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2" name="フローチャート: 判断 771"/>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3" name="フローチャート: 判断 772"/>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779" name="楕円 778"/>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780" name="【公民館】&#10;有形固定資産減価償却率該当値テキスト"/>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781" name="楕円 780"/>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19050</xdr:rowOff>
    </xdr:to>
    <xdr:cxnSp macro="">
      <xdr:nvCxnSpPr>
        <xdr:cNvPr id="782" name="直線コネクタ 781"/>
        <xdr:cNvCxnSpPr/>
      </xdr:nvCxnSpPr>
      <xdr:spPr>
        <a:xfrm>
          <a:off x="15481300" y="1815682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67855</xdr:rowOff>
    </xdr:from>
    <xdr:to>
      <xdr:col>76</xdr:col>
      <xdr:colOff>165100</xdr:colOff>
      <xdr:row>105</xdr:row>
      <xdr:rowOff>169455</xdr:rowOff>
    </xdr:to>
    <xdr:sp macro="" textlink="">
      <xdr:nvSpPr>
        <xdr:cNvPr id="783" name="楕円 782"/>
        <xdr:cNvSpPr/>
      </xdr:nvSpPr>
      <xdr:spPr>
        <a:xfrm>
          <a:off x="14541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105</xdr:row>
      <xdr:rowOff>154577</xdr:rowOff>
    </xdr:to>
    <xdr:cxnSp macro="">
      <xdr:nvCxnSpPr>
        <xdr:cNvPr id="784" name="直線コネクタ 783"/>
        <xdr:cNvCxnSpPr/>
      </xdr:nvCxnSpPr>
      <xdr:spPr>
        <a:xfrm>
          <a:off x="14592300" y="181209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67855</xdr:rowOff>
    </xdr:from>
    <xdr:to>
      <xdr:col>72</xdr:col>
      <xdr:colOff>38100</xdr:colOff>
      <xdr:row>105</xdr:row>
      <xdr:rowOff>169455</xdr:rowOff>
    </xdr:to>
    <xdr:sp macro="" textlink="">
      <xdr:nvSpPr>
        <xdr:cNvPr id="785" name="楕円 784"/>
        <xdr:cNvSpPr/>
      </xdr:nvSpPr>
      <xdr:spPr>
        <a:xfrm>
          <a:off x="13652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118655</xdr:rowOff>
    </xdr:from>
    <xdr:to>
      <xdr:col>76</xdr:col>
      <xdr:colOff>114300</xdr:colOff>
      <xdr:row>105</xdr:row>
      <xdr:rowOff>118655</xdr:rowOff>
    </xdr:to>
    <xdr:cxnSp macro="">
      <xdr:nvCxnSpPr>
        <xdr:cNvPr id="786" name="直線コネクタ 785"/>
        <xdr:cNvCxnSpPr/>
      </xdr:nvCxnSpPr>
      <xdr:spPr>
        <a:xfrm>
          <a:off x="13703300" y="18120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787" name="楕円 786"/>
        <xdr:cNvSpPr/>
      </xdr:nvSpPr>
      <xdr:spPr>
        <a:xfrm>
          <a:off x="1276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84364</xdr:rowOff>
    </xdr:from>
    <xdr:to>
      <xdr:col>71</xdr:col>
      <xdr:colOff>177800</xdr:colOff>
      <xdr:row>105</xdr:row>
      <xdr:rowOff>118655</xdr:rowOff>
    </xdr:to>
    <xdr:cxnSp macro="">
      <xdr:nvCxnSpPr>
        <xdr:cNvPr id="788" name="直線コネクタ 787"/>
        <xdr:cNvCxnSpPr/>
      </xdr:nvCxnSpPr>
      <xdr:spPr>
        <a:xfrm>
          <a:off x="12814300" y="180866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89"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90"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91"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2"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793" name="n_1mainValue【公民館】&#10;有形固定資産減価償却率"/>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160582</xdr:rowOff>
    </xdr:from>
    <xdr:ext cx="405111" cy="259045"/>
    <xdr:sp macro="" textlink="">
      <xdr:nvSpPr>
        <xdr:cNvPr id="794" name="n_2mainValue【公民館】&#10;有形固定資産減価償却率"/>
        <xdr:cNvSpPr txBox="1"/>
      </xdr:nvSpPr>
      <xdr:spPr>
        <a:xfrm>
          <a:off x="14389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160582</xdr:rowOff>
    </xdr:from>
    <xdr:ext cx="405111" cy="259045"/>
    <xdr:sp macro="" textlink="">
      <xdr:nvSpPr>
        <xdr:cNvPr id="795" name="n_3mainValue【公民館】&#10;有形固定資産減価償却率"/>
        <xdr:cNvSpPr txBox="1"/>
      </xdr:nvSpPr>
      <xdr:spPr>
        <a:xfrm>
          <a:off x="13500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126291</xdr:rowOff>
    </xdr:from>
    <xdr:ext cx="405111" cy="259045"/>
    <xdr:sp macro="" textlink="">
      <xdr:nvSpPr>
        <xdr:cNvPr id="796" name="n_4mainValue【公民館】&#10;有形固定資産減価償却率"/>
        <xdr:cNvSpPr txBox="1"/>
      </xdr:nvSpPr>
      <xdr:spPr>
        <a:xfrm>
          <a:off x="12611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2" name="直線コネクタ 821"/>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4" name="直線コネクタ 82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5"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6" name="直線コネクタ 825"/>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27"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28" name="フローチャート: 判断 827"/>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29" name="フローチャート: 判断 828"/>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0" name="フローチャート: 判断 829"/>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1" name="フローチャート: 判断 830"/>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2" name="フローチャート: 判断 831"/>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110308</xdr:rowOff>
    </xdr:from>
    <xdr:to>
      <xdr:col>116</xdr:col>
      <xdr:colOff>114300</xdr:colOff>
      <xdr:row>109</xdr:row>
      <xdr:rowOff>40458</xdr:rowOff>
    </xdr:to>
    <xdr:sp macro="" textlink="">
      <xdr:nvSpPr>
        <xdr:cNvPr id="838" name="楕円 837"/>
        <xdr:cNvSpPr/>
      </xdr:nvSpPr>
      <xdr:spPr>
        <a:xfrm>
          <a:off x="221107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25235</xdr:rowOff>
    </xdr:from>
    <xdr:ext cx="469744" cy="259045"/>
    <xdr:sp macro="" textlink="">
      <xdr:nvSpPr>
        <xdr:cNvPr id="839" name="【公民館】&#10;一人当たり面積該当値テキスト"/>
        <xdr:cNvSpPr txBox="1"/>
      </xdr:nvSpPr>
      <xdr:spPr>
        <a:xfrm>
          <a:off x="22199600" y="185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110308</xdr:rowOff>
    </xdr:from>
    <xdr:to>
      <xdr:col>112</xdr:col>
      <xdr:colOff>38100</xdr:colOff>
      <xdr:row>109</xdr:row>
      <xdr:rowOff>40458</xdr:rowOff>
    </xdr:to>
    <xdr:sp macro="" textlink="">
      <xdr:nvSpPr>
        <xdr:cNvPr id="840" name="楕円 839"/>
        <xdr:cNvSpPr/>
      </xdr:nvSpPr>
      <xdr:spPr>
        <a:xfrm>
          <a:off x="21272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161108</xdr:rowOff>
    </xdr:from>
    <xdr:to>
      <xdr:col>116</xdr:col>
      <xdr:colOff>63500</xdr:colOff>
      <xdr:row>108</xdr:row>
      <xdr:rowOff>161108</xdr:rowOff>
    </xdr:to>
    <xdr:cxnSp macro="">
      <xdr:nvCxnSpPr>
        <xdr:cNvPr id="841" name="直線コネクタ 840"/>
        <xdr:cNvCxnSpPr/>
      </xdr:nvCxnSpPr>
      <xdr:spPr>
        <a:xfrm>
          <a:off x="21323300" y="1867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110308</xdr:rowOff>
    </xdr:from>
    <xdr:to>
      <xdr:col>107</xdr:col>
      <xdr:colOff>101600</xdr:colOff>
      <xdr:row>109</xdr:row>
      <xdr:rowOff>40458</xdr:rowOff>
    </xdr:to>
    <xdr:sp macro="" textlink="">
      <xdr:nvSpPr>
        <xdr:cNvPr id="842" name="楕円 841"/>
        <xdr:cNvSpPr/>
      </xdr:nvSpPr>
      <xdr:spPr>
        <a:xfrm>
          <a:off x="20383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161108</xdr:rowOff>
    </xdr:from>
    <xdr:to>
      <xdr:col>111</xdr:col>
      <xdr:colOff>177800</xdr:colOff>
      <xdr:row>108</xdr:row>
      <xdr:rowOff>161108</xdr:rowOff>
    </xdr:to>
    <xdr:cxnSp macro="">
      <xdr:nvCxnSpPr>
        <xdr:cNvPr id="843" name="直線コネクタ 842"/>
        <xdr:cNvCxnSpPr/>
      </xdr:nvCxnSpPr>
      <xdr:spPr>
        <a:xfrm>
          <a:off x="20434300" y="1867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110308</xdr:rowOff>
    </xdr:from>
    <xdr:to>
      <xdr:col>102</xdr:col>
      <xdr:colOff>165100</xdr:colOff>
      <xdr:row>109</xdr:row>
      <xdr:rowOff>40458</xdr:rowOff>
    </xdr:to>
    <xdr:sp macro="" textlink="">
      <xdr:nvSpPr>
        <xdr:cNvPr id="844" name="楕円 843"/>
        <xdr:cNvSpPr/>
      </xdr:nvSpPr>
      <xdr:spPr>
        <a:xfrm>
          <a:off x="19494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161108</xdr:rowOff>
    </xdr:from>
    <xdr:to>
      <xdr:col>107</xdr:col>
      <xdr:colOff>50800</xdr:colOff>
      <xdr:row>108</xdr:row>
      <xdr:rowOff>161108</xdr:rowOff>
    </xdr:to>
    <xdr:cxnSp macro="">
      <xdr:nvCxnSpPr>
        <xdr:cNvPr id="845" name="直線コネクタ 844"/>
        <xdr:cNvCxnSpPr/>
      </xdr:nvCxnSpPr>
      <xdr:spPr>
        <a:xfrm>
          <a:off x="19545300" y="1867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107043</xdr:rowOff>
    </xdr:from>
    <xdr:to>
      <xdr:col>98</xdr:col>
      <xdr:colOff>38100</xdr:colOff>
      <xdr:row>109</xdr:row>
      <xdr:rowOff>37193</xdr:rowOff>
    </xdr:to>
    <xdr:sp macro="" textlink="">
      <xdr:nvSpPr>
        <xdr:cNvPr id="846" name="楕円 845"/>
        <xdr:cNvSpPr/>
      </xdr:nvSpPr>
      <xdr:spPr>
        <a:xfrm>
          <a:off x="18605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157843</xdr:rowOff>
    </xdr:from>
    <xdr:to>
      <xdr:col>102</xdr:col>
      <xdr:colOff>114300</xdr:colOff>
      <xdr:row>108</xdr:row>
      <xdr:rowOff>161108</xdr:rowOff>
    </xdr:to>
    <xdr:cxnSp macro="">
      <xdr:nvCxnSpPr>
        <xdr:cNvPr id="847" name="直線コネクタ 846"/>
        <xdr:cNvCxnSpPr/>
      </xdr:nvCxnSpPr>
      <xdr:spPr>
        <a:xfrm>
          <a:off x="18656300" y="186744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48"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49"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50"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51"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31585</xdr:rowOff>
    </xdr:from>
    <xdr:ext cx="469744" cy="259045"/>
    <xdr:sp macro="" textlink="">
      <xdr:nvSpPr>
        <xdr:cNvPr id="852" name="n_1mainValue【公民館】&#10;一人当たり面積"/>
        <xdr:cNvSpPr txBox="1"/>
      </xdr:nvSpPr>
      <xdr:spPr>
        <a:xfrm>
          <a:off x="210757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31585</xdr:rowOff>
    </xdr:from>
    <xdr:ext cx="469744" cy="259045"/>
    <xdr:sp macro="" textlink="">
      <xdr:nvSpPr>
        <xdr:cNvPr id="853" name="n_2mainValue【公民館】&#10;一人当たり面積"/>
        <xdr:cNvSpPr txBox="1"/>
      </xdr:nvSpPr>
      <xdr:spPr>
        <a:xfrm>
          <a:off x="20199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31585</xdr:rowOff>
    </xdr:from>
    <xdr:ext cx="469744" cy="259045"/>
    <xdr:sp macro="" textlink="">
      <xdr:nvSpPr>
        <xdr:cNvPr id="854" name="n_3mainValue【公民館】&#10;一人当たり面積"/>
        <xdr:cNvSpPr txBox="1"/>
      </xdr:nvSpPr>
      <xdr:spPr>
        <a:xfrm>
          <a:off x="19310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28320</xdr:rowOff>
    </xdr:from>
    <xdr:ext cx="469744" cy="259045"/>
    <xdr:sp macro="" textlink="">
      <xdr:nvSpPr>
        <xdr:cNvPr id="855" name="n_4mainValue【公民館】&#10;一人当たり面積"/>
        <xdr:cNvSpPr txBox="1"/>
      </xdr:nvSpPr>
      <xdr:spPr>
        <a:xfrm>
          <a:off x="18421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児童館については、平成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こども館を新設したことにより、現時点における有形固定資産減価償却率は低くなっている。一方で、道路や幼稚園・保育所については、類似団体と比較しても有形固定資産減価償却率が特に高く、いずれも</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％を超えており、更新を要する時期に近いものが多い。幼稚園・保育所は、個別施設計画に基づき改修を実施していく予定であり、道路は、引き続き維持管理に要する予算の確保に努めて改修を進めていく。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47,837
47,171
14.13
14,933,005
14,489,066
353,184
8,683,717
9,983,996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41728</xdr:rowOff>
    </xdr:from>
    <xdr:to>
      <xdr:col>24</xdr:col>
      <xdr:colOff>114300</xdr:colOff>
      <xdr:row>36</xdr:row>
      <xdr:rowOff>143328</xdr:rowOff>
    </xdr:to>
    <xdr:sp macro="" textlink="">
      <xdr:nvSpPr>
        <xdr:cNvPr id="74" name="楕円 73"/>
        <xdr:cNvSpPr/>
      </xdr:nvSpPr>
      <xdr:spPr>
        <a:xfrm>
          <a:off x="4584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64605</xdr:rowOff>
    </xdr:from>
    <xdr:ext cx="405111" cy="259045"/>
    <xdr:sp macro="" textlink="">
      <xdr:nvSpPr>
        <xdr:cNvPr id="75" name="【図書館】&#10;有形固定資産減価償却率該当値テキスト"/>
        <xdr:cNvSpPr txBox="1"/>
      </xdr:nvSpPr>
      <xdr:spPr>
        <a:xfrm>
          <a:off x="4673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23767</xdr:rowOff>
    </xdr:from>
    <xdr:to>
      <xdr:col>20</xdr:col>
      <xdr:colOff>38100</xdr:colOff>
      <xdr:row>36</xdr:row>
      <xdr:rowOff>125367</xdr:rowOff>
    </xdr:to>
    <xdr:sp macro="" textlink="">
      <xdr:nvSpPr>
        <xdr:cNvPr id="76" name="楕円 75"/>
        <xdr:cNvSpPr/>
      </xdr:nvSpPr>
      <xdr:spPr>
        <a:xfrm>
          <a:off x="3746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74567</xdr:rowOff>
    </xdr:from>
    <xdr:to>
      <xdr:col>24</xdr:col>
      <xdr:colOff>63500</xdr:colOff>
      <xdr:row>36</xdr:row>
      <xdr:rowOff>92528</xdr:rowOff>
    </xdr:to>
    <xdr:cxnSp macro="">
      <xdr:nvCxnSpPr>
        <xdr:cNvPr id="77" name="直線コネクタ 76"/>
        <xdr:cNvCxnSpPr/>
      </xdr:nvCxnSpPr>
      <xdr:spPr>
        <a:xfrm>
          <a:off x="3797300" y="62467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162560</xdr:rowOff>
    </xdr:from>
    <xdr:to>
      <xdr:col>15</xdr:col>
      <xdr:colOff>101600</xdr:colOff>
      <xdr:row>36</xdr:row>
      <xdr:rowOff>92710</xdr:rowOff>
    </xdr:to>
    <xdr:sp macro="" textlink="">
      <xdr:nvSpPr>
        <xdr:cNvPr id="78" name="楕円 77"/>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74567</xdr:rowOff>
    </xdr:to>
    <xdr:cxnSp macro="">
      <xdr:nvCxnSpPr>
        <xdr:cNvPr id="79" name="直線コネクタ 78"/>
        <xdr:cNvCxnSpPr/>
      </xdr:nvCxnSpPr>
      <xdr:spPr>
        <a:xfrm>
          <a:off x="2908300" y="62141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129903</xdr:rowOff>
    </xdr:from>
    <xdr:to>
      <xdr:col>10</xdr:col>
      <xdr:colOff>165100</xdr:colOff>
      <xdr:row>36</xdr:row>
      <xdr:rowOff>60053</xdr:rowOff>
    </xdr:to>
    <xdr:sp macro="" textlink="">
      <xdr:nvSpPr>
        <xdr:cNvPr id="80" name="楕円 79"/>
        <xdr:cNvSpPr/>
      </xdr:nvSpPr>
      <xdr:spPr>
        <a:xfrm>
          <a:off x="1968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9253</xdr:rowOff>
    </xdr:from>
    <xdr:to>
      <xdr:col>15</xdr:col>
      <xdr:colOff>50800</xdr:colOff>
      <xdr:row>36</xdr:row>
      <xdr:rowOff>41910</xdr:rowOff>
    </xdr:to>
    <xdr:cxnSp macro="">
      <xdr:nvCxnSpPr>
        <xdr:cNvPr id="81" name="直線コネクタ 80"/>
        <xdr:cNvCxnSpPr/>
      </xdr:nvCxnSpPr>
      <xdr:spPr>
        <a:xfrm>
          <a:off x="2019300" y="61814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97246</xdr:rowOff>
    </xdr:from>
    <xdr:to>
      <xdr:col>6</xdr:col>
      <xdr:colOff>38100</xdr:colOff>
      <xdr:row>36</xdr:row>
      <xdr:rowOff>27396</xdr:rowOff>
    </xdr:to>
    <xdr:sp macro="" textlink="">
      <xdr:nvSpPr>
        <xdr:cNvPr id="82" name="楕円 81"/>
        <xdr:cNvSpPr/>
      </xdr:nvSpPr>
      <xdr:spPr>
        <a:xfrm>
          <a:off x="1079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148046</xdr:rowOff>
    </xdr:from>
    <xdr:to>
      <xdr:col>10</xdr:col>
      <xdr:colOff>114300</xdr:colOff>
      <xdr:row>36</xdr:row>
      <xdr:rowOff>9253</xdr:rowOff>
    </xdr:to>
    <xdr:cxnSp macro="">
      <xdr:nvCxnSpPr>
        <xdr:cNvPr id="83" name="直線コネクタ 82"/>
        <xdr:cNvCxnSpPr/>
      </xdr:nvCxnSpPr>
      <xdr:spPr>
        <a:xfrm>
          <a:off x="1130300" y="61487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141894</xdr:rowOff>
    </xdr:from>
    <xdr:ext cx="405111" cy="259045"/>
    <xdr:sp macro="" textlink="">
      <xdr:nvSpPr>
        <xdr:cNvPr id="88" name="n_1mainValue【図書館】&#10;有形固定資産減価償却率"/>
        <xdr:cNvSpPr txBox="1"/>
      </xdr:nvSpPr>
      <xdr:spPr>
        <a:xfrm>
          <a:off x="35820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9" name="n_2mainValue【図書館】&#10;有形固定資産減価償却率"/>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76580</xdr:rowOff>
    </xdr:from>
    <xdr:ext cx="405111" cy="259045"/>
    <xdr:sp macro="" textlink="">
      <xdr:nvSpPr>
        <xdr:cNvPr id="90" name="n_3mainValue【図書館】&#10;有形固定資産減価償却率"/>
        <xdr:cNvSpPr txBox="1"/>
      </xdr:nvSpPr>
      <xdr:spPr>
        <a:xfrm>
          <a:off x="1816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43923</xdr:rowOff>
    </xdr:from>
    <xdr:ext cx="405111" cy="259045"/>
    <xdr:sp macro="" textlink="">
      <xdr:nvSpPr>
        <xdr:cNvPr id="91" name="n_4mainValue【図書館】&#10;有形固定資産減価償却率"/>
        <xdr:cNvSpPr txBox="1"/>
      </xdr:nvSpPr>
      <xdr:spPr>
        <a:xfrm>
          <a:off x="927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7" name="楕円 126"/>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8"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76835</xdr:rowOff>
    </xdr:from>
    <xdr:to>
      <xdr:col>50</xdr:col>
      <xdr:colOff>165100</xdr:colOff>
      <xdr:row>40</xdr:row>
      <xdr:rowOff>6985</xdr:rowOff>
    </xdr:to>
    <xdr:sp macro="" textlink="">
      <xdr:nvSpPr>
        <xdr:cNvPr id="129" name="楕円 128"/>
        <xdr:cNvSpPr/>
      </xdr:nvSpPr>
      <xdr:spPr>
        <a:xfrm>
          <a:off x="958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133350</xdr:rowOff>
    </xdr:to>
    <xdr:cxnSp macro="">
      <xdr:nvCxnSpPr>
        <xdr:cNvPr id="130" name="直線コネクタ 129"/>
        <xdr:cNvCxnSpPr/>
      </xdr:nvCxnSpPr>
      <xdr:spPr>
        <a:xfrm>
          <a:off x="9639300" y="6814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76835</xdr:rowOff>
    </xdr:from>
    <xdr:to>
      <xdr:col>46</xdr:col>
      <xdr:colOff>38100</xdr:colOff>
      <xdr:row>40</xdr:row>
      <xdr:rowOff>6985</xdr:rowOff>
    </xdr:to>
    <xdr:sp macro="" textlink="">
      <xdr:nvSpPr>
        <xdr:cNvPr id="131" name="楕円 130"/>
        <xdr:cNvSpPr/>
      </xdr:nvSpPr>
      <xdr:spPr>
        <a:xfrm>
          <a:off x="8699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127635</xdr:rowOff>
    </xdr:from>
    <xdr:to>
      <xdr:col>50</xdr:col>
      <xdr:colOff>114300</xdr:colOff>
      <xdr:row>39</xdr:row>
      <xdr:rowOff>127635</xdr:rowOff>
    </xdr:to>
    <xdr:cxnSp macro="">
      <xdr:nvCxnSpPr>
        <xdr:cNvPr id="132" name="直線コネクタ 131"/>
        <xdr:cNvCxnSpPr/>
      </xdr:nvCxnSpPr>
      <xdr:spPr>
        <a:xfrm>
          <a:off x="8750300" y="681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71120</xdr:rowOff>
    </xdr:from>
    <xdr:to>
      <xdr:col>41</xdr:col>
      <xdr:colOff>101600</xdr:colOff>
      <xdr:row>40</xdr:row>
      <xdr:rowOff>1270</xdr:rowOff>
    </xdr:to>
    <xdr:sp macro="" textlink="">
      <xdr:nvSpPr>
        <xdr:cNvPr id="133" name="楕円 132"/>
        <xdr:cNvSpPr/>
      </xdr:nvSpPr>
      <xdr:spPr>
        <a:xfrm>
          <a:off x="781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121920</xdr:rowOff>
    </xdr:from>
    <xdr:to>
      <xdr:col>45</xdr:col>
      <xdr:colOff>177800</xdr:colOff>
      <xdr:row>39</xdr:row>
      <xdr:rowOff>127635</xdr:rowOff>
    </xdr:to>
    <xdr:cxnSp macro="">
      <xdr:nvCxnSpPr>
        <xdr:cNvPr id="134" name="直線コネクタ 133"/>
        <xdr:cNvCxnSpPr/>
      </xdr:nvCxnSpPr>
      <xdr:spPr>
        <a:xfrm>
          <a:off x="7861300" y="6808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71120</xdr:rowOff>
    </xdr:from>
    <xdr:to>
      <xdr:col>36</xdr:col>
      <xdr:colOff>165100</xdr:colOff>
      <xdr:row>40</xdr:row>
      <xdr:rowOff>1270</xdr:rowOff>
    </xdr:to>
    <xdr:sp macro="" textlink="">
      <xdr:nvSpPr>
        <xdr:cNvPr id="135" name="楕円 134"/>
        <xdr:cNvSpPr/>
      </xdr:nvSpPr>
      <xdr:spPr>
        <a:xfrm>
          <a:off x="692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121920</xdr:rowOff>
    </xdr:from>
    <xdr:to>
      <xdr:col>41</xdr:col>
      <xdr:colOff>50800</xdr:colOff>
      <xdr:row>39</xdr:row>
      <xdr:rowOff>121920</xdr:rowOff>
    </xdr:to>
    <xdr:cxnSp macro="">
      <xdr:nvCxnSpPr>
        <xdr:cNvPr id="136" name="直線コネクタ 135"/>
        <xdr:cNvCxnSpPr/>
      </xdr:nvCxnSpPr>
      <xdr:spPr>
        <a:xfrm>
          <a:off x="6972300" y="680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169562</xdr:rowOff>
    </xdr:from>
    <xdr:ext cx="469744" cy="259045"/>
    <xdr:sp macro="" textlink="">
      <xdr:nvSpPr>
        <xdr:cNvPr id="141" name="n_1main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42" name="n_2main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163847</xdr:rowOff>
    </xdr:from>
    <xdr:ext cx="469744" cy="259045"/>
    <xdr:sp macro="" textlink="">
      <xdr:nvSpPr>
        <xdr:cNvPr id="143" name="n_3mainValue【図書館】&#10;一人当たり面積"/>
        <xdr:cNvSpPr txBox="1"/>
      </xdr:nvSpPr>
      <xdr:spPr>
        <a:xfrm>
          <a:off x="7626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163847</xdr:rowOff>
    </xdr:from>
    <xdr:ext cx="469744" cy="259045"/>
    <xdr:sp macro="" textlink="">
      <xdr:nvSpPr>
        <xdr:cNvPr id="144" name="n_4mainValue【図書館】&#10;一人当たり面積"/>
        <xdr:cNvSpPr txBox="1"/>
      </xdr:nvSpPr>
      <xdr:spPr>
        <a:xfrm>
          <a:off x="6737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73"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127000</xdr:rowOff>
    </xdr:from>
    <xdr:to>
      <xdr:col>24</xdr:col>
      <xdr:colOff>114300</xdr:colOff>
      <xdr:row>59</xdr:row>
      <xdr:rowOff>57150</xdr:rowOff>
    </xdr:to>
    <xdr:sp macro="" textlink="">
      <xdr:nvSpPr>
        <xdr:cNvPr id="184" name="楕円 183"/>
        <xdr:cNvSpPr/>
      </xdr:nvSpPr>
      <xdr:spPr>
        <a:xfrm>
          <a:off x="45847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149877</xdr:rowOff>
    </xdr:from>
    <xdr:ext cx="405111" cy="259045"/>
    <xdr:sp macro="" textlink="">
      <xdr:nvSpPr>
        <xdr:cNvPr id="185" name="【体育館・プール】&#10;有形固定資産減価償却率該当値テキスト"/>
        <xdr:cNvSpPr txBox="1"/>
      </xdr:nvSpPr>
      <xdr:spPr>
        <a:xfrm>
          <a:off x="4673600" y="992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99060</xdr:rowOff>
    </xdr:from>
    <xdr:to>
      <xdr:col>20</xdr:col>
      <xdr:colOff>38100</xdr:colOff>
      <xdr:row>59</xdr:row>
      <xdr:rowOff>29210</xdr:rowOff>
    </xdr:to>
    <xdr:sp macro="" textlink="">
      <xdr:nvSpPr>
        <xdr:cNvPr id="186" name="楕円 185"/>
        <xdr:cNvSpPr/>
      </xdr:nvSpPr>
      <xdr:spPr>
        <a:xfrm>
          <a:off x="3746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149860</xdr:rowOff>
    </xdr:from>
    <xdr:to>
      <xdr:col>24</xdr:col>
      <xdr:colOff>63500</xdr:colOff>
      <xdr:row>59</xdr:row>
      <xdr:rowOff>6350</xdr:rowOff>
    </xdr:to>
    <xdr:cxnSp macro="">
      <xdr:nvCxnSpPr>
        <xdr:cNvPr id="187" name="直線コネクタ 186"/>
        <xdr:cNvCxnSpPr/>
      </xdr:nvCxnSpPr>
      <xdr:spPr>
        <a:xfrm>
          <a:off x="3797300" y="100939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81280</xdr:rowOff>
    </xdr:from>
    <xdr:to>
      <xdr:col>15</xdr:col>
      <xdr:colOff>101600</xdr:colOff>
      <xdr:row>59</xdr:row>
      <xdr:rowOff>11430</xdr:rowOff>
    </xdr:to>
    <xdr:sp macro="" textlink="">
      <xdr:nvSpPr>
        <xdr:cNvPr id="188" name="楕円 187"/>
        <xdr:cNvSpPr/>
      </xdr:nvSpPr>
      <xdr:spPr>
        <a:xfrm>
          <a:off x="2857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132080</xdr:rowOff>
    </xdr:from>
    <xdr:to>
      <xdr:col>19</xdr:col>
      <xdr:colOff>177800</xdr:colOff>
      <xdr:row>58</xdr:row>
      <xdr:rowOff>149860</xdr:rowOff>
    </xdr:to>
    <xdr:cxnSp macro="">
      <xdr:nvCxnSpPr>
        <xdr:cNvPr id="189" name="直線コネクタ 188"/>
        <xdr:cNvCxnSpPr/>
      </xdr:nvCxnSpPr>
      <xdr:spPr>
        <a:xfrm>
          <a:off x="2908300" y="100761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54610</xdr:rowOff>
    </xdr:from>
    <xdr:to>
      <xdr:col>10</xdr:col>
      <xdr:colOff>165100</xdr:colOff>
      <xdr:row>58</xdr:row>
      <xdr:rowOff>156210</xdr:rowOff>
    </xdr:to>
    <xdr:sp macro="" textlink="">
      <xdr:nvSpPr>
        <xdr:cNvPr id="190" name="楕円 189"/>
        <xdr:cNvSpPr/>
      </xdr:nvSpPr>
      <xdr:spPr>
        <a:xfrm>
          <a:off x="196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105410</xdr:rowOff>
    </xdr:from>
    <xdr:to>
      <xdr:col>15</xdr:col>
      <xdr:colOff>50800</xdr:colOff>
      <xdr:row>58</xdr:row>
      <xdr:rowOff>132080</xdr:rowOff>
    </xdr:to>
    <xdr:cxnSp macro="">
      <xdr:nvCxnSpPr>
        <xdr:cNvPr id="191" name="直線コネクタ 190"/>
        <xdr:cNvCxnSpPr/>
      </xdr:nvCxnSpPr>
      <xdr:spPr>
        <a:xfrm>
          <a:off x="2019300" y="10049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27940</xdr:rowOff>
    </xdr:from>
    <xdr:to>
      <xdr:col>6</xdr:col>
      <xdr:colOff>38100</xdr:colOff>
      <xdr:row>58</xdr:row>
      <xdr:rowOff>129540</xdr:rowOff>
    </xdr:to>
    <xdr:sp macro="" textlink="">
      <xdr:nvSpPr>
        <xdr:cNvPr id="192" name="楕円 191"/>
        <xdr:cNvSpPr/>
      </xdr:nvSpPr>
      <xdr:spPr>
        <a:xfrm>
          <a:off x="1079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78740</xdr:rowOff>
    </xdr:from>
    <xdr:to>
      <xdr:col>10</xdr:col>
      <xdr:colOff>114300</xdr:colOff>
      <xdr:row>58</xdr:row>
      <xdr:rowOff>105410</xdr:rowOff>
    </xdr:to>
    <xdr:cxnSp macro="">
      <xdr:nvCxnSpPr>
        <xdr:cNvPr id="193" name="直線コネクタ 192"/>
        <xdr:cNvCxnSpPr/>
      </xdr:nvCxnSpPr>
      <xdr:spPr>
        <a:xfrm>
          <a:off x="1130300" y="10022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45737</xdr:rowOff>
    </xdr:from>
    <xdr:ext cx="405111" cy="259045"/>
    <xdr:sp macro="" textlink="">
      <xdr:nvSpPr>
        <xdr:cNvPr id="198" name="n_1mainValue【体育館・プール】&#10;有形固定資産減価償却率"/>
        <xdr:cNvSpPr txBox="1"/>
      </xdr:nvSpPr>
      <xdr:spPr>
        <a:xfrm>
          <a:off x="3582044" y="981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27957</xdr:rowOff>
    </xdr:from>
    <xdr:ext cx="405111" cy="259045"/>
    <xdr:sp macro="" textlink="">
      <xdr:nvSpPr>
        <xdr:cNvPr id="199" name="n_2mainValue【体育館・プール】&#10;有形固定資産減価償却率"/>
        <xdr:cNvSpPr txBox="1"/>
      </xdr:nvSpPr>
      <xdr:spPr>
        <a:xfrm>
          <a:off x="27057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1287</xdr:rowOff>
    </xdr:from>
    <xdr:ext cx="405111" cy="259045"/>
    <xdr:sp macro="" textlink="">
      <xdr:nvSpPr>
        <xdr:cNvPr id="200" name="n_3mainValue【体育館・プール】&#10;有形固定資産減価償却率"/>
        <xdr:cNvSpPr txBox="1"/>
      </xdr:nvSpPr>
      <xdr:spPr>
        <a:xfrm>
          <a:off x="1816744" y="977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146067</xdr:rowOff>
    </xdr:from>
    <xdr:ext cx="405111" cy="259045"/>
    <xdr:sp macro="" textlink="">
      <xdr:nvSpPr>
        <xdr:cNvPr id="201" name="n_4mainValue【体育館・プール】&#10;有形固定資産減価償却率"/>
        <xdr:cNvSpPr txBox="1"/>
      </xdr:nvSpPr>
      <xdr:spPr>
        <a:xfrm>
          <a:off x="927744" y="9747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41" name="楕円 240"/>
        <xdr:cNvSpPr/>
      </xdr:nvSpPr>
      <xdr:spPr>
        <a:xfrm>
          <a:off x="10426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652</xdr:rowOff>
    </xdr:from>
    <xdr:ext cx="469744" cy="259045"/>
    <xdr:sp macro="" textlink="">
      <xdr:nvSpPr>
        <xdr:cNvPr id="242" name="【体育館・プール】&#10;一人当たり面積該当値テキスト"/>
        <xdr:cNvSpPr txBox="1"/>
      </xdr:nvSpPr>
      <xdr:spPr>
        <a:xfrm>
          <a:off x="10515600"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243" name="楕円 242"/>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26670</xdr:rowOff>
    </xdr:from>
    <xdr:to>
      <xdr:col>55</xdr:col>
      <xdr:colOff>0</xdr:colOff>
      <xdr:row>62</xdr:row>
      <xdr:rowOff>28575</xdr:rowOff>
    </xdr:to>
    <xdr:cxnSp macro="">
      <xdr:nvCxnSpPr>
        <xdr:cNvPr id="244" name="直線コネクタ 243"/>
        <xdr:cNvCxnSpPr/>
      </xdr:nvCxnSpPr>
      <xdr:spPr>
        <a:xfrm>
          <a:off x="9639300" y="106565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45" name="楕円 244"/>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26670</xdr:rowOff>
    </xdr:to>
    <xdr:cxnSp macro="">
      <xdr:nvCxnSpPr>
        <xdr:cNvPr id="246" name="直線コネクタ 245"/>
        <xdr:cNvCxnSpPr/>
      </xdr:nvCxnSpPr>
      <xdr:spPr>
        <a:xfrm>
          <a:off x="8750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137795</xdr:rowOff>
    </xdr:from>
    <xdr:to>
      <xdr:col>41</xdr:col>
      <xdr:colOff>101600</xdr:colOff>
      <xdr:row>62</xdr:row>
      <xdr:rowOff>67945</xdr:rowOff>
    </xdr:to>
    <xdr:sp macro="" textlink="">
      <xdr:nvSpPr>
        <xdr:cNvPr id="247" name="楕円 246"/>
        <xdr:cNvSpPr/>
      </xdr:nvSpPr>
      <xdr:spPr>
        <a:xfrm>
          <a:off x="7810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17145</xdr:rowOff>
    </xdr:from>
    <xdr:to>
      <xdr:col>45</xdr:col>
      <xdr:colOff>177800</xdr:colOff>
      <xdr:row>62</xdr:row>
      <xdr:rowOff>22860</xdr:rowOff>
    </xdr:to>
    <xdr:cxnSp macro="">
      <xdr:nvCxnSpPr>
        <xdr:cNvPr id="248" name="直線コネクタ 247"/>
        <xdr:cNvCxnSpPr/>
      </xdr:nvCxnSpPr>
      <xdr:spPr>
        <a:xfrm>
          <a:off x="7861300" y="10647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132080</xdr:rowOff>
    </xdr:from>
    <xdr:to>
      <xdr:col>36</xdr:col>
      <xdr:colOff>165100</xdr:colOff>
      <xdr:row>62</xdr:row>
      <xdr:rowOff>62230</xdr:rowOff>
    </xdr:to>
    <xdr:sp macro="" textlink="">
      <xdr:nvSpPr>
        <xdr:cNvPr id="249" name="楕円 248"/>
        <xdr:cNvSpPr/>
      </xdr:nvSpPr>
      <xdr:spPr>
        <a:xfrm>
          <a:off x="692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62</xdr:row>
      <xdr:rowOff>17145</xdr:rowOff>
    </xdr:to>
    <xdr:cxnSp macro="">
      <xdr:nvCxnSpPr>
        <xdr:cNvPr id="250" name="直線コネクタ 249"/>
        <xdr:cNvCxnSpPr/>
      </xdr:nvCxnSpPr>
      <xdr:spPr>
        <a:xfrm>
          <a:off x="6972300" y="1064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93997</xdr:rowOff>
    </xdr:from>
    <xdr:ext cx="469744" cy="259045"/>
    <xdr:sp macro="" textlink="">
      <xdr:nvSpPr>
        <xdr:cNvPr id="255" name="n_1mainValue【体育館・プール】&#10;一人当たり面積"/>
        <xdr:cNvSpPr txBox="1"/>
      </xdr:nvSpPr>
      <xdr:spPr>
        <a:xfrm>
          <a:off x="9391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90187</xdr:rowOff>
    </xdr:from>
    <xdr:ext cx="469744" cy="259045"/>
    <xdr:sp macro="" textlink="">
      <xdr:nvSpPr>
        <xdr:cNvPr id="256" name="n_2mainValue【体育館・プール】&#10;一人当たり面積"/>
        <xdr:cNvSpPr txBox="1"/>
      </xdr:nvSpPr>
      <xdr:spPr>
        <a:xfrm>
          <a:off x="8515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84472</xdr:rowOff>
    </xdr:from>
    <xdr:ext cx="469744" cy="259045"/>
    <xdr:sp macro="" textlink="">
      <xdr:nvSpPr>
        <xdr:cNvPr id="257" name="n_3mainValue【体育館・プール】&#10;一人当たり面積"/>
        <xdr:cNvSpPr txBox="1"/>
      </xdr:nvSpPr>
      <xdr:spPr>
        <a:xfrm>
          <a:off x="7626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78757</xdr:rowOff>
    </xdr:from>
    <xdr:ext cx="469744" cy="259045"/>
    <xdr:sp macro="" textlink="">
      <xdr:nvSpPr>
        <xdr:cNvPr id="258" name="n_4mainValue【体育館・プール】&#10;一人当たり面積"/>
        <xdr:cNvSpPr txBox="1"/>
      </xdr:nvSpPr>
      <xdr:spPr>
        <a:xfrm>
          <a:off x="6737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99" name="楕円 298"/>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300" name="【福祉施設】&#10;有形固定資産減価償却率該当値テキスト"/>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301" name="楕円 300"/>
        <xdr:cNvSpPr/>
      </xdr:nvSpPr>
      <xdr:spPr>
        <a:xfrm>
          <a:off x="3746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83</xdr:row>
      <xdr:rowOff>133350</xdr:rowOff>
    </xdr:to>
    <xdr:cxnSp macro="">
      <xdr:nvCxnSpPr>
        <xdr:cNvPr id="302" name="直線コネクタ 301"/>
        <xdr:cNvCxnSpPr/>
      </xdr:nvCxnSpPr>
      <xdr:spPr>
        <a:xfrm>
          <a:off x="3797300" y="143294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12064</xdr:rowOff>
    </xdr:from>
    <xdr:to>
      <xdr:col>15</xdr:col>
      <xdr:colOff>101600</xdr:colOff>
      <xdr:row>83</xdr:row>
      <xdr:rowOff>113664</xdr:rowOff>
    </xdr:to>
    <xdr:sp macro="" textlink="">
      <xdr:nvSpPr>
        <xdr:cNvPr id="303" name="楕円 302"/>
        <xdr:cNvSpPr/>
      </xdr:nvSpPr>
      <xdr:spPr>
        <a:xfrm>
          <a:off x="2857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62864</xdr:rowOff>
    </xdr:from>
    <xdr:to>
      <xdr:col>19</xdr:col>
      <xdr:colOff>177800</xdr:colOff>
      <xdr:row>83</xdr:row>
      <xdr:rowOff>99061</xdr:rowOff>
    </xdr:to>
    <xdr:cxnSp macro="">
      <xdr:nvCxnSpPr>
        <xdr:cNvPr id="304" name="直線コネクタ 303"/>
        <xdr:cNvCxnSpPr/>
      </xdr:nvCxnSpPr>
      <xdr:spPr>
        <a:xfrm>
          <a:off x="2908300" y="14293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305" name="楕円 304"/>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83</xdr:row>
      <xdr:rowOff>62864</xdr:rowOff>
    </xdr:to>
    <xdr:cxnSp macro="">
      <xdr:nvCxnSpPr>
        <xdr:cNvPr id="306" name="直線コネクタ 305"/>
        <xdr:cNvCxnSpPr/>
      </xdr:nvCxnSpPr>
      <xdr:spPr>
        <a:xfrm>
          <a:off x="2019300" y="1419225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55880</xdr:rowOff>
    </xdr:from>
    <xdr:to>
      <xdr:col>6</xdr:col>
      <xdr:colOff>38100</xdr:colOff>
      <xdr:row>82</xdr:row>
      <xdr:rowOff>157480</xdr:rowOff>
    </xdr:to>
    <xdr:sp macro="" textlink="">
      <xdr:nvSpPr>
        <xdr:cNvPr id="307" name="楕円 306"/>
        <xdr:cNvSpPr/>
      </xdr:nvSpPr>
      <xdr:spPr>
        <a:xfrm>
          <a:off x="107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106680</xdr:rowOff>
    </xdr:from>
    <xdr:to>
      <xdr:col>10</xdr:col>
      <xdr:colOff>114300</xdr:colOff>
      <xdr:row>82</xdr:row>
      <xdr:rowOff>133350</xdr:rowOff>
    </xdr:to>
    <xdr:cxnSp macro="">
      <xdr:nvCxnSpPr>
        <xdr:cNvPr id="308" name="直線コネクタ 307"/>
        <xdr:cNvCxnSpPr/>
      </xdr:nvCxnSpPr>
      <xdr:spPr>
        <a:xfrm>
          <a:off x="1130300" y="1416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313" name="n_1mainValue【福祉施設】&#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314" name="n_2main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5" name="n_3mainValue【福祉施設】&#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6" name="n_4mainValue【福祉施設】&#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4" name="楕円 353"/>
        <xdr:cNvSpPr/>
      </xdr:nvSpPr>
      <xdr:spPr>
        <a:xfrm>
          <a:off x="10426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151401</xdr:rowOff>
    </xdr:from>
    <xdr:ext cx="469744" cy="259045"/>
    <xdr:sp macro="" textlink="">
      <xdr:nvSpPr>
        <xdr:cNvPr id="355" name="【福祉施設】&#10;一人当たり面積該当値テキスト"/>
        <xdr:cNvSpPr txBox="1"/>
      </xdr:nvSpPr>
      <xdr:spPr>
        <a:xfrm>
          <a:off x="10515600" y="1455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65024</xdr:rowOff>
    </xdr:from>
    <xdr:to>
      <xdr:col>50</xdr:col>
      <xdr:colOff>165100</xdr:colOff>
      <xdr:row>85</xdr:row>
      <xdr:rowOff>166624</xdr:rowOff>
    </xdr:to>
    <xdr:sp macro="" textlink="">
      <xdr:nvSpPr>
        <xdr:cNvPr id="356" name="楕円 355"/>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115824</xdr:rowOff>
    </xdr:from>
    <xdr:to>
      <xdr:col>55</xdr:col>
      <xdr:colOff>0</xdr:colOff>
      <xdr:row>85</xdr:row>
      <xdr:rowOff>115824</xdr:rowOff>
    </xdr:to>
    <xdr:cxnSp macro="">
      <xdr:nvCxnSpPr>
        <xdr:cNvPr id="357" name="直線コネクタ 356"/>
        <xdr:cNvCxnSpPr/>
      </xdr:nvCxnSpPr>
      <xdr:spPr>
        <a:xfrm>
          <a:off x="9639300" y="14689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58" name="楕円 357"/>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115824</xdr:rowOff>
    </xdr:to>
    <xdr:cxnSp macro="">
      <xdr:nvCxnSpPr>
        <xdr:cNvPr id="359" name="直線コネクタ 358"/>
        <xdr:cNvCxnSpPr/>
      </xdr:nvCxnSpPr>
      <xdr:spPr>
        <a:xfrm>
          <a:off x="8750300" y="1468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360" name="楕円 359"/>
        <xdr:cNvSpPr/>
      </xdr:nvSpPr>
      <xdr:spPr>
        <a:xfrm>
          <a:off x="781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113537</xdr:rowOff>
    </xdr:to>
    <xdr:cxnSp macro="">
      <xdr:nvCxnSpPr>
        <xdr:cNvPr id="361" name="直線コネクタ 360"/>
        <xdr:cNvCxnSpPr/>
      </xdr:nvCxnSpPr>
      <xdr:spPr>
        <a:xfrm>
          <a:off x="7861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60452</xdr:rowOff>
    </xdr:from>
    <xdr:to>
      <xdr:col>36</xdr:col>
      <xdr:colOff>165100</xdr:colOff>
      <xdr:row>85</xdr:row>
      <xdr:rowOff>162052</xdr:rowOff>
    </xdr:to>
    <xdr:sp macro="" textlink="">
      <xdr:nvSpPr>
        <xdr:cNvPr id="362" name="楕円 361"/>
        <xdr:cNvSpPr/>
      </xdr:nvSpPr>
      <xdr:spPr>
        <a:xfrm>
          <a:off x="6921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111252</xdr:rowOff>
    </xdr:from>
    <xdr:to>
      <xdr:col>41</xdr:col>
      <xdr:colOff>50800</xdr:colOff>
      <xdr:row>85</xdr:row>
      <xdr:rowOff>113537</xdr:rowOff>
    </xdr:to>
    <xdr:cxnSp macro="">
      <xdr:nvCxnSpPr>
        <xdr:cNvPr id="363" name="直線コネクタ 362"/>
        <xdr:cNvCxnSpPr/>
      </xdr:nvCxnSpPr>
      <xdr:spPr>
        <a:xfrm>
          <a:off x="6972300" y="146845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157751</xdr:rowOff>
    </xdr:from>
    <xdr:ext cx="469744" cy="259045"/>
    <xdr:sp macro="" textlink="">
      <xdr:nvSpPr>
        <xdr:cNvPr id="368" name="n_1mainValue【福祉施設】&#10;一人当たり面積"/>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69" name="n_2mainValue【福祉施設】&#10;一人当たり面積"/>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155464</xdr:rowOff>
    </xdr:from>
    <xdr:ext cx="469744" cy="259045"/>
    <xdr:sp macro="" textlink="">
      <xdr:nvSpPr>
        <xdr:cNvPr id="370" name="n_3mainValue【福祉施設】&#10;一人当たり面積"/>
        <xdr:cNvSpPr txBox="1"/>
      </xdr:nvSpPr>
      <xdr:spPr>
        <a:xfrm>
          <a:off x="7626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153179</xdr:rowOff>
    </xdr:from>
    <xdr:ext cx="469744" cy="259045"/>
    <xdr:sp macro="" textlink="">
      <xdr:nvSpPr>
        <xdr:cNvPr id="371" name="n_4mainValue【福祉施設】&#10;一人当たり面積"/>
        <xdr:cNvSpPr txBox="1"/>
      </xdr:nvSpPr>
      <xdr:spPr>
        <a:xfrm>
          <a:off x="67374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3" name="直線コネクタ 412"/>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7" name="直線コネクタ 41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18"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19" name="フローチャート: 判断 418"/>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0" name="フローチャート: 判断 419"/>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1" name="フローチャート: 判断 420"/>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2" name="フローチャート: 判断 421"/>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3" name="フローチャート: 判断 422"/>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29" name="楕円 428"/>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156046</xdr:rowOff>
    </xdr:from>
    <xdr:ext cx="405111" cy="259045"/>
    <xdr:sp macro="" textlink="">
      <xdr:nvSpPr>
        <xdr:cNvPr id="430" name="【一般廃棄物処理施設】&#10;有形固定資産減価償却率該当値テキスト"/>
        <xdr:cNvSpPr txBox="1"/>
      </xdr:nvSpPr>
      <xdr:spPr>
        <a:xfrm>
          <a:off x="16357600" y="632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92347</xdr:rowOff>
    </xdr:from>
    <xdr:to>
      <xdr:col>81</xdr:col>
      <xdr:colOff>101600</xdr:colOff>
      <xdr:row>38</xdr:row>
      <xdr:rowOff>22497</xdr:rowOff>
    </xdr:to>
    <xdr:sp macro="" textlink="">
      <xdr:nvSpPr>
        <xdr:cNvPr id="431" name="楕円 430"/>
        <xdr:cNvSpPr/>
      </xdr:nvSpPr>
      <xdr:spPr>
        <a:xfrm>
          <a:off x="15430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143147</xdr:rowOff>
    </xdr:from>
    <xdr:to>
      <xdr:col>85</xdr:col>
      <xdr:colOff>127000</xdr:colOff>
      <xdr:row>38</xdr:row>
      <xdr:rowOff>12519</xdr:rowOff>
    </xdr:to>
    <xdr:cxnSp macro="">
      <xdr:nvCxnSpPr>
        <xdr:cNvPr id="432" name="直線コネクタ 431"/>
        <xdr:cNvCxnSpPr/>
      </xdr:nvCxnSpPr>
      <xdr:spPr>
        <a:xfrm>
          <a:off x="15481300" y="648679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33" name="楕円 432"/>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143147</xdr:rowOff>
    </xdr:to>
    <xdr:cxnSp macro="">
      <xdr:nvCxnSpPr>
        <xdr:cNvPr id="434" name="直線コネクタ 433"/>
        <xdr:cNvCxnSpPr/>
      </xdr:nvCxnSpPr>
      <xdr:spPr>
        <a:xfrm>
          <a:off x="14592300" y="64427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435" name="楕円 434"/>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105592</xdr:rowOff>
    </xdr:to>
    <xdr:cxnSp macro="">
      <xdr:nvCxnSpPr>
        <xdr:cNvPr id="436" name="直線コネクタ 435"/>
        <xdr:cNvCxnSpPr/>
      </xdr:nvCxnSpPr>
      <xdr:spPr>
        <a:xfrm flipV="1">
          <a:off x="13703300" y="644271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12337</xdr:rowOff>
    </xdr:from>
    <xdr:to>
      <xdr:col>67</xdr:col>
      <xdr:colOff>101600</xdr:colOff>
      <xdr:row>37</xdr:row>
      <xdr:rowOff>113937</xdr:rowOff>
    </xdr:to>
    <xdr:sp macro="" textlink="">
      <xdr:nvSpPr>
        <xdr:cNvPr id="437" name="楕円 436"/>
        <xdr:cNvSpPr/>
      </xdr:nvSpPr>
      <xdr:spPr>
        <a:xfrm>
          <a:off x="12763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63137</xdr:rowOff>
    </xdr:from>
    <xdr:to>
      <xdr:col>71</xdr:col>
      <xdr:colOff>177800</xdr:colOff>
      <xdr:row>37</xdr:row>
      <xdr:rowOff>105592</xdr:rowOff>
    </xdr:to>
    <xdr:cxnSp macro="">
      <xdr:nvCxnSpPr>
        <xdr:cNvPr id="438" name="直線コネクタ 437"/>
        <xdr:cNvCxnSpPr/>
      </xdr:nvCxnSpPr>
      <xdr:spPr>
        <a:xfrm>
          <a:off x="12814300" y="64067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39"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40"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41"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42"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39024</xdr:rowOff>
    </xdr:from>
    <xdr:ext cx="405111" cy="259045"/>
    <xdr:sp macro="" textlink="">
      <xdr:nvSpPr>
        <xdr:cNvPr id="443" name="n_1mainValue【一般廃棄物処理施設】&#10;有形固定資産減価償却率"/>
        <xdr:cNvSpPr txBox="1"/>
      </xdr:nvSpPr>
      <xdr:spPr>
        <a:xfrm>
          <a:off x="152660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444" name="n_2mainValue【一般廃棄物処理施設】&#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1469</xdr:rowOff>
    </xdr:from>
    <xdr:ext cx="405111" cy="259045"/>
    <xdr:sp macro="" textlink="">
      <xdr:nvSpPr>
        <xdr:cNvPr id="445" name="n_3mainValue【一般廃棄物処理施設】&#10;有形固定資産減価償却率"/>
        <xdr:cNvSpPr txBox="1"/>
      </xdr:nvSpPr>
      <xdr:spPr>
        <a:xfrm>
          <a:off x="13500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130464</xdr:rowOff>
    </xdr:from>
    <xdr:ext cx="405111" cy="259045"/>
    <xdr:sp macro="" textlink="">
      <xdr:nvSpPr>
        <xdr:cNvPr id="446" name="n_4mainValue【一般廃棄物処理施設】&#10;有形固定資産減価償却率"/>
        <xdr:cNvSpPr txBox="1"/>
      </xdr:nvSpPr>
      <xdr:spPr>
        <a:xfrm>
          <a:off x="12611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7" name="直線コネクタ 4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8" name="テキスト ボックス 4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0" name="テキスト ボックス 4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1" name="直線コネクタ 4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2" name="テキスト ボックス 4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6" name="直線コネクタ 465"/>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8" name="直線コネクタ 46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9"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70" name="直線コネクタ 469"/>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71"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72" name="フローチャート: 判断 471"/>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73" name="フローチャート: 判断 472"/>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4" name="フローチャート: 判断 473"/>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5" name="フローチャート: 判断 474"/>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6" name="フローチャート: 判断 475"/>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93649</xdr:rowOff>
    </xdr:from>
    <xdr:to>
      <xdr:col>116</xdr:col>
      <xdr:colOff>114300</xdr:colOff>
      <xdr:row>39</xdr:row>
      <xdr:rowOff>23799</xdr:rowOff>
    </xdr:to>
    <xdr:sp macro="" textlink="">
      <xdr:nvSpPr>
        <xdr:cNvPr id="482" name="楕円 481"/>
        <xdr:cNvSpPr/>
      </xdr:nvSpPr>
      <xdr:spPr>
        <a:xfrm>
          <a:off x="22110700" y="66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72076</xdr:rowOff>
    </xdr:from>
    <xdr:ext cx="534377" cy="259045"/>
    <xdr:sp macro="" textlink="">
      <xdr:nvSpPr>
        <xdr:cNvPr id="483" name="【一般廃棄物処理施設】&#10;一人当たり有形固定資産（償却資産）額該当値テキスト"/>
        <xdr:cNvSpPr txBox="1"/>
      </xdr:nvSpPr>
      <xdr:spPr>
        <a:xfrm>
          <a:off x="22199600" y="658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86122</xdr:rowOff>
    </xdr:from>
    <xdr:to>
      <xdr:col>112</xdr:col>
      <xdr:colOff>38100</xdr:colOff>
      <xdr:row>39</xdr:row>
      <xdr:rowOff>16272</xdr:rowOff>
    </xdr:to>
    <xdr:sp macro="" textlink="">
      <xdr:nvSpPr>
        <xdr:cNvPr id="484" name="楕円 483"/>
        <xdr:cNvSpPr/>
      </xdr:nvSpPr>
      <xdr:spPr>
        <a:xfrm>
          <a:off x="21272500" y="660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136922</xdr:rowOff>
    </xdr:from>
    <xdr:to>
      <xdr:col>116</xdr:col>
      <xdr:colOff>63500</xdr:colOff>
      <xdr:row>38</xdr:row>
      <xdr:rowOff>144449</xdr:rowOff>
    </xdr:to>
    <xdr:cxnSp macro="">
      <xdr:nvCxnSpPr>
        <xdr:cNvPr id="485" name="直線コネクタ 484"/>
        <xdr:cNvCxnSpPr/>
      </xdr:nvCxnSpPr>
      <xdr:spPr>
        <a:xfrm>
          <a:off x="21323300" y="6652022"/>
          <a:ext cx="8382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77121</xdr:rowOff>
    </xdr:from>
    <xdr:to>
      <xdr:col>107</xdr:col>
      <xdr:colOff>101600</xdr:colOff>
      <xdr:row>39</xdr:row>
      <xdr:rowOff>7271</xdr:rowOff>
    </xdr:to>
    <xdr:sp macro="" textlink="">
      <xdr:nvSpPr>
        <xdr:cNvPr id="486" name="楕円 485"/>
        <xdr:cNvSpPr/>
      </xdr:nvSpPr>
      <xdr:spPr>
        <a:xfrm>
          <a:off x="20383500" y="65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127921</xdr:rowOff>
    </xdr:from>
    <xdr:to>
      <xdr:col>111</xdr:col>
      <xdr:colOff>177800</xdr:colOff>
      <xdr:row>38</xdr:row>
      <xdr:rowOff>136922</xdr:rowOff>
    </xdr:to>
    <xdr:cxnSp macro="">
      <xdr:nvCxnSpPr>
        <xdr:cNvPr id="487" name="直線コネクタ 486"/>
        <xdr:cNvCxnSpPr/>
      </xdr:nvCxnSpPr>
      <xdr:spPr>
        <a:xfrm>
          <a:off x="20434300" y="6643021"/>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47631</xdr:rowOff>
    </xdr:from>
    <xdr:to>
      <xdr:col>102</xdr:col>
      <xdr:colOff>165100</xdr:colOff>
      <xdr:row>38</xdr:row>
      <xdr:rowOff>149231</xdr:rowOff>
    </xdr:to>
    <xdr:sp macro="" textlink="">
      <xdr:nvSpPr>
        <xdr:cNvPr id="488" name="楕円 487"/>
        <xdr:cNvSpPr/>
      </xdr:nvSpPr>
      <xdr:spPr>
        <a:xfrm>
          <a:off x="19494500" y="65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98431</xdr:rowOff>
    </xdr:from>
    <xdr:to>
      <xdr:col>107</xdr:col>
      <xdr:colOff>50800</xdr:colOff>
      <xdr:row>38</xdr:row>
      <xdr:rowOff>127921</xdr:rowOff>
    </xdr:to>
    <xdr:cxnSp macro="">
      <xdr:nvCxnSpPr>
        <xdr:cNvPr id="489" name="直線コネクタ 488"/>
        <xdr:cNvCxnSpPr/>
      </xdr:nvCxnSpPr>
      <xdr:spPr>
        <a:xfrm>
          <a:off x="19545300" y="6613531"/>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41419</xdr:rowOff>
    </xdr:from>
    <xdr:to>
      <xdr:col>98</xdr:col>
      <xdr:colOff>38100</xdr:colOff>
      <xdr:row>38</xdr:row>
      <xdr:rowOff>143019</xdr:rowOff>
    </xdr:to>
    <xdr:sp macro="" textlink="">
      <xdr:nvSpPr>
        <xdr:cNvPr id="490" name="楕円 489"/>
        <xdr:cNvSpPr/>
      </xdr:nvSpPr>
      <xdr:spPr>
        <a:xfrm>
          <a:off x="18605500" y="65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92219</xdr:rowOff>
    </xdr:from>
    <xdr:to>
      <xdr:col>102</xdr:col>
      <xdr:colOff>114300</xdr:colOff>
      <xdr:row>38</xdr:row>
      <xdr:rowOff>98431</xdr:rowOff>
    </xdr:to>
    <xdr:cxnSp macro="">
      <xdr:nvCxnSpPr>
        <xdr:cNvPr id="491" name="直線コネクタ 490"/>
        <xdr:cNvCxnSpPr/>
      </xdr:nvCxnSpPr>
      <xdr:spPr>
        <a:xfrm>
          <a:off x="18656300" y="6607319"/>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92"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493"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494"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495" name="n_4aveValue【一般廃棄物処理施設】&#10;一人当たり有形固定資産（償却資産）額"/>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7399</xdr:rowOff>
    </xdr:from>
    <xdr:ext cx="534377" cy="259045"/>
    <xdr:sp macro="" textlink="">
      <xdr:nvSpPr>
        <xdr:cNvPr id="496" name="n_1mainValue【一般廃棄物処理施設】&#10;一人当たり有形固定資産（償却資産）額"/>
        <xdr:cNvSpPr txBox="1"/>
      </xdr:nvSpPr>
      <xdr:spPr>
        <a:xfrm>
          <a:off x="21043411" y="66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23798</xdr:rowOff>
    </xdr:from>
    <xdr:ext cx="534377" cy="259045"/>
    <xdr:sp macro="" textlink="">
      <xdr:nvSpPr>
        <xdr:cNvPr id="497" name="n_2mainValue【一般廃棄物処理施設】&#10;一人当たり有形固定資産（償却資産）額"/>
        <xdr:cNvSpPr txBox="1"/>
      </xdr:nvSpPr>
      <xdr:spPr>
        <a:xfrm>
          <a:off x="20167111" y="6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165758</xdr:rowOff>
    </xdr:from>
    <xdr:ext cx="534377" cy="259045"/>
    <xdr:sp macro="" textlink="">
      <xdr:nvSpPr>
        <xdr:cNvPr id="498" name="n_3mainValue【一般廃棄物処理施設】&#10;一人当たり有形固定資産（償却資産）額"/>
        <xdr:cNvSpPr txBox="1"/>
      </xdr:nvSpPr>
      <xdr:spPr>
        <a:xfrm>
          <a:off x="19278111" y="63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159546</xdr:rowOff>
    </xdr:from>
    <xdr:ext cx="534377" cy="259045"/>
    <xdr:sp macro="" textlink="">
      <xdr:nvSpPr>
        <xdr:cNvPr id="499" name="n_4mainValue【一般廃棄物処理施設】&#10;一人当たり有形固定資産（償却資産）額"/>
        <xdr:cNvSpPr txBox="1"/>
      </xdr:nvSpPr>
      <xdr:spPr>
        <a:xfrm>
          <a:off x="18389111" y="63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2" name="テキスト ボックス 51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2" name="テキスト ボックス 52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5" name="直線コネクタ 524"/>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6"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7" name="直線コネクタ 526"/>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8"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9" name="直線コネクタ 52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30"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31" name="フローチャート: 判断 530"/>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32" name="フローチャート: 判断 531"/>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33" name="フローチャート: 判断 532"/>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4" name="フローチャート: 判断 533"/>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5" name="フローチャート: 判断 534"/>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41" name="楕円 540"/>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42"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150041</xdr:rowOff>
    </xdr:from>
    <xdr:to>
      <xdr:col>81</xdr:col>
      <xdr:colOff>101600</xdr:colOff>
      <xdr:row>60</xdr:row>
      <xdr:rowOff>80191</xdr:rowOff>
    </xdr:to>
    <xdr:sp macro="" textlink="">
      <xdr:nvSpPr>
        <xdr:cNvPr id="543" name="楕円 542"/>
        <xdr:cNvSpPr/>
      </xdr:nvSpPr>
      <xdr:spPr>
        <a:xfrm>
          <a:off x="15430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29391</xdr:rowOff>
    </xdr:from>
    <xdr:to>
      <xdr:col>85</xdr:col>
      <xdr:colOff>127000</xdr:colOff>
      <xdr:row>60</xdr:row>
      <xdr:rowOff>65315</xdr:rowOff>
    </xdr:to>
    <xdr:cxnSp macro="">
      <xdr:nvCxnSpPr>
        <xdr:cNvPr id="544" name="直線コネクタ 543"/>
        <xdr:cNvCxnSpPr/>
      </xdr:nvCxnSpPr>
      <xdr:spPr>
        <a:xfrm>
          <a:off x="15481300" y="103163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115751</xdr:rowOff>
    </xdr:from>
    <xdr:to>
      <xdr:col>76</xdr:col>
      <xdr:colOff>165100</xdr:colOff>
      <xdr:row>60</xdr:row>
      <xdr:rowOff>45901</xdr:rowOff>
    </xdr:to>
    <xdr:sp macro="" textlink="">
      <xdr:nvSpPr>
        <xdr:cNvPr id="545" name="楕円 544"/>
        <xdr:cNvSpPr/>
      </xdr:nvSpPr>
      <xdr:spPr>
        <a:xfrm>
          <a:off x="14541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166551</xdr:rowOff>
    </xdr:from>
    <xdr:to>
      <xdr:col>81</xdr:col>
      <xdr:colOff>50800</xdr:colOff>
      <xdr:row>60</xdr:row>
      <xdr:rowOff>29391</xdr:rowOff>
    </xdr:to>
    <xdr:cxnSp macro="">
      <xdr:nvCxnSpPr>
        <xdr:cNvPr id="546" name="直線コネクタ 545"/>
        <xdr:cNvCxnSpPr/>
      </xdr:nvCxnSpPr>
      <xdr:spPr>
        <a:xfrm>
          <a:off x="14592300" y="102821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81462</xdr:rowOff>
    </xdr:from>
    <xdr:to>
      <xdr:col>72</xdr:col>
      <xdr:colOff>38100</xdr:colOff>
      <xdr:row>60</xdr:row>
      <xdr:rowOff>11612</xdr:rowOff>
    </xdr:to>
    <xdr:sp macro="" textlink="">
      <xdr:nvSpPr>
        <xdr:cNvPr id="547" name="楕円 546"/>
        <xdr:cNvSpPr/>
      </xdr:nvSpPr>
      <xdr:spPr>
        <a:xfrm>
          <a:off x="13652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132262</xdr:rowOff>
    </xdr:from>
    <xdr:to>
      <xdr:col>76</xdr:col>
      <xdr:colOff>114300</xdr:colOff>
      <xdr:row>59</xdr:row>
      <xdr:rowOff>166551</xdr:rowOff>
    </xdr:to>
    <xdr:cxnSp macro="">
      <xdr:nvCxnSpPr>
        <xdr:cNvPr id="548" name="直線コネクタ 547"/>
        <xdr:cNvCxnSpPr/>
      </xdr:nvCxnSpPr>
      <xdr:spPr>
        <a:xfrm>
          <a:off x="13703300" y="102478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50437</xdr:rowOff>
    </xdr:from>
    <xdr:to>
      <xdr:col>67</xdr:col>
      <xdr:colOff>101600</xdr:colOff>
      <xdr:row>59</xdr:row>
      <xdr:rowOff>152037</xdr:rowOff>
    </xdr:to>
    <xdr:sp macro="" textlink="">
      <xdr:nvSpPr>
        <xdr:cNvPr id="549" name="楕円 548"/>
        <xdr:cNvSpPr/>
      </xdr:nvSpPr>
      <xdr:spPr>
        <a:xfrm>
          <a:off x="12763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101237</xdr:rowOff>
    </xdr:from>
    <xdr:to>
      <xdr:col>71</xdr:col>
      <xdr:colOff>177800</xdr:colOff>
      <xdr:row>59</xdr:row>
      <xdr:rowOff>132262</xdr:rowOff>
    </xdr:to>
    <xdr:cxnSp macro="">
      <xdr:nvCxnSpPr>
        <xdr:cNvPr id="550" name="直線コネクタ 549"/>
        <xdr:cNvCxnSpPr/>
      </xdr:nvCxnSpPr>
      <xdr:spPr>
        <a:xfrm>
          <a:off x="12814300" y="10216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51"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52"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54"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71318</xdr:rowOff>
    </xdr:from>
    <xdr:ext cx="405111" cy="259045"/>
    <xdr:sp macro="" textlink="">
      <xdr:nvSpPr>
        <xdr:cNvPr id="555" name="n_1mainValue【保健センター・保健所】&#10;有形固定資産減価償却率"/>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37028</xdr:rowOff>
    </xdr:from>
    <xdr:ext cx="405111" cy="259045"/>
    <xdr:sp macro="" textlink="">
      <xdr:nvSpPr>
        <xdr:cNvPr id="556" name="n_2mainValue【保健センター・保健所】&#10;有形固定資産減価償却率"/>
        <xdr:cNvSpPr txBox="1"/>
      </xdr:nvSpPr>
      <xdr:spPr>
        <a:xfrm>
          <a:off x="14389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2739</xdr:rowOff>
    </xdr:from>
    <xdr:ext cx="405111" cy="259045"/>
    <xdr:sp macro="" textlink="">
      <xdr:nvSpPr>
        <xdr:cNvPr id="557" name="n_3mainValue【保健センター・保健所】&#10;有形固定資産減価償却率"/>
        <xdr:cNvSpPr txBox="1"/>
      </xdr:nvSpPr>
      <xdr:spPr>
        <a:xfrm>
          <a:off x="13500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143164</xdr:rowOff>
    </xdr:from>
    <xdr:ext cx="405111" cy="259045"/>
    <xdr:sp macro="" textlink="">
      <xdr:nvSpPr>
        <xdr:cNvPr id="558" name="n_4mainValue【保健センター・保健所】&#10;有形固定資産減価償却率"/>
        <xdr:cNvSpPr txBox="1"/>
      </xdr:nvSpPr>
      <xdr:spPr>
        <a:xfrm>
          <a:off x="12611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0" name="テキスト ボックス 5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4" name="直線コネクタ 583"/>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5"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6" name="直線コネクタ 585"/>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7"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8" name="直線コネクタ 587"/>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89"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0" name="フローチャート: 判断 589"/>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91" name="フローチャート: 判断 590"/>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92" name="フローチャート: 判断 591"/>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93" name="フローチャート: 判断 592"/>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94" name="フローチャート: 判断 593"/>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130447</xdr:rowOff>
    </xdr:from>
    <xdr:to>
      <xdr:col>116</xdr:col>
      <xdr:colOff>114300</xdr:colOff>
      <xdr:row>64</xdr:row>
      <xdr:rowOff>60597</xdr:rowOff>
    </xdr:to>
    <xdr:sp macro="" textlink="">
      <xdr:nvSpPr>
        <xdr:cNvPr id="600" name="楕円 599"/>
        <xdr:cNvSpPr/>
      </xdr:nvSpPr>
      <xdr:spPr>
        <a:xfrm>
          <a:off x="221107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45374</xdr:rowOff>
    </xdr:from>
    <xdr:ext cx="469744" cy="259045"/>
    <xdr:sp macro="" textlink="">
      <xdr:nvSpPr>
        <xdr:cNvPr id="601" name="【保健センター・保健所】&#10;一人当たり面積該当値テキスト"/>
        <xdr:cNvSpPr txBox="1"/>
      </xdr:nvSpPr>
      <xdr:spPr>
        <a:xfrm>
          <a:off x="22199600" y="108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130447</xdr:rowOff>
    </xdr:from>
    <xdr:to>
      <xdr:col>112</xdr:col>
      <xdr:colOff>38100</xdr:colOff>
      <xdr:row>64</xdr:row>
      <xdr:rowOff>60597</xdr:rowOff>
    </xdr:to>
    <xdr:sp macro="" textlink="">
      <xdr:nvSpPr>
        <xdr:cNvPr id="602" name="楕円 601"/>
        <xdr:cNvSpPr/>
      </xdr:nvSpPr>
      <xdr:spPr>
        <a:xfrm>
          <a:off x="21272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9797</xdr:rowOff>
    </xdr:from>
    <xdr:to>
      <xdr:col>116</xdr:col>
      <xdr:colOff>63500</xdr:colOff>
      <xdr:row>64</xdr:row>
      <xdr:rowOff>9797</xdr:rowOff>
    </xdr:to>
    <xdr:cxnSp macro="">
      <xdr:nvCxnSpPr>
        <xdr:cNvPr id="603" name="直線コネクタ 602"/>
        <xdr:cNvCxnSpPr/>
      </xdr:nvCxnSpPr>
      <xdr:spPr>
        <a:xfrm>
          <a:off x="21323300" y="109825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130447</xdr:rowOff>
    </xdr:from>
    <xdr:to>
      <xdr:col>107</xdr:col>
      <xdr:colOff>101600</xdr:colOff>
      <xdr:row>64</xdr:row>
      <xdr:rowOff>60597</xdr:rowOff>
    </xdr:to>
    <xdr:sp macro="" textlink="">
      <xdr:nvSpPr>
        <xdr:cNvPr id="604" name="楕円 603"/>
        <xdr:cNvSpPr/>
      </xdr:nvSpPr>
      <xdr:spPr>
        <a:xfrm>
          <a:off x="20383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9797</xdr:rowOff>
    </xdr:from>
    <xdr:to>
      <xdr:col>111</xdr:col>
      <xdr:colOff>177800</xdr:colOff>
      <xdr:row>64</xdr:row>
      <xdr:rowOff>9797</xdr:rowOff>
    </xdr:to>
    <xdr:cxnSp macro="">
      <xdr:nvCxnSpPr>
        <xdr:cNvPr id="605" name="直線コネクタ 604"/>
        <xdr:cNvCxnSpPr/>
      </xdr:nvCxnSpPr>
      <xdr:spPr>
        <a:xfrm>
          <a:off x="20434300" y="10982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127181</xdr:rowOff>
    </xdr:from>
    <xdr:to>
      <xdr:col>102</xdr:col>
      <xdr:colOff>165100</xdr:colOff>
      <xdr:row>64</xdr:row>
      <xdr:rowOff>57331</xdr:rowOff>
    </xdr:to>
    <xdr:sp macro="" textlink="">
      <xdr:nvSpPr>
        <xdr:cNvPr id="606" name="楕円 605"/>
        <xdr:cNvSpPr/>
      </xdr:nvSpPr>
      <xdr:spPr>
        <a:xfrm>
          <a:off x="19494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xdr:rowOff>
    </xdr:from>
    <xdr:to>
      <xdr:col>107</xdr:col>
      <xdr:colOff>50800</xdr:colOff>
      <xdr:row>64</xdr:row>
      <xdr:rowOff>9797</xdr:rowOff>
    </xdr:to>
    <xdr:cxnSp macro="">
      <xdr:nvCxnSpPr>
        <xdr:cNvPr id="607" name="直線コネクタ 606"/>
        <xdr:cNvCxnSpPr/>
      </xdr:nvCxnSpPr>
      <xdr:spPr>
        <a:xfrm>
          <a:off x="19545300" y="109793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127181</xdr:rowOff>
    </xdr:from>
    <xdr:to>
      <xdr:col>98</xdr:col>
      <xdr:colOff>38100</xdr:colOff>
      <xdr:row>64</xdr:row>
      <xdr:rowOff>57331</xdr:rowOff>
    </xdr:to>
    <xdr:sp macro="" textlink="">
      <xdr:nvSpPr>
        <xdr:cNvPr id="608" name="楕円 607"/>
        <xdr:cNvSpPr/>
      </xdr:nvSpPr>
      <xdr:spPr>
        <a:xfrm>
          <a:off x="18605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xdr:rowOff>
    </xdr:from>
    <xdr:to>
      <xdr:col>102</xdr:col>
      <xdr:colOff>114300</xdr:colOff>
      <xdr:row>64</xdr:row>
      <xdr:rowOff>6531</xdr:rowOff>
    </xdr:to>
    <xdr:cxnSp macro="">
      <xdr:nvCxnSpPr>
        <xdr:cNvPr id="609" name="直線コネクタ 608"/>
        <xdr:cNvCxnSpPr/>
      </xdr:nvCxnSpPr>
      <xdr:spPr>
        <a:xfrm>
          <a:off x="18656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10"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11"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12"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13"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51724</xdr:rowOff>
    </xdr:from>
    <xdr:ext cx="469744" cy="259045"/>
    <xdr:sp macro="" textlink="">
      <xdr:nvSpPr>
        <xdr:cNvPr id="614" name="n_1mainValue【保健センター・保健所】&#10;一人当たり面積"/>
        <xdr:cNvSpPr txBox="1"/>
      </xdr:nvSpPr>
      <xdr:spPr>
        <a:xfrm>
          <a:off x="210757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51724</xdr:rowOff>
    </xdr:from>
    <xdr:ext cx="469744" cy="259045"/>
    <xdr:sp macro="" textlink="">
      <xdr:nvSpPr>
        <xdr:cNvPr id="615" name="n_2mainValue【保健センター・保健所】&#10;一人当たり面積"/>
        <xdr:cNvSpPr txBox="1"/>
      </xdr:nvSpPr>
      <xdr:spPr>
        <a:xfrm>
          <a:off x="20199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48458</xdr:rowOff>
    </xdr:from>
    <xdr:ext cx="469744" cy="259045"/>
    <xdr:sp macro="" textlink="">
      <xdr:nvSpPr>
        <xdr:cNvPr id="616" name="n_3mainValue【保健センター・保健所】&#10;一人当たり面積"/>
        <xdr:cNvSpPr txBox="1"/>
      </xdr:nvSpPr>
      <xdr:spPr>
        <a:xfrm>
          <a:off x="19310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48458</xdr:rowOff>
    </xdr:from>
    <xdr:ext cx="469744" cy="259045"/>
    <xdr:sp macro="" textlink="">
      <xdr:nvSpPr>
        <xdr:cNvPr id="617" name="n_4mainValue【保健センター・保健所】&#10;一人当たり面積"/>
        <xdr:cNvSpPr txBox="1"/>
      </xdr:nvSpPr>
      <xdr:spPr>
        <a:xfrm>
          <a:off x="18421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43" name="直線コネクタ 642"/>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6"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7" name="直線コネクタ 646"/>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48"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9" name="フローチャート: 判断 64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50" name="フローチャート: 判断 64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51" name="フローチャート: 判断 650"/>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2" name="フローチャート: 判断 651"/>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53" name="フローチャート: 判断 652"/>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41184</xdr:rowOff>
    </xdr:from>
    <xdr:to>
      <xdr:col>85</xdr:col>
      <xdr:colOff>177800</xdr:colOff>
      <xdr:row>82</xdr:row>
      <xdr:rowOff>142784</xdr:rowOff>
    </xdr:to>
    <xdr:sp macro="" textlink="">
      <xdr:nvSpPr>
        <xdr:cNvPr id="659" name="楕円 658"/>
        <xdr:cNvSpPr/>
      </xdr:nvSpPr>
      <xdr:spPr>
        <a:xfrm>
          <a:off x="16268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64061</xdr:rowOff>
    </xdr:from>
    <xdr:ext cx="405111" cy="259045"/>
    <xdr:sp macro="" textlink="">
      <xdr:nvSpPr>
        <xdr:cNvPr id="660" name="【消防施設】&#10;有形固定資産減価償却率該当値テキスト"/>
        <xdr:cNvSpPr txBox="1"/>
      </xdr:nvSpPr>
      <xdr:spPr>
        <a:xfrm>
          <a:off x="16357600"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165281</xdr:rowOff>
    </xdr:from>
    <xdr:to>
      <xdr:col>81</xdr:col>
      <xdr:colOff>101600</xdr:colOff>
      <xdr:row>82</xdr:row>
      <xdr:rowOff>95431</xdr:rowOff>
    </xdr:to>
    <xdr:sp macro="" textlink="">
      <xdr:nvSpPr>
        <xdr:cNvPr id="661" name="楕円 660"/>
        <xdr:cNvSpPr/>
      </xdr:nvSpPr>
      <xdr:spPr>
        <a:xfrm>
          <a:off x="15430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91984</xdr:rowOff>
    </xdr:to>
    <xdr:cxnSp macro="">
      <xdr:nvCxnSpPr>
        <xdr:cNvPr id="662" name="直線コネクタ 661"/>
        <xdr:cNvCxnSpPr/>
      </xdr:nvCxnSpPr>
      <xdr:spPr>
        <a:xfrm>
          <a:off x="15481300" y="1410353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63" name="楕円 662"/>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44631</xdr:rowOff>
    </xdr:to>
    <xdr:cxnSp macro="">
      <xdr:nvCxnSpPr>
        <xdr:cNvPr id="664" name="直線コネクタ 663"/>
        <xdr:cNvCxnSpPr/>
      </xdr:nvCxnSpPr>
      <xdr:spPr>
        <a:xfrm>
          <a:off x="14592300" y="140741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665" name="楕円 664"/>
        <xdr:cNvSpPr/>
      </xdr:nvSpPr>
      <xdr:spPr>
        <a:xfrm>
          <a:off x="1365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72389</xdr:rowOff>
    </xdr:from>
    <xdr:to>
      <xdr:col>76</xdr:col>
      <xdr:colOff>114300</xdr:colOff>
      <xdr:row>82</xdr:row>
      <xdr:rowOff>15239</xdr:rowOff>
    </xdr:to>
    <xdr:cxnSp macro="">
      <xdr:nvCxnSpPr>
        <xdr:cNvPr id="666" name="直線コネクタ 665"/>
        <xdr:cNvCxnSpPr/>
      </xdr:nvCxnSpPr>
      <xdr:spPr>
        <a:xfrm>
          <a:off x="13703300" y="13959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130992</xdr:rowOff>
    </xdr:from>
    <xdr:to>
      <xdr:col>67</xdr:col>
      <xdr:colOff>101600</xdr:colOff>
      <xdr:row>81</xdr:row>
      <xdr:rowOff>61142</xdr:rowOff>
    </xdr:to>
    <xdr:sp macro="" textlink="">
      <xdr:nvSpPr>
        <xdr:cNvPr id="667" name="楕円 666"/>
        <xdr:cNvSpPr/>
      </xdr:nvSpPr>
      <xdr:spPr>
        <a:xfrm>
          <a:off x="12763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10342</xdr:rowOff>
    </xdr:from>
    <xdr:to>
      <xdr:col>71</xdr:col>
      <xdr:colOff>177800</xdr:colOff>
      <xdr:row>81</xdr:row>
      <xdr:rowOff>72389</xdr:rowOff>
    </xdr:to>
    <xdr:cxnSp macro="">
      <xdr:nvCxnSpPr>
        <xdr:cNvPr id="668" name="直線コネクタ 667"/>
        <xdr:cNvCxnSpPr/>
      </xdr:nvCxnSpPr>
      <xdr:spPr>
        <a:xfrm>
          <a:off x="12814300" y="138977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9"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70"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71"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2"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111958</xdr:rowOff>
    </xdr:from>
    <xdr:ext cx="405111" cy="259045"/>
    <xdr:sp macro="" textlink="">
      <xdr:nvSpPr>
        <xdr:cNvPr id="673" name="n_1mainValue【消防施設】&#10;有形固定資産減価償却率"/>
        <xdr:cNvSpPr txBox="1"/>
      </xdr:nvSpPr>
      <xdr:spPr>
        <a:xfrm>
          <a:off x="152660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4" name="n_2main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675" name="n_3mainValue【消防施設】&#10;有形固定資産減価償却率"/>
        <xdr:cNvSpPr txBox="1"/>
      </xdr:nvSpPr>
      <xdr:spPr>
        <a:xfrm>
          <a:off x="13500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77669</xdr:rowOff>
    </xdr:from>
    <xdr:ext cx="405111" cy="259045"/>
    <xdr:sp macro="" textlink="">
      <xdr:nvSpPr>
        <xdr:cNvPr id="676" name="n_4mainValue【消防施設】&#10;有形固定資産減価償却率"/>
        <xdr:cNvSpPr txBox="1"/>
      </xdr:nvSpPr>
      <xdr:spPr>
        <a:xfrm>
          <a:off x="12611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8" name="直線コネクタ 697"/>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0" name="直線コネクタ 69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01"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02" name="直線コネクタ 701"/>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03"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4" name="フローチャート: 判断 703"/>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5" name="フローチャート: 判断 704"/>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6" name="フローチャート: 判断 705"/>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7" name="フローチャート: 判断 706"/>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8" name="フローチャート: 判断 707"/>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714" name="楕円 713"/>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715" name="【消防施設】&#10;一人当たり面積該当値テキスト"/>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716" name="楕円 715"/>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717" name="直線コネクタ 716"/>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18" name="楕円 717"/>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12954</xdr:rowOff>
    </xdr:to>
    <xdr:cxnSp macro="">
      <xdr:nvCxnSpPr>
        <xdr:cNvPr id="719" name="直線コネクタ 718"/>
        <xdr:cNvCxnSpPr/>
      </xdr:nvCxnSpPr>
      <xdr:spPr>
        <a:xfrm>
          <a:off x="20434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20" name="楕円 719"/>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8382</xdr:rowOff>
    </xdr:to>
    <xdr:cxnSp macro="">
      <xdr:nvCxnSpPr>
        <xdr:cNvPr id="721" name="直線コネクタ 720"/>
        <xdr:cNvCxnSpPr/>
      </xdr:nvCxnSpPr>
      <xdr:spPr>
        <a:xfrm>
          <a:off x="19545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2" name="楕円 721"/>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723" name="直線コネクタ 722"/>
        <xdr:cNvCxnSpPr/>
      </xdr:nvCxnSpPr>
      <xdr:spPr>
        <a:xfrm>
          <a:off x="18656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4"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25"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6"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7"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728"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29" name="n_2main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30" name="n_3mainValue【消防施設】&#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31" name="n_4mainValue【消防施設】&#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7" name="直線コネクタ 756"/>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60"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61" name="直線コネクタ 760"/>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62"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63" name="フローチャート: 判断 762"/>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4" name="フローチャート: 判断 763"/>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5" name="フローチャート: 判断 764"/>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6" name="フローチャート: 判断 765"/>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7" name="フローチャート: 判断 766"/>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773" name="楕円 772"/>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774" name="【庁舎】&#10;有形固定資産減価償却率該当値テキスト"/>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111942</xdr:rowOff>
    </xdr:from>
    <xdr:to>
      <xdr:col>81</xdr:col>
      <xdr:colOff>101600</xdr:colOff>
      <xdr:row>106</xdr:row>
      <xdr:rowOff>42092</xdr:rowOff>
    </xdr:to>
    <xdr:sp macro="" textlink="">
      <xdr:nvSpPr>
        <xdr:cNvPr id="775" name="楕円 774"/>
        <xdr:cNvSpPr/>
      </xdr:nvSpPr>
      <xdr:spPr>
        <a:xfrm>
          <a:off x="1543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162742</xdr:rowOff>
    </xdr:from>
    <xdr:to>
      <xdr:col>85</xdr:col>
      <xdr:colOff>127000</xdr:colOff>
      <xdr:row>106</xdr:row>
      <xdr:rowOff>28848</xdr:rowOff>
    </xdr:to>
    <xdr:cxnSp macro="">
      <xdr:nvCxnSpPr>
        <xdr:cNvPr id="776" name="直線コネクタ 775"/>
        <xdr:cNvCxnSpPr/>
      </xdr:nvCxnSpPr>
      <xdr:spPr>
        <a:xfrm>
          <a:off x="15481300" y="1816499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777" name="楕円 776"/>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105</xdr:row>
      <xdr:rowOff>162742</xdr:rowOff>
    </xdr:to>
    <xdr:cxnSp macro="">
      <xdr:nvCxnSpPr>
        <xdr:cNvPr id="778" name="直線コネクタ 777"/>
        <xdr:cNvCxnSpPr/>
      </xdr:nvCxnSpPr>
      <xdr:spPr>
        <a:xfrm>
          <a:off x="14592300" y="181290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9" name="楕円 778"/>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126819</xdr:rowOff>
    </xdr:to>
    <xdr:cxnSp macro="">
      <xdr:nvCxnSpPr>
        <xdr:cNvPr id="780" name="直線コネクタ 779"/>
        <xdr:cNvCxnSpPr/>
      </xdr:nvCxnSpPr>
      <xdr:spPr>
        <a:xfrm>
          <a:off x="13703300" y="1807845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781" name="楕円 780"/>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76200</xdr:rowOff>
    </xdr:to>
    <xdr:cxnSp macro="">
      <xdr:nvCxnSpPr>
        <xdr:cNvPr id="782" name="直線コネクタ 781"/>
        <xdr:cNvCxnSpPr/>
      </xdr:nvCxnSpPr>
      <xdr:spPr>
        <a:xfrm>
          <a:off x="12814300" y="180376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83"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84"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85"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86"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33219</xdr:rowOff>
    </xdr:from>
    <xdr:ext cx="405111" cy="259045"/>
    <xdr:sp macro="" textlink="">
      <xdr:nvSpPr>
        <xdr:cNvPr id="787" name="n_1mainValue【庁舎】&#10;有形固定資産減価償却率"/>
        <xdr:cNvSpPr txBox="1"/>
      </xdr:nvSpPr>
      <xdr:spPr>
        <a:xfrm>
          <a:off x="15266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168746</xdr:rowOff>
    </xdr:from>
    <xdr:ext cx="405111" cy="259045"/>
    <xdr:sp macro="" textlink="">
      <xdr:nvSpPr>
        <xdr:cNvPr id="788" name="n_2mainValue【庁舎】&#10;有形固定資産減価償却率"/>
        <xdr:cNvSpPr txBox="1"/>
      </xdr:nvSpPr>
      <xdr:spPr>
        <a:xfrm>
          <a:off x="14389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89" name="n_3main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790" name="n_4main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4" name="直線コネクタ 813"/>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5"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6" name="直線コネクタ 815"/>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7"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8" name="直線コネクタ 817"/>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19"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20" name="フローチャート: 判断 819"/>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21" name="フローチャート: 判断 820"/>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22" name="フローチャート: 判断 821"/>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23" name="フローチャート: 判断 822"/>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4" name="フローチャート: 判断 823"/>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636</xdr:rowOff>
    </xdr:from>
    <xdr:to>
      <xdr:col>116</xdr:col>
      <xdr:colOff>114300</xdr:colOff>
      <xdr:row>107</xdr:row>
      <xdr:rowOff>102236</xdr:rowOff>
    </xdr:to>
    <xdr:sp macro="" textlink="">
      <xdr:nvSpPr>
        <xdr:cNvPr id="830" name="楕円 829"/>
        <xdr:cNvSpPr/>
      </xdr:nvSpPr>
      <xdr:spPr>
        <a:xfrm>
          <a:off x="221107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87013</xdr:rowOff>
    </xdr:from>
    <xdr:ext cx="469744" cy="259045"/>
    <xdr:sp macro="" textlink="">
      <xdr:nvSpPr>
        <xdr:cNvPr id="831" name="【庁舎】&#10;一人当たり面積該当値テキスト"/>
        <xdr:cNvSpPr txBox="1"/>
      </xdr:nvSpPr>
      <xdr:spPr>
        <a:xfrm>
          <a:off x="22199600" y="182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636</xdr:rowOff>
    </xdr:from>
    <xdr:to>
      <xdr:col>112</xdr:col>
      <xdr:colOff>38100</xdr:colOff>
      <xdr:row>107</xdr:row>
      <xdr:rowOff>102236</xdr:rowOff>
    </xdr:to>
    <xdr:sp macro="" textlink="">
      <xdr:nvSpPr>
        <xdr:cNvPr id="832" name="楕円 831"/>
        <xdr:cNvSpPr/>
      </xdr:nvSpPr>
      <xdr:spPr>
        <a:xfrm>
          <a:off x="21272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51436</xdr:rowOff>
    </xdr:from>
    <xdr:to>
      <xdr:col>116</xdr:col>
      <xdr:colOff>63500</xdr:colOff>
      <xdr:row>107</xdr:row>
      <xdr:rowOff>51436</xdr:rowOff>
    </xdr:to>
    <xdr:cxnSp macro="">
      <xdr:nvCxnSpPr>
        <xdr:cNvPr id="833" name="直線コネクタ 832"/>
        <xdr:cNvCxnSpPr/>
      </xdr:nvCxnSpPr>
      <xdr:spPr>
        <a:xfrm>
          <a:off x="21323300" y="18396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168275</xdr:rowOff>
    </xdr:from>
    <xdr:to>
      <xdr:col>107</xdr:col>
      <xdr:colOff>101600</xdr:colOff>
      <xdr:row>107</xdr:row>
      <xdr:rowOff>98425</xdr:rowOff>
    </xdr:to>
    <xdr:sp macro="" textlink="">
      <xdr:nvSpPr>
        <xdr:cNvPr id="834" name="楕円 833"/>
        <xdr:cNvSpPr/>
      </xdr:nvSpPr>
      <xdr:spPr>
        <a:xfrm>
          <a:off x="20383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47625</xdr:rowOff>
    </xdr:from>
    <xdr:to>
      <xdr:col>111</xdr:col>
      <xdr:colOff>177800</xdr:colOff>
      <xdr:row>107</xdr:row>
      <xdr:rowOff>51436</xdr:rowOff>
    </xdr:to>
    <xdr:cxnSp macro="">
      <xdr:nvCxnSpPr>
        <xdr:cNvPr id="835" name="直線コネクタ 834"/>
        <xdr:cNvCxnSpPr/>
      </xdr:nvCxnSpPr>
      <xdr:spPr>
        <a:xfrm>
          <a:off x="20434300" y="183927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164464</xdr:rowOff>
    </xdr:from>
    <xdr:to>
      <xdr:col>102</xdr:col>
      <xdr:colOff>165100</xdr:colOff>
      <xdr:row>107</xdr:row>
      <xdr:rowOff>94614</xdr:rowOff>
    </xdr:to>
    <xdr:sp macro="" textlink="">
      <xdr:nvSpPr>
        <xdr:cNvPr id="836" name="楕円 835"/>
        <xdr:cNvSpPr/>
      </xdr:nvSpPr>
      <xdr:spPr>
        <a:xfrm>
          <a:off x="19494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43814</xdr:rowOff>
    </xdr:from>
    <xdr:to>
      <xdr:col>107</xdr:col>
      <xdr:colOff>50800</xdr:colOff>
      <xdr:row>107</xdr:row>
      <xdr:rowOff>47625</xdr:rowOff>
    </xdr:to>
    <xdr:cxnSp macro="">
      <xdr:nvCxnSpPr>
        <xdr:cNvPr id="837" name="直線コネクタ 836"/>
        <xdr:cNvCxnSpPr/>
      </xdr:nvCxnSpPr>
      <xdr:spPr>
        <a:xfrm>
          <a:off x="19545300" y="183889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838" name="楕円 837"/>
        <xdr:cNvSpPr/>
      </xdr:nvSpPr>
      <xdr:spPr>
        <a:xfrm>
          <a:off x="18605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40005</xdr:rowOff>
    </xdr:from>
    <xdr:to>
      <xdr:col>102</xdr:col>
      <xdr:colOff>114300</xdr:colOff>
      <xdr:row>107</xdr:row>
      <xdr:rowOff>43814</xdr:rowOff>
    </xdr:to>
    <xdr:cxnSp macro="">
      <xdr:nvCxnSpPr>
        <xdr:cNvPr id="839" name="直線コネクタ 838"/>
        <xdr:cNvCxnSpPr/>
      </xdr:nvCxnSpPr>
      <xdr:spPr>
        <a:xfrm>
          <a:off x="18656300" y="18385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40"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41"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42"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43"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93363</xdr:rowOff>
    </xdr:from>
    <xdr:ext cx="469744" cy="259045"/>
    <xdr:sp macro="" textlink="">
      <xdr:nvSpPr>
        <xdr:cNvPr id="844" name="n_1mainValue【庁舎】&#10;一人当たり面積"/>
        <xdr:cNvSpPr txBox="1"/>
      </xdr:nvSpPr>
      <xdr:spPr>
        <a:xfrm>
          <a:off x="210757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89552</xdr:rowOff>
    </xdr:from>
    <xdr:ext cx="469744" cy="259045"/>
    <xdr:sp macro="" textlink="">
      <xdr:nvSpPr>
        <xdr:cNvPr id="845" name="n_2mainValue【庁舎】&#10;一人当たり面積"/>
        <xdr:cNvSpPr txBox="1"/>
      </xdr:nvSpPr>
      <xdr:spPr>
        <a:xfrm>
          <a:off x="20199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85741</xdr:rowOff>
    </xdr:from>
    <xdr:ext cx="469744" cy="259045"/>
    <xdr:sp macro="" textlink="">
      <xdr:nvSpPr>
        <xdr:cNvPr id="846" name="n_3mainValue【庁舎】&#10;一人当たり面積"/>
        <xdr:cNvSpPr txBox="1"/>
      </xdr:nvSpPr>
      <xdr:spPr>
        <a:xfrm>
          <a:off x="19310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81932</xdr:rowOff>
    </xdr:from>
    <xdr:ext cx="469744" cy="259045"/>
    <xdr:sp macro="" textlink="">
      <xdr:nvSpPr>
        <xdr:cNvPr id="847" name="n_4mainValue【庁舎】&#10;一人当たり面積"/>
        <xdr:cNvSpPr txBox="1"/>
      </xdr:nvSpPr>
      <xdr:spPr>
        <a:xfrm>
          <a:off x="18421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や庁舎については、類似団体平均と比較して有形固定資産減価償却率が特に高い。いずれも建設年が古く、施設の老朽化が進んでいる。一方で、図書館や体育館・プールについては、比較的建設年が新しく、類似団体と比べても有形固定資産減価償却率は低い。しかし、建設後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が経過しており、体育館・プールは屋根・屋上の劣化が進んでいるなど、建設年に関わらず個々の施設状況に応じた対応が必要であり、公共施設等総合管理計画及び個別施設計画に基づき施設の長寿命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47,837
47,171
14.13
14,933,005
14,489,066
353,184
8,683,717
9,983,996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令和元年度は、財政力指数の分母である基準財政需要額が前年度比＋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であったのに対し、分子である基準財政収入額は＋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であったため、財政力指数は前年度比＋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となり、近年の上昇傾向を引き継ぐこととなった。基準財政収入額の増加については、人口の増加に伴う個人住民税の増加や開発に伴う固定資産税の増加など、税収増が主な要因である。今後も税収等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22578</xdr:rowOff>
    </xdr:to>
    <xdr:cxnSp macro="">
      <xdr:nvCxnSpPr>
        <xdr:cNvPr id="72" name="直線コネクタ 71"/>
        <xdr:cNvCxnSpPr/>
      </xdr:nvCxnSpPr>
      <xdr:spPr>
        <a:xfrm flipV="1">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62795</xdr:rowOff>
    </xdr:to>
    <xdr:cxnSp macro="">
      <xdr:nvCxnSpPr>
        <xdr:cNvPr id="78" name="直線コネクタ 77"/>
        <xdr:cNvCxnSpPr/>
      </xdr:nvCxnSpPr>
      <xdr:spPr>
        <a:xfrm flipV="1">
          <a:off x="1447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令和元年度は、歳出・歳入ともに増加しており、前年度と同じ</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であった。増加の主な要因としては、歳出は、保育所運営委託料や障害者（児）自立支援給付費などの増による扶助費の増加や正規職員数の増による人件費の増加が挙げられ、歳入は、住民税及び固定資産税の増加が挙げられる。扶助費は今後も増加が見込まれるため、その他の経常的支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147003</xdr:rowOff>
    </xdr:from>
    <xdr:to>
      <xdr:col>23</xdr:col>
      <xdr:colOff>133350</xdr:colOff>
      <xdr:row>62</xdr:row>
      <xdr:rowOff>147003</xdr:rowOff>
    </xdr:to>
    <xdr:cxnSp macro="">
      <xdr:nvCxnSpPr>
        <xdr:cNvPr id="128" name="直線コネクタ 127"/>
        <xdr:cNvCxnSpPr/>
      </xdr:nvCxnSpPr>
      <xdr:spPr>
        <a:xfrm>
          <a:off x="4114800" y="107769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64</xdr:row>
      <xdr:rowOff>3175</xdr:rowOff>
    </xdr:to>
    <xdr:cxnSp macro="">
      <xdr:nvCxnSpPr>
        <xdr:cNvPr id="131" name="直線コネクタ 130"/>
        <xdr:cNvCxnSpPr/>
      </xdr:nvCxnSpPr>
      <xdr:spPr>
        <a:xfrm flipV="1">
          <a:off x="3225800" y="10776903"/>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64</xdr:row>
      <xdr:rowOff>3175</xdr:rowOff>
    </xdr:to>
    <xdr:cxnSp macro="">
      <xdr:nvCxnSpPr>
        <xdr:cNvPr id="134" name="直線コネクタ 133"/>
        <xdr:cNvCxnSpPr/>
      </xdr:nvCxnSpPr>
      <xdr:spPr>
        <a:xfrm>
          <a:off x="2336800" y="1081309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63</xdr:row>
      <xdr:rowOff>11747</xdr:rowOff>
    </xdr:to>
    <xdr:cxnSp macro="">
      <xdr:nvCxnSpPr>
        <xdr:cNvPr id="137" name="直線コネクタ 136"/>
        <xdr:cNvCxnSpPr/>
      </xdr:nvCxnSpPr>
      <xdr:spPr>
        <a:xfrm>
          <a:off x="1447800" y="10601960"/>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96203</xdr:rowOff>
    </xdr:from>
    <xdr:to>
      <xdr:col>23</xdr:col>
      <xdr:colOff>184150</xdr:colOff>
      <xdr:row>63</xdr:row>
      <xdr:rowOff>26353</xdr:rowOff>
    </xdr:to>
    <xdr:sp macro="" textlink="">
      <xdr:nvSpPr>
        <xdr:cNvPr id="147" name="楕円 146"/>
        <xdr:cNvSpPr/>
      </xdr:nvSpPr>
      <xdr:spPr>
        <a:xfrm>
          <a:off x="4902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112730</xdr:rowOff>
    </xdr:from>
    <xdr:ext cx="762000" cy="259045"/>
    <xdr:sp macro="" textlink="">
      <xdr:nvSpPr>
        <xdr:cNvPr id="148" name="財政構造の弾力性該当値テキスト"/>
        <xdr:cNvSpPr txBox="1"/>
      </xdr:nvSpPr>
      <xdr:spPr>
        <a:xfrm>
          <a:off x="5041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96203</xdr:rowOff>
    </xdr:from>
    <xdr:to>
      <xdr:col>19</xdr:col>
      <xdr:colOff>184150</xdr:colOff>
      <xdr:row>63</xdr:row>
      <xdr:rowOff>26353</xdr:rowOff>
    </xdr:to>
    <xdr:sp macro="" textlink="">
      <xdr:nvSpPr>
        <xdr:cNvPr id="149" name="楕円 148"/>
        <xdr:cNvSpPr/>
      </xdr:nvSpPr>
      <xdr:spPr>
        <a:xfrm>
          <a:off x="4064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50" name="テキスト ボックス 149"/>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1" name="楕円 150"/>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2" name="テキスト ボックス 151"/>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72724</xdr:rowOff>
    </xdr:from>
    <xdr:ext cx="762000" cy="259045"/>
    <xdr:sp macro="" textlink="">
      <xdr:nvSpPr>
        <xdr:cNvPr id="154" name="テキスト ボックス 153"/>
        <xdr:cNvSpPr txBox="1"/>
      </xdr:nvSpPr>
      <xdr:spPr>
        <a:xfrm>
          <a:off x="1955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5" name="楕円 154"/>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6" name="テキスト ボックス 155"/>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令和元年度は、前年度比＋</a:t>
          </a:r>
          <a:r>
            <a:rPr kumimoji="1" lang="en-US" altLang="ja-JP" sz="1300">
              <a:latin typeface="ＭＳ Ｐゴシック" panose="020B0600070205080204" pitchFamily="50" charset="-128"/>
              <a:ea typeface="ＭＳ Ｐゴシック" panose="020B0600070205080204" pitchFamily="50" charset="-128"/>
            </a:rPr>
            <a:t>6,486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）となった。人件費は、正規職員数の増などにより前年度比＋</a:t>
          </a:r>
          <a:r>
            <a:rPr kumimoji="1" lang="en-US" altLang="ja-JP" sz="1300">
              <a:latin typeface="ＭＳ Ｐゴシック" panose="020B0600070205080204" pitchFamily="50" charset="-128"/>
              <a:ea typeface="ＭＳ Ｐゴシック" panose="020B0600070205080204" pitchFamily="50" charset="-128"/>
            </a:rPr>
            <a:t>2,315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）、物件費は、旧清掃センターの解体に向けた土壌汚染調査委託（</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百万円）、小学校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備品購入（</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百万円）、公共施設長寿命化計画策定支援業務委託（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百万円）などにより前年度比＋</a:t>
          </a:r>
          <a:r>
            <a:rPr kumimoji="1" lang="en-US" altLang="ja-JP" sz="1300">
              <a:latin typeface="ＭＳ Ｐゴシック" panose="020B0600070205080204" pitchFamily="50" charset="-128"/>
              <a:ea typeface="ＭＳ Ｐゴシック" panose="020B0600070205080204" pitchFamily="50" charset="-128"/>
            </a:rPr>
            <a:t>4,097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増加していることが要因である。人件費は、定員管理計画に基づく職員数の増加が見込まれるが、時間外手当の削減などにより、支出の抑制に努める。物件費も、必要経費の精査を行うなど、支出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71512</xdr:rowOff>
    </xdr:from>
    <xdr:to>
      <xdr:col>23</xdr:col>
      <xdr:colOff>133350</xdr:colOff>
      <xdr:row>82</xdr:row>
      <xdr:rowOff>123681</xdr:rowOff>
    </xdr:to>
    <xdr:cxnSp macro="">
      <xdr:nvCxnSpPr>
        <xdr:cNvPr id="191" name="直線コネクタ 190"/>
        <xdr:cNvCxnSpPr/>
      </xdr:nvCxnSpPr>
      <xdr:spPr>
        <a:xfrm>
          <a:off x="4114800" y="14130412"/>
          <a:ext cx="8382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71512</xdr:rowOff>
    </xdr:from>
    <xdr:to>
      <xdr:col>19</xdr:col>
      <xdr:colOff>133350</xdr:colOff>
      <xdr:row>82</xdr:row>
      <xdr:rowOff>88128</xdr:rowOff>
    </xdr:to>
    <xdr:cxnSp macro="">
      <xdr:nvCxnSpPr>
        <xdr:cNvPr id="194" name="直線コネクタ 193"/>
        <xdr:cNvCxnSpPr/>
      </xdr:nvCxnSpPr>
      <xdr:spPr>
        <a:xfrm flipV="1">
          <a:off x="3225800" y="14130412"/>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56767</xdr:rowOff>
    </xdr:from>
    <xdr:to>
      <xdr:col>15</xdr:col>
      <xdr:colOff>82550</xdr:colOff>
      <xdr:row>82</xdr:row>
      <xdr:rowOff>88128</xdr:rowOff>
    </xdr:to>
    <xdr:cxnSp macro="">
      <xdr:nvCxnSpPr>
        <xdr:cNvPr id="197" name="直線コネクタ 196"/>
        <xdr:cNvCxnSpPr/>
      </xdr:nvCxnSpPr>
      <xdr:spPr>
        <a:xfrm>
          <a:off x="2336800" y="14115667"/>
          <a:ext cx="889000" cy="3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40931</xdr:rowOff>
    </xdr:from>
    <xdr:to>
      <xdr:col>11</xdr:col>
      <xdr:colOff>31750</xdr:colOff>
      <xdr:row>82</xdr:row>
      <xdr:rowOff>56767</xdr:rowOff>
    </xdr:to>
    <xdr:cxnSp macro="">
      <xdr:nvCxnSpPr>
        <xdr:cNvPr id="200" name="直線コネクタ 199"/>
        <xdr:cNvCxnSpPr/>
      </xdr:nvCxnSpPr>
      <xdr:spPr>
        <a:xfrm>
          <a:off x="1447800" y="14099831"/>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72881</xdr:rowOff>
    </xdr:from>
    <xdr:to>
      <xdr:col>23</xdr:col>
      <xdr:colOff>184150</xdr:colOff>
      <xdr:row>83</xdr:row>
      <xdr:rowOff>3031</xdr:rowOff>
    </xdr:to>
    <xdr:sp macro="" textlink="">
      <xdr:nvSpPr>
        <xdr:cNvPr id="210" name="楕円 209"/>
        <xdr:cNvSpPr/>
      </xdr:nvSpPr>
      <xdr:spPr>
        <a:xfrm>
          <a:off x="4902200" y="14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89408</xdr:rowOff>
    </xdr:from>
    <xdr:ext cx="762000" cy="259045"/>
    <xdr:sp macro="" textlink="">
      <xdr:nvSpPr>
        <xdr:cNvPr id="211" name="人件費・物件費等の状況該当値テキスト"/>
        <xdr:cNvSpPr txBox="1"/>
      </xdr:nvSpPr>
      <xdr:spPr>
        <a:xfrm>
          <a:off x="5041900" y="139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20712</xdr:rowOff>
    </xdr:from>
    <xdr:to>
      <xdr:col>19</xdr:col>
      <xdr:colOff>184150</xdr:colOff>
      <xdr:row>82</xdr:row>
      <xdr:rowOff>122312</xdr:rowOff>
    </xdr:to>
    <xdr:sp macro="" textlink="">
      <xdr:nvSpPr>
        <xdr:cNvPr id="212" name="楕円 211"/>
        <xdr:cNvSpPr/>
      </xdr:nvSpPr>
      <xdr:spPr>
        <a:xfrm>
          <a:off x="4064000" y="140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132489</xdr:rowOff>
    </xdr:from>
    <xdr:ext cx="736600" cy="259045"/>
    <xdr:sp macro="" textlink="">
      <xdr:nvSpPr>
        <xdr:cNvPr id="213" name="テキスト ボックス 212"/>
        <xdr:cNvSpPr txBox="1"/>
      </xdr:nvSpPr>
      <xdr:spPr>
        <a:xfrm>
          <a:off x="3733800" y="1384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37328</xdr:rowOff>
    </xdr:from>
    <xdr:to>
      <xdr:col>15</xdr:col>
      <xdr:colOff>133350</xdr:colOff>
      <xdr:row>82</xdr:row>
      <xdr:rowOff>138928</xdr:rowOff>
    </xdr:to>
    <xdr:sp macro="" textlink="">
      <xdr:nvSpPr>
        <xdr:cNvPr id="214" name="楕円 213"/>
        <xdr:cNvSpPr/>
      </xdr:nvSpPr>
      <xdr:spPr>
        <a:xfrm>
          <a:off x="3175000" y="140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149105</xdr:rowOff>
    </xdr:from>
    <xdr:ext cx="762000" cy="259045"/>
    <xdr:sp macro="" textlink="">
      <xdr:nvSpPr>
        <xdr:cNvPr id="215" name="テキスト ボックス 214"/>
        <xdr:cNvSpPr txBox="1"/>
      </xdr:nvSpPr>
      <xdr:spPr>
        <a:xfrm>
          <a:off x="2844800" y="1386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5967</xdr:rowOff>
    </xdr:from>
    <xdr:to>
      <xdr:col>11</xdr:col>
      <xdr:colOff>82550</xdr:colOff>
      <xdr:row>82</xdr:row>
      <xdr:rowOff>107567</xdr:rowOff>
    </xdr:to>
    <xdr:sp macro="" textlink="">
      <xdr:nvSpPr>
        <xdr:cNvPr id="216" name="楕円 215"/>
        <xdr:cNvSpPr/>
      </xdr:nvSpPr>
      <xdr:spPr>
        <a:xfrm>
          <a:off x="2286000" y="140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117744</xdr:rowOff>
    </xdr:from>
    <xdr:ext cx="762000" cy="259045"/>
    <xdr:sp macro="" textlink="">
      <xdr:nvSpPr>
        <xdr:cNvPr id="217" name="テキスト ボックス 216"/>
        <xdr:cNvSpPr txBox="1"/>
      </xdr:nvSpPr>
      <xdr:spPr>
        <a:xfrm>
          <a:off x="1955800" y="1383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161581</xdr:rowOff>
    </xdr:from>
    <xdr:to>
      <xdr:col>7</xdr:col>
      <xdr:colOff>31750</xdr:colOff>
      <xdr:row>82</xdr:row>
      <xdr:rowOff>91731</xdr:rowOff>
    </xdr:to>
    <xdr:sp macro="" textlink="">
      <xdr:nvSpPr>
        <xdr:cNvPr id="218" name="楕円 217"/>
        <xdr:cNvSpPr/>
      </xdr:nvSpPr>
      <xdr:spPr>
        <a:xfrm>
          <a:off x="1397000" y="140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101908</xdr:rowOff>
    </xdr:from>
    <xdr:ext cx="762000" cy="259045"/>
    <xdr:sp macro="" textlink="">
      <xdr:nvSpPr>
        <xdr:cNvPr id="219" name="テキスト ボックス 218"/>
        <xdr:cNvSpPr txBox="1"/>
      </xdr:nvSpPr>
      <xdr:spPr>
        <a:xfrm>
          <a:off x="1066800" y="1381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昨年度の指数より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この要因は、職員構成の変動によるものであり、ラスパイレス指数への影響（下がる要因）が大きい職員が退職したことで、学歴・経験年数層のうち当該階層の平均給料が増加したことが大きな要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今後も、人事評価制度を十分に活用し、国の動向や、他自治体との権衡を踏まえ、給与水準の適正化に努める。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120650</xdr:rowOff>
    </xdr:to>
    <xdr:cxnSp macro="">
      <xdr:nvCxnSpPr>
        <xdr:cNvPr id="255" name="直線コネクタ 254"/>
        <xdr:cNvCxnSpPr/>
      </xdr:nvCxnSpPr>
      <xdr:spPr>
        <a:xfrm>
          <a:off x="16179800" y="150876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0</xdr:rowOff>
    </xdr:to>
    <xdr:cxnSp macro="">
      <xdr:nvCxnSpPr>
        <xdr:cNvPr id="258" name="直線コネクタ 257"/>
        <xdr:cNvCxnSpPr/>
      </xdr:nvCxnSpPr>
      <xdr:spPr>
        <a:xfrm>
          <a:off x="15290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68036</xdr:rowOff>
    </xdr:to>
    <xdr:cxnSp macro="">
      <xdr:nvCxnSpPr>
        <xdr:cNvPr id="261" name="直線コネクタ 260"/>
        <xdr:cNvCxnSpPr/>
      </xdr:nvCxnSpPr>
      <xdr:spPr>
        <a:xfrm>
          <a:off x="14401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85271</xdr:rowOff>
    </xdr:to>
    <xdr:cxnSp macro="">
      <xdr:nvCxnSpPr>
        <xdr:cNvPr id="264" name="直線コネクタ 263"/>
        <xdr:cNvCxnSpPr/>
      </xdr:nvCxnSpPr>
      <xdr:spPr>
        <a:xfrm flipV="1">
          <a:off x="13512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5"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78" name="楕円 277"/>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79" name="テキスト ボックス 278"/>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集中改革プラン等による職員削減の取組により、類似団体平均と比較して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人以上下回って推移している。近年、人口の増加に伴う業務量の増加や複雑化に対応し、また職員の退職を見据えた人員を確保するため、職員数は増加傾向にある。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今後も引き続き人口増加が見込まれるため、人口規模や業務量に見合った職員数となるよう、定員管理計画に基づき適正な定員管理に努める。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51163</xdr:rowOff>
    </xdr:from>
    <xdr:to>
      <xdr:col>81</xdr:col>
      <xdr:colOff>44450</xdr:colOff>
      <xdr:row>58</xdr:row>
      <xdr:rowOff>59781</xdr:rowOff>
    </xdr:to>
    <xdr:cxnSp macro="">
      <xdr:nvCxnSpPr>
        <xdr:cNvPr id="320" name="直線コネクタ 319"/>
        <xdr:cNvCxnSpPr/>
      </xdr:nvCxnSpPr>
      <xdr:spPr>
        <a:xfrm>
          <a:off x="16179800" y="999526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25309</xdr:rowOff>
    </xdr:from>
    <xdr:to>
      <xdr:col>77</xdr:col>
      <xdr:colOff>44450</xdr:colOff>
      <xdr:row>58</xdr:row>
      <xdr:rowOff>51163</xdr:rowOff>
    </xdr:to>
    <xdr:cxnSp macro="">
      <xdr:nvCxnSpPr>
        <xdr:cNvPr id="323" name="直線コネクタ 322"/>
        <xdr:cNvCxnSpPr/>
      </xdr:nvCxnSpPr>
      <xdr:spPr>
        <a:xfrm>
          <a:off x="15290800" y="996940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23585</xdr:rowOff>
    </xdr:from>
    <xdr:to>
      <xdr:col>72</xdr:col>
      <xdr:colOff>203200</xdr:colOff>
      <xdr:row>58</xdr:row>
      <xdr:rowOff>25309</xdr:rowOff>
    </xdr:to>
    <xdr:cxnSp macro="">
      <xdr:nvCxnSpPr>
        <xdr:cNvPr id="326" name="直線コネクタ 325"/>
        <xdr:cNvCxnSpPr/>
      </xdr:nvCxnSpPr>
      <xdr:spPr>
        <a:xfrm>
          <a:off x="14401800" y="996768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23585</xdr:rowOff>
    </xdr:from>
    <xdr:to>
      <xdr:col>68</xdr:col>
      <xdr:colOff>152400</xdr:colOff>
      <xdr:row>58</xdr:row>
      <xdr:rowOff>30480</xdr:rowOff>
    </xdr:to>
    <xdr:cxnSp macro="">
      <xdr:nvCxnSpPr>
        <xdr:cNvPr id="329" name="直線コネクタ 328"/>
        <xdr:cNvCxnSpPr/>
      </xdr:nvCxnSpPr>
      <xdr:spPr>
        <a:xfrm flipV="1">
          <a:off x="13512800" y="99676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8981</xdr:rowOff>
    </xdr:from>
    <xdr:to>
      <xdr:col>81</xdr:col>
      <xdr:colOff>95250</xdr:colOff>
      <xdr:row>58</xdr:row>
      <xdr:rowOff>110581</xdr:rowOff>
    </xdr:to>
    <xdr:sp macro="" textlink="">
      <xdr:nvSpPr>
        <xdr:cNvPr id="339" name="楕円 338"/>
        <xdr:cNvSpPr/>
      </xdr:nvSpPr>
      <xdr:spPr>
        <a:xfrm>
          <a:off x="169672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101708</xdr:rowOff>
    </xdr:from>
    <xdr:ext cx="762000" cy="259045"/>
    <xdr:sp macro="" textlink="">
      <xdr:nvSpPr>
        <xdr:cNvPr id="340" name="定員管理の状況該当値テキスト"/>
        <xdr:cNvSpPr txBox="1"/>
      </xdr:nvSpPr>
      <xdr:spPr>
        <a:xfrm>
          <a:off x="17106900" y="98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363</xdr:rowOff>
    </xdr:from>
    <xdr:to>
      <xdr:col>77</xdr:col>
      <xdr:colOff>95250</xdr:colOff>
      <xdr:row>58</xdr:row>
      <xdr:rowOff>101963</xdr:rowOff>
    </xdr:to>
    <xdr:sp macro="" textlink="">
      <xdr:nvSpPr>
        <xdr:cNvPr id="341" name="楕円 340"/>
        <xdr:cNvSpPr/>
      </xdr:nvSpPr>
      <xdr:spPr>
        <a:xfrm>
          <a:off x="1612900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112140</xdr:rowOff>
    </xdr:from>
    <xdr:ext cx="736600" cy="259045"/>
    <xdr:sp macro="" textlink="">
      <xdr:nvSpPr>
        <xdr:cNvPr id="342" name="テキスト ボックス 341"/>
        <xdr:cNvSpPr txBox="1"/>
      </xdr:nvSpPr>
      <xdr:spPr>
        <a:xfrm>
          <a:off x="15798800" y="97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145959</xdr:rowOff>
    </xdr:from>
    <xdr:to>
      <xdr:col>73</xdr:col>
      <xdr:colOff>44450</xdr:colOff>
      <xdr:row>58</xdr:row>
      <xdr:rowOff>76109</xdr:rowOff>
    </xdr:to>
    <xdr:sp macro="" textlink="">
      <xdr:nvSpPr>
        <xdr:cNvPr id="343" name="楕円 342"/>
        <xdr:cNvSpPr/>
      </xdr:nvSpPr>
      <xdr:spPr>
        <a:xfrm>
          <a:off x="152400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86286</xdr:rowOff>
    </xdr:from>
    <xdr:ext cx="762000" cy="259045"/>
    <xdr:sp macro="" textlink="">
      <xdr:nvSpPr>
        <xdr:cNvPr id="344" name="テキスト ボックス 343"/>
        <xdr:cNvSpPr txBox="1"/>
      </xdr:nvSpPr>
      <xdr:spPr>
        <a:xfrm>
          <a:off x="14909800" y="968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144235</xdr:rowOff>
    </xdr:from>
    <xdr:to>
      <xdr:col>68</xdr:col>
      <xdr:colOff>203200</xdr:colOff>
      <xdr:row>58</xdr:row>
      <xdr:rowOff>74385</xdr:rowOff>
    </xdr:to>
    <xdr:sp macro="" textlink="">
      <xdr:nvSpPr>
        <xdr:cNvPr id="345" name="楕円 344"/>
        <xdr:cNvSpPr/>
      </xdr:nvSpPr>
      <xdr:spPr>
        <a:xfrm>
          <a:off x="14351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84562</xdr:rowOff>
    </xdr:from>
    <xdr:ext cx="762000" cy="259045"/>
    <xdr:sp macro="" textlink="">
      <xdr:nvSpPr>
        <xdr:cNvPr id="346" name="テキスト ボックス 345"/>
        <xdr:cNvSpPr txBox="1"/>
      </xdr:nvSpPr>
      <xdr:spPr>
        <a:xfrm>
          <a:off x="14020800" y="96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151130</xdr:rowOff>
    </xdr:from>
    <xdr:to>
      <xdr:col>64</xdr:col>
      <xdr:colOff>152400</xdr:colOff>
      <xdr:row>58</xdr:row>
      <xdr:rowOff>81280</xdr:rowOff>
    </xdr:to>
    <xdr:sp macro="" textlink="">
      <xdr:nvSpPr>
        <xdr:cNvPr id="347" name="楕円 346"/>
        <xdr:cNvSpPr/>
      </xdr:nvSpPr>
      <xdr:spPr>
        <a:xfrm>
          <a:off x="13462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91457</xdr:rowOff>
    </xdr:from>
    <xdr:ext cx="762000" cy="259045"/>
    <xdr:sp macro="" textlink="">
      <xdr:nvSpPr>
        <xdr:cNvPr id="348" name="テキスト ボックス 347"/>
        <xdr:cNvSpPr txBox="1"/>
      </xdr:nvSpPr>
      <xdr:spPr>
        <a:xfrm>
          <a:off x="13131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令和元年度の単年度実質公債費比率は、起債償還終了による元利償還金の減少や、普通交付税及び臨時財政対策債発行可能額の減などにより、分子と分母が共に減少したため、前年度の単年度実質公債費比率からほぼ横ばいの</a:t>
          </a:r>
          <a:r>
            <a:rPr kumimoji="1" lang="en-US" altLang="ja-JP" sz="1200" baseline="0">
              <a:latin typeface="ＭＳ Ｐゴシック" panose="020B0600070205080204" pitchFamily="50" charset="-128"/>
              <a:ea typeface="ＭＳ Ｐゴシック" panose="020B0600070205080204" pitchFamily="50" charset="-128"/>
            </a:rPr>
            <a:t>10.3%</a:t>
          </a:r>
          <a:r>
            <a:rPr kumimoji="1" lang="ja-JP" altLang="en-US" sz="1200" baseline="0">
              <a:latin typeface="ＭＳ Ｐゴシック" panose="020B0600070205080204" pitchFamily="50" charset="-128"/>
              <a:ea typeface="ＭＳ Ｐゴシック" panose="020B0600070205080204" pitchFamily="50" charset="-128"/>
            </a:rPr>
            <a:t>であった。　しかし、平成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年度の単年度実質公債費比率が、学校給食共同調理場の施設整備費支払の計上や小・中学校増築等工事費の起債償還償還開始により</a:t>
          </a:r>
          <a:r>
            <a:rPr kumimoji="1" lang="en-US" altLang="ja-JP" sz="1200" baseline="0">
              <a:latin typeface="ＭＳ Ｐゴシック" panose="020B0600070205080204" pitchFamily="50" charset="-128"/>
              <a:ea typeface="ＭＳ Ｐゴシック" panose="020B0600070205080204" pitchFamily="50" charset="-128"/>
            </a:rPr>
            <a:t>12.6%</a:t>
          </a:r>
          <a:r>
            <a:rPr kumimoji="1" lang="ja-JP" altLang="en-US" sz="1200" baseline="0">
              <a:latin typeface="ＭＳ Ｐゴシック" panose="020B0600070205080204" pitchFamily="50" charset="-128"/>
              <a:ea typeface="ＭＳ Ｐゴシック" panose="020B0600070205080204" pitchFamily="50" charset="-128"/>
            </a:rPr>
            <a:t>であることが影響し、実質公債費比率（</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か年平均）は</a:t>
          </a:r>
          <a:r>
            <a:rPr kumimoji="1" lang="en-US" altLang="ja-JP" sz="1200" baseline="0">
              <a:latin typeface="ＭＳ Ｐゴシック" panose="020B0600070205080204" pitchFamily="50" charset="-128"/>
              <a:ea typeface="ＭＳ Ｐゴシック" panose="020B0600070205080204" pitchFamily="50" charset="-128"/>
            </a:rPr>
            <a:t>11.0%</a:t>
          </a:r>
          <a:r>
            <a:rPr kumimoji="1" lang="ja-JP" altLang="en-US" sz="1200" baseline="0">
              <a:latin typeface="ＭＳ Ｐゴシック" panose="020B0600070205080204" pitchFamily="50" charset="-128"/>
              <a:ea typeface="ＭＳ Ｐゴシック" panose="020B0600070205080204" pitchFamily="50" charset="-128"/>
            </a:rPr>
            <a:t>となっている。今後、施設の老朽化対策などで多くの施設整備費が必要になる見込みであるため、町債の適正かつ計画的な発行に努める。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95250</xdr:rowOff>
    </xdr:to>
    <xdr:cxnSp macro="">
      <xdr:nvCxnSpPr>
        <xdr:cNvPr id="381" name="直線コネクタ 380"/>
        <xdr:cNvCxnSpPr/>
      </xdr:nvCxnSpPr>
      <xdr:spPr>
        <a:xfrm>
          <a:off x="16179800" y="745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79163</xdr:rowOff>
    </xdr:from>
    <xdr:to>
      <xdr:col>77</xdr:col>
      <xdr:colOff>44450</xdr:colOff>
      <xdr:row>43</xdr:row>
      <xdr:rowOff>79163</xdr:rowOff>
    </xdr:to>
    <xdr:cxnSp macro="">
      <xdr:nvCxnSpPr>
        <xdr:cNvPr id="384" name="直線コネクタ 383"/>
        <xdr:cNvCxnSpPr/>
      </xdr:nvCxnSpPr>
      <xdr:spPr>
        <a:xfrm>
          <a:off x="15290800" y="745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79163</xdr:rowOff>
    </xdr:to>
    <xdr:cxnSp macro="">
      <xdr:nvCxnSpPr>
        <xdr:cNvPr id="387" name="直線コネクタ 386"/>
        <xdr:cNvCxnSpPr/>
      </xdr:nvCxnSpPr>
      <xdr:spPr>
        <a:xfrm>
          <a:off x="14401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127423</xdr:rowOff>
    </xdr:to>
    <xdr:cxnSp macro="">
      <xdr:nvCxnSpPr>
        <xdr:cNvPr id="390" name="直線コネクタ 389"/>
        <xdr:cNvCxnSpPr/>
      </xdr:nvCxnSpPr>
      <xdr:spPr>
        <a:xfrm flipV="1">
          <a:off x="13512800" y="74434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0" name="楕円 399"/>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1"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2" name="楕円 401"/>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3" name="テキスト ボックス 402"/>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4" name="楕円 403"/>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5" name="テキスト ボックス 404"/>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6" name="楕円 405"/>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7" name="テキスト ボックス 406"/>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08" name="楕円 407"/>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09" name="テキスト ボックス 408"/>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将来負担額が充当可能財源等を下回ったため、前年度に引き続き算定されなかった。近年、町債発行の抑制に努めていることで地方債の現在高が減少していることや、公営企業債現在高の減少により公営企業債等繰入見込額が減少していることなどにより将来負担額が減少していることが要因である。今後、人口増加に伴うインフラ整備や老朽化した公共施設の大規模改修などの事業が続く見込みであるため、負担の平準化を図った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147562</xdr:rowOff>
    </xdr:from>
    <xdr:to>
      <xdr:col>72</xdr:col>
      <xdr:colOff>203200</xdr:colOff>
      <xdr:row>14</xdr:row>
      <xdr:rowOff>131233</xdr:rowOff>
    </xdr:to>
    <xdr:cxnSp macro="">
      <xdr:nvCxnSpPr>
        <xdr:cNvPr id="445" name="直線コネクタ 444"/>
        <xdr:cNvCxnSpPr/>
      </xdr:nvCxnSpPr>
      <xdr:spPr>
        <a:xfrm flipV="1">
          <a:off x="14401800" y="237641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152158</xdr:rowOff>
    </xdr:from>
    <xdr:to>
      <xdr:col>68</xdr:col>
      <xdr:colOff>152400</xdr:colOff>
      <xdr:row>14</xdr:row>
      <xdr:rowOff>131233</xdr:rowOff>
    </xdr:to>
    <xdr:cxnSp macro="">
      <xdr:nvCxnSpPr>
        <xdr:cNvPr id="448" name="直線コネクタ 447"/>
        <xdr:cNvCxnSpPr/>
      </xdr:nvCxnSpPr>
      <xdr:spPr>
        <a:xfrm>
          <a:off x="13512800" y="2381008"/>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4" name="テキスト ボックス 453"/>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97867</xdr:rowOff>
    </xdr:from>
    <xdr:ext cx="762000" cy="259045"/>
    <xdr:sp macro="" textlink="">
      <xdr:nvSpPr>
        <xdr:cNvPr id="456" name="テキスト ボックス 455"/>
        <xdr:cNvSpPr txBox="1"/>
      </xdr:nvSpPr>
      <xdr:spPr>
        <a:xfrm>
          <a:off x="13131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96762</xdr:rowOff>
    </xdr:from>
    <xdr:to>
      <xdr:col>73</xdr:col>
      <xdr:colOff>44450</xdr:colOff>
      <xdr:row>14</xdr:row>
      <xdr:rowOff>26912</xdr:rowOff>
    </xdr:to>
    <xdr:sp macro="" textlink="">
      <xdr:nvSpPr>
        <xdr:cNvPr id="462" name="楕円 461"/>
        <xdr:cNvSpPr/>
      </xdr:nvSpPr>
      <xdr:spPr>
        <a:xfrm>
          <a:off x="15240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37089</xdr:rowOff>
    </xdr:from>
    <xdr:ext cx="762000" cy="259045"/>
    <xdr:sp macro="" textlink="">
      <xdr:nvSpPr>
        <xdr:cNvPr id="463" name="テキスト ボックス 462"/>
        <xdr:cNvSpPr txBox="1"/>
      </xdr:nvSpPr>
      <xdr:spPr>
        <a:xfrm>
          <a:off x="14909800" y="20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80433</xdr:rowOff>
    </xdr:from>
    <xdr:to>
      <xdr:col>68</xdr:col>
      <xdr:colOff>203200</xdr:colOff>
      <xdr:row>15</xdr:row>
      <xdr:rowOff>10583</xdr:rowOff>
    </xdr:to>
    <xdr:sp macro="" textlink="">
      <xdr:nvSpPr>
        <xdr:cNvPr id="464" name="楕円 463"/>
        <xdr:cNvSpPr/>
      </xdr:nvSpPr>
      <xdr:spPr>
        <a:xfrm>
          <a:off x="14351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20760</xdr:rowOff>
    </xdr:from>
    <xdr:ext cx="762000" cy="259045"/>
    <xdr:sp macro="" textlink="">
      <xdr:nvSpPr>
        <xdr:cNvPr id="465" name="テキスト ボックス 464"/>
        <xdr:cNvSpPr txBox="1"/>
      </xdr:nvSpPr>
      <xdr:spPr>
        <a:xfrm>
          <a:off x="14020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101358</xdr:rowOff>
    </xdr:from>
    <xdr:to>
      <xdr:col>64</xdr:col>
      <xdr:colOff>152400</xdr:colOff>
      <xdr:row>14</xdr:row>
      <xdr:rowOff>31508</xdr:rowOff>
    </xdr:to>
    <xdr:sp macro="" textlink="">
      <xdr:nvSpPr>
        <xdr:cNvPr id="466" name="楕円 465"/>
        <xdr:cNvSpPr/>
      </xdr:nvSpPr>
      <xdr:spPr>
        <a:xfrm>
          <a:off x="13462000" y="2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41685</xdr:rowOff>
    </xdr:from>
    <xdr:ext cx="762000" cy="259045"/>
    <xdr:sp macro="" textlink="">
      <xdr:nvSpPr>
        <xdr:cNvPr id="467" name="テキスト ボックス 466"/>
        <xdr:cNvSpPr txBox="1"/>
      </xdr:nvSpPr>
      <xdr:spPr>
        <a:xfrm>
          <a:off x="13131800" y="20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47,837
47,171
14.13
14,933,005
14,489,066
353,184
8,683,717
9,983,996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程度下回って推移している。これは、人口が類似団体内でも多く、規模の効果が得られることで比較的職員数が少ないことが要因と思われる。ただし、業務量に対し慢性的に人員が不足していることから、職員採用の増を行っており、職員数は増える見込みである。人口規模や業務量に見合った人件費となるよう、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35</xdr:row>
      <xdr:rowOff>120142</xdr:rowOff>
    </xdr:to>
    <xdr:cxnSp macro="">
      <xdr:nvCxnSpPr>
        <xdr:cNvPr id="64" name="直線コネクタ 63"/>
        <xdr:cNvCxnSpPr/>
      </xdr:nvCxnSpPr>
      <xdr:spPr>
        <a:xfrm>
          <a:off x="3987800" y="60980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35</xdr:row>
      <xdr:rowOff>106426</xdr:rowOff>
    </xdr:to>
    <xdr:cxnSp macro="">
      <xdr:nvCxnSpPr>
        <xdr:cNvPr id="67" name="直線コネクタ 66"/>
        <xdr:cNvCxnSpPr/>
      </xdr:nvCxnSpPr>
      <xdr:spPr>
        <a:xfrm flipV="1">
          <a:off x="3098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35</xdr:row>
      <xdr:rowOff>106426</xdr:rowOff>
    </xdr:to>
    <xdr:cxnSp macro="">
      <xdr:nvCxnSpPr>
        <xdr:cNvPr id="70" name="直線コネクタ 69"/>
        <xdr:cNvCxnSpPr/>
      </xdr:nvCxnSpPr>
      <xdr:spPr>
        <a:xfrm>
          <a:off x="2209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101854</xdr:rowOff>
    </xdr:to>
    <xdr:cxnSp macro="">
      <xdr:nvCxnSpPr>
        <xdr:cNvPr id="73" name="直線コネクタ 72"/>
        <xdr:cNvCxnSpPr/>
      </xdr:nvCxnSpPr>
      <xdr:spPr>
        <a:xfrm>
          <a:off x="1320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46482</xdr:rowOff>
    </xdr:from>
    <xdr:to>
      <xdr:col>20</xdr:col>
      <xdr:colOff>38100</xdr:colOff>
      <xdr:row>35</xdr:row>
      <xdr:rowOff>148082</xdr:rowOff>
    </xdr:to>
    <xdr:sp macro="" textlink="">
      <xdr:nvSpPr>
        <xdr:cNvPr id="85" name="楕円 84"/>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158259</xdr:rowOff>
    </xdr:from>
    <xdr:ext cx="736600" cy="259045"/>
    <xdr:sp macro="" textlink="">
      <xdr:nvSpPr>
        <xdr:cNvPr id="86" name="テキスト ボックス 85"/>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で、前年度からほぼ横ばいとなった。算定式の分子は委託料の増などにより増加しているが、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したことが要因である。なお、</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数値が上昇しているのは、学校給食共同調理場の運営委託開始が主な要因である。限られた人員・財源で効率的に事業を行うため、更に民間委託を検討をしていく必要があるが、委託内容の精査などにより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62230</xdr:rowOff>
    </xdr:to>
    <xdr:cxnSp macro="">
      <xdr:nvCxnSpPr>
        <xdr:cNvPr id="125" name="直線コネクタ 124"/>
        <xdr:cNvCxnSpPr/>
      </xdr:nvCxnSpPr>
      <xdr:spPr>
        <a:xfrm flipV="1">
          <a:off x="15671800" y="2961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92710</xdr:rowOff>
    </xdr:to>
    <xdr:cxnSp macro="">
      <xdr:nvCxnSpPr>
        <xdr:cNvPr id="128" name="直線コネクタ 127"/>
        <xdr:cNvCxnSpPr/>
      </xdr:nvCxnSpPr>
      <xdr:spPr>
        <a:xfrm flipV="1">
          <a:off x="14782800" y="297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92710</xdr:rowOff>
    </xdr:to>
    <xdr:cxnSp macro="">
      <xdr:nvCxnSpPr>
        <xdr:cNvPr id="131" name="直線コネクタ 130"/>
        <xdr:cNvCxnSpPr/>
      </xdr:nvCxnSpPr>
      <xdr:spPr>
        <a:xfrm>
          <a:off x="13893800" y="2893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149860</xdr:rowOff>
    </xdr:to>
    <xdr:cxnSp macro="">
      <xdr:nvCxnSpPr>
        <xdr:cNvPr id="134" name="直線コネクタ 133"/>
        <xdr:cNvCxnSpPr/>
      </xdr:nvCxnSpPr>
      <xdr:spPr>
        <a:xfrm>
          <a:off x="13004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4" name="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8" name="楕円 147"/>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9" name="テキスト ボックス 148"/>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ポイントの上昇で、前年度に引き続き類似団体平均を上回った。私立保育所新設による保育所運営委託料の増（＋</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百万円）や障害者（児）自立支援給付費の増（＋</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百万円）などが要因である。障害福祉サービスの請求審査強化などにより適正な給付を行うとともに、効率的な運営を行っていく。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156935</xdr:rowOff>
    </xdr:to>
    <xdr:cxnSp macro="">
      <xdr:nvCxnSpPr>
        <xdr:cNvPr id="188" name="直線コネクタ 187"/>
        <xdr:cNvCxnSpPr/>
      </xdr:nvCxnSpPr>
      <xdr:spPr>
        <a:xfrm>
          <a:off x="3987800" y="98098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37193</xdr:rowOff>
    </xdr:to>
    <xdr:cxnSp macro="">
      <xdr:nvCxnSpPr>
        <xdr:cNvPr id="191" name="直線コネクタ 190"/>
        <xdr:cNvCxnSpPr/>
      </xdr:nvCxnSpPr>
      <xdr:spPr>
        <a:xfrm>
          <a:off x="3098800" y="9755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154215</xdr:rowOff>
    </xdr:to>
    <xdr:cxnSp macro="">
      <xdr:nvCxnSpPr>
        <xdr:cNvPr id="194" name="直線コネクタ 193"/>
        <xdr:cNvCxnSpPr/>
      </xdr:nvCxnSpPr>
      <xdr:spPr>
        <a:xfrm>
          <a:off x="2209800" y="9657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56</xdr:row>
      <xdr:rowOff>56243</xdr:rowOff>
    </xdr:to>
    <xdr:cxnSp macro="">
      <xdr:nvCxnSpPr>
        <xdr:cNvPr id="197" name="直線コネクタ 196"/>
        <xdr:cNvCxnSpPr/>
      </xdr:nvCxnSpPr>
      <xdr:spPr>
        <a:xfrm>
          <a:off x="1320800" y="9494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07" name="楕円 206"/>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78212</xdr:rowOff>
    </xdr:from>
    <xdr:ext cx="762000" cy="259045"/>
    <xdr:sp macro="" textlink="">
      <xdr:nvSpPr>
        <xdr:cNvPr id="208" name="扶助費該当値テキスト"/>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0" name="テキスト ボックス 209"/>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1" name="楕円 210"/>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2" name="テキスト ボックス 211"/>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3" name="楕円 212"/>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4" name="テキスト ボックス 213"/>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6" name="テキスト ボックス 215"/>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介護保険特別会計、後期高齢者医療特別会計への繰出金が主なものである。類似団体を大きく下回っているが、これは公営企業（法適用）に移行した流域公共下水道事業会計への繰出金が補助費等に計上されていることによるもの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令和元年度は前年度から横ばいの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となったが、繰出対象の事業内容を精査するなど、一般会計の負担額を減らすよう努める。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107950</xdr:rowOff>
    </xdr:from>
    <xdr:to>
      <xdr:col>82</xdr:col>
      <xdr:colOff>107950</xdr:colOff>
      <xdr:row>54</xdr:row>
      <xdr:rowOff>107950</xdr:rowOff>
    </xdr:to>
    <xdr:cxnSp macro="">
      <xdr:nvCxnSpPr>
        <xdr:cNvPr id="253" name="直線コネクタ 252"/>
        <xdr:cNvCxnSpPr/>
      </xdr:nvCxnSpPr>
      <xdr:spPr>
        <a:xfrm>
          <a:off x="15671800" y="936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54</xdr:row>
      <xdr:rowOff>127000</xdr:rowOff>
    </xdr:to>
    <xdr:cxnSp macro="">
      <xdr:nvCxnSpPr>
        <xdr:cNvPr id="256" name="直線コネクタ 255"/>
        <xdr:cNvCxnSpPr/>
      </xdr:nvCxnSpPr>
      <xdr:spPr>
        <a:xfrm flipV="1">
          <a:off x="14782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127000</xdr:rowOff>
    </xdr:to>
    <xdr:cxnSp macro="">
      <xdr:nvCxnSpPr>
        <xdr:cNvPr id="259" name="直線コネクタ 258"/>
        <xdr:cNvCxnSpPr/>
      </xdr:nvCxnSpPr>
      <xdr:spPr>
        <a:xfrm>
          <a:off x="13893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127000</xdr:rowOff>
    </xdr:to>
    <xdr:cxnSp macro="">
      <xdr:nvCxnSpPr>
        <xdr:cNvPr id="262" name="直線コネクタ 261"/>
        <xdr:cNvCxnSpPr/>
      </xdr:nvCxnSpPr>
      <xdr:spPr>
        <a:xfrm>
          <a:off x="13004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57150</xdr:rowOff>
    </xdr:from>
    <xdr:to>
      <xdr:col>82</xdr:col>
      <xdr:colOff>158750</xdr:colOff>
      <xdr:row>54</xdr:row>
      <xdr:rowOff>158750</xdr:rowOff>
    </xdr:to>
    <xdr:sp macro="" textlink="">
      <xdr:nvSpPr>
        <xdr:cNvPr id="272" name="楕円 271"/>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73677</xdr:rowOff>
    </xdr:from>
    <xdr:ext cx="762000" cy="259045"/>
    <xdr:sp macro="" textlink="">
      <xdr:nvSpPr>
        <xdr:cNvPr id="273" name="その他該当値テキスト"/>
        <xdr:cNvSpPr txBox="1"/>
      </xdr:nvSpPr>
      <xdr:spPr>
        <a:xfrm>
          <a:off x="16598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57150</xdr:rowOff>
    </xdr:from>
    <xdr:to>
      <xdr:col>78</xdr:col>
      <xdr:colOff>120650</xdr:colOff>
      <xdr:row>54</xdr:row>
      <xdr:rowOff>158750</xdr:rowOff>
    </xdr:to>
    <xdr:sp macro="" textlink="">
      <xdr:nvSpPr>
        <xdr:cNvPr id="274" name="楕円 273"/>
        <xdr:cNvSpPr/>
      </xdr:nvSpPr>
      <xdr:spPr>
        <a:xfrm>
          <a:off x="15621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75" name="テキスト ボックス 274"/>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6" name="楕円 27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7" name="テキスト ボックス 27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8" name="楕円 27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9" name="テキスト ボックス 27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80" name="楕円 279"/>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81" name="テキスト ボックス 280"/>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ポイントとなった。須恵町外二ヶ町清掃施設組合への負担金の減（△</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百万円）や粕屋南部消防組合への負担金の減（△</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百万円）などが主な要因である。類似団体平均を大きく上回っているが、平成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年度より公営企業（法適用）へ移行した流域関連公共下水道事業会計への補助金が計上されていることによるものである。補助金等については事業目的・効果を検証し、適正な執行に努める。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99568</xdr:rowOff>
    </xdr:to>
    <xdr:cxnSp macro="">
      <xdr:nvCxnSpPr>
        <xdr:cNvPr id="311" name="直線コネクタ 310"/>
        <xdr:cNvCxnSpPr/>
      </xdr:nvCxnSpPr>
      <xdr:spPr>
        <a:xfrm flipV="1">
          <a:off x="15671800" y="65735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39</xdr:row>
      <xdr:rowOff>33274</xdr:rowOff>
    </xdr:to>
    <xdr:cxnSp macro="">
      <xdr:nvCxnSpPr>
        <xdr:cNvPr id="314" name="直線コネクタ 313"/>
        <xdr:cNvCxnSpPr/>
      </xdr:nvCxnSpPr>
      <xdr:spPr>
        <a:xfrm flipV="1">
          <a:off x="14782800" y="66146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33274</xdr:rowOff>
    </xdr:from>
    <xdr:to>
      <xdr:col>73</xdr:col>
      <xdr:colOff>180975</xdr:colOff>
      <xdr:row>39</xdr:row>
      <xdr:rowOff>69850</xdr:rowOff>
    </xdr:to>
    <xdr:cxnSp macro="">
      <xdr:nvCxnSpPr>
        <xdr:cNvPr id="317" name="直線コネクタ 316"/>
        <xdr:cNvCxnSpPr/>
      </xdr:nvCxnSpPr>
      <xdr:spPr>
        <a:xfrm flipV="1">
          <a:off x="13893800" y="6719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78994</xdr:rowOff>
    </xdr:to>
    <xdr:cxnSp macro="">
      <xdr:nvCxnSpPr>
        <xdr:cNvPr id="320" name="直線コネクタ 319"/>
        <xdr:cNvCxnSpPr/>
      </xdr:nvCxnSpPr>
      <xdr:spPr>
        <a:xfrm flipV="1">
          <a:off x="13004800" y="67564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30" name="楕円 329"/>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31"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32" name="楕円 331"/>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33" name="テキスト ボックス 332"/>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34" name="楕円 333"/>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35" name="テキスト ボックス 334"/>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6" name="楕円 335"/>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7" name="テキスト ボックス 336"/>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28194</xdr:rowOff>
    </xdr:from>
    <xdr:to>
      <xdr:col>65</xdr:col>
      <xdr:colOff>53975</xdr:colOff>
      <xdr:row>39</xdr:row>
      <xdr:rowOff>129794</xdr:rowOff>
    </xdr:to>
    <xdr:sp macro="" textlink="">
      <xdr:nvSpPr>
        <xdr:cNvPr id="338" name="楕円 337"/>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114571</xdr:rowOff>
    </xdr:from>
    <xdr:ext cx="762000" cy="259045"/>
    <xdr:sp macro="" textlink="">
      <xdr:nvSpPr>
        <xdr:cNvPr id="339" name="テキスト ボックス 338"/>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令和元年度は前年度比△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ポイントで、</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年連続で下がった。平成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度臨時地方道整備事業債の起債償還の終了や生涯学習センター整備事業の起債償還の一部終了などが要因であり、類似団体平均も下回っている。しかし、公営企業債の償還財源となる繰出しは高い数値で推移しており、これら公債費に準ずる費用まで加えたところ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人当たり決算額は類似団体平均を上回っている。今後、公共施設の老朽化対策などで町債発行の増加が見込まれるため、償還年数の適切な設定などにより負担の平準化に努める。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20320</xdr:rowOff>
    </xdr:to>
    <xdr:cxnSp macro="">
      <xdr:nvCxnSpPr>
        <xdr:cNvPr id="372" name="直線コネクタ 371"/>
        <xdr:cNvCxnSpPr/>
      </xdr:nvCxnSpPr>
      <xdr:spPr>
        <a:xfrm flipV="1">
          <a:off x="3987800" y="13012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73661</xdr:rowOff>
    </xdr:to>
    <xdr:cxnSp macro="">
      <xdr:nvCxnSpPr>
        <xdr:cNvPr id="375" name="直線コネクタ 374"/>
        <xdr:cNvCxnSpPr/>
      </xdr:nvCxnSpPr>
      <xdr:spPr>
        <a:xfrm flipV="1">
          <a:off x="3098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73661</xdr:rowOff>
    </xdr:to>
    <xdr:cxnSp macro="">
      <xdr:nvCxnSpPr>
        <xdr:cNvPr id="378" name="直線コネクタ 377"/>
        <xdr:cNvCxnSpPr/>
      </xdr:nvCxnSpPr>
      <xdr:spPr>
        <a:xfrm>
          <a:off x="2209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75</xdr:row>
      <xdr:rowOff>168911</xdr:rowOff>
    </xdr:to>
    <xdr:cxnSp macro="">
      <xdr:nvCxnSpPr>
        <xdr:cNvPr id="381" name="直線コネクタ 380"/>
        <xdr:cNvCxnSpPr/>
      </xdr:nvCxnSpPr>
      <xdr:spPr>
        <a:xfrm>
          <a:off x="1320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91" name="楕円 390"/>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92"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3" name="楕円 392"/>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4" name="テキスト ボックス 393"/>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5" name="楕円 394"/>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6" name="テキスト ボックス 395"/>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7" name="楕円 396"/>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98" name="テキスト ボックス 397"/>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9" name="楕円 398"/>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400" name="テキスト ボックス 399"/>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公債費以外については、前年から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となった。算出式における分子・分母ともに増加しており、伸び率の差により上昇したものである。分子は前年度比＋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であり、人件費や扶助費の増加が主な要因で、これに対し分母は前年度比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であり、税収の増などが主な要因である。歳入確保に努めるとともに、事業の見直しや効率化を推し進め、財源の適正配分に努める。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40132</xdr:rowOff>
    </xdr:to>
    <xdr:cxnSp macro="">
      <xdr:nvCxnSpPr>
        <xdr:cNvPr id="431" name="直線コネクタ 430"/>
        <xdr:cNvCxnSpPr/>
      </xdr:nvCxnSpPr>
      <xdr:spPr>
        <a:xfrm>
          <a:off x="15671800" y="133903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136144</xdr:rowOff>
    </xdr:to>
    <xdr:cxnSp macro="">
      <xdr:nvCxnSpPr>
        <xdr:cNvPr id="434" name="直線コネクタ 433"/>
        <xdr:cNvCxnSpPr/>
      </xdr:nvCxnSpPr>
      <xdr:spPr>
        <a:xfrm flipV="1">
          <a:off x="14782800" y="133903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136144</xdr:rowOff>
    </xdr:to>
    <xdr:cxnSp macro="">
      <xdr:nvCxnSpPr>
        <xdr:cNvPr id="437" name="直線コネクタ 436"/>
        <xdr:cNvCxnSpPr/>
      </xdr:nvCxnSpPr>
      <xdr:spPr>
        <a:xfrm>
          <a:off x="13893800" y="134315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78</xdr:row>
      <xdr:rowOff>58420</xdr:rowOff>
    </xdr:to>
    <xdr:cxnSp macro="">
      <xdr:nvCxnSpPr>
        <xdr:cNvPr id="440" name="直線コネクタ 439"/>
        <xdr:cNvCxnSpPr/>
      </xdr:nvCxnSpPr>
      <xdr:spPr>
        <a:xfrm>
          <a:off x="13004800" y="132806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50" name="楕円 449"/>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51"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2" name="楕円 451"/>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3" name="テキスト ボックス 452"/>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4" name="楕円 453"/>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5" name="テキスト ボックス 454"/>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6" name="楕円 455"/>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7" name="テキスト ボックス 456"/>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8" name="楕円 457"/>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9" name="テキスト ボックス 458"/>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90076</xdr:rowOff>
    </xdr:from>
    <xdr:to>
      <xdr:col>29</xdr:col>
      <xdr:colOff>127000</xdr:colOff>
      <xdr:row>19</xdr:row>
      <xdr:rowOff>119190</xdr:rowOff>
    </xdr:to>
    <xdr:cxnSp macro="">
      <xdr:nvCxnSpPr>
        <xdr:cNvPr id="52" name="直線コネクタ 51"/>
        <xdr:cNvCxnSpPr/>
      </xdr:nvCxnSpPr>
      <xdr:spPr bwMode="auto">
        <a:xfrm flipV="1">
          <a:off x="5003800" y="3395251"/>
          <a:ext cx="647700" cy="2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117410</xdr:rowOff>
    </xdr:from>
    <xdr:to>
      <xdr:col>26</xdr:col>
      <xdr:colOff>50800</xdr:colOff>
      <xdr:row>19</xdr:row>
      <xdr:rowOff>119190</xdr:rowOff>
    </xdr:to>
    <xdr:cxnSp macro="">
      <xdr:nvCxnSpPr>
        <xdr:cNvPr id="55" name="直線コネクタ 54"/>
        <xdr:cNvCxnSpPr/>
      </xdr:nvCxnSpPr>
      <xdr:spPr bwMode="auto">
        <a:xfrm>
          <a:off x="4305300" y="3422585"/>
          <a:ext cx="698500" cy="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117410</xdr:rowOff>
    </xdr:from>
    <xdr:to>
      <xdr:col>22</xdr:col>
      <xdr:colOff>114300</xdr:colOff>
      <xdr:row>19</xdr:row>
      <xdr:rowOff>124643</xdr:rowOff>
    </xdr:to>
    <xdr:cxnSp macro="">
      <xdr:nvCxnSpPr>
        <xdr:cNvPr id="58" name="直線コネクタ 57"/>
        <xdr:cNvCxnSpPr/>
      </xdr:nvCxnSpPr>
      <xdr:spPr bwMode="auto">
        <a:xfrm flipV="1">
          <a:off x="3606800" y="3422585"/>
          <a:ext cx="6985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124643</xdr:rowOff>
    </xdr:from>
    <xdr:to>
      <xdr:col>18</xdr:col>
      <xdr:colOff>177800</xdr:colOff>
      <xdr:row>19</xdr:row>
      <xdr:rowOff>131387</xdr:rowOff>
    </xdr:to>
    <xdr:cxnSp macro="">
      <xdr:nvCxnSpPr>
        <xdr:cNvPr id="61" name="直線コネクタ 60"/>
        <xdr:cNvCxnSpPr/>
      </xdr:nvCxnSpPr>
      <xdr:spPr bwMode="auto">
        <a:xfrm flipV="1">
          <a:off x="2908300" y="3429818"/>
          <a:ext cx="6985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39276</xdr:rowOff>
    </xdr:from>
    <xdr:to>
      <xdr:col>29</xdr:col>
      <xdr:colOff>177800</xdr:colOff>
      <xdr:row>19</xdr:row>
      <xdr:rowOff>140876</xdr:rowOff>
    </xdr:to>
    <xdr:sp macro="" textlink="">
      <xdr:nvSpPr>
        <xdr:cNvPr id="71" name="楕円 70"/>
        <xdr:cNvSpPr/>
      </xdr:nvSpPr>
      <xdr:spPr bwMode="auto">
        <a:xfrm>
          <a:off x="5600700" y="3344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11353</xdr:rowOff>
    </xdr:from>
    <xdr:ext cx="762000" cy="259045"/>
    <xdr:sp macro="" textlink="">
      <xdr:nvSpPr>
        <xdr:cNvPr id="72" name="人口1人当たり決算額の推移該当値テキスト130"/>
        <xdr:cNvSpPr txBox="1"/>
      </xdr:nvSpPr>
      <xdr:spPr>
        <a:xfrm>
          <a:off x="5740400" y="331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68390</xdr:rowOff>
    </xdr:from>
    <xdr:to>
      <xdr:col>26</xdr:col>
      <xdr:colOff>101600</xdr:colOff>
      <xdr:row>19</xdr:row>
      <xdr:rowOff>169990</xdr:rowOff>
    </xdr:to>
    <xdr:sp macro="" textlink="">
      <xdr:nvSpPr>
        <xdr:cNvPr id="73" name="楕円 72"/>
        <xdr:cNvSpPr/>
      </xdr:nvSpPr>
      <xdr:spPr bwMode="auto">
        <a:xfrm>
          <a:off x="4953000" y="337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154767</xdr:rowOff>
    </xdr:from>
    <xdr:ext cx="736600" cy="259045"/>
    <xdr:sp macro="" textlink="">
      <xdr:nvSpPr>
        <xdr:cNvPr id="74" name="テキスト ボックス 73"/>
        <xdr:cNvSpPr txBox="1"/>
      </xdr:nvSpPr>
      <xdr:spPr>
        <a:xfrm>
          <a:off x="4622800" y="3459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66610</xdr:rowOff>
    </xdr:from>
    <xdr:to>
      <xdr:col>22</xdr:col>
      <xdr:colOff>165100</xdr:colOff>
      <xdr:row>19</xdr:row>
      <xdr:rowOff>168210</xdr:rowOff>
    </xdr:to>
    <xdr:sp macro="" textlink="">
      <xdr:nvSpPr>
        <xdr:cNvPr id="75" name="楕円 74"/>
        <xdr:cNvSpPr/>
      </xdr:nvSpPr>
      <xdr:spPr bwMode="auto">
        <a:xfrm>
          <a:off x="4254500" y="337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152987</xdr:rowOff>
    </xdr:from>
    <xdr:ext cx="762000" cy="259045"/>
    <xdr:sp macro="" textlink="">
      <xdr:nvSpPr>
        <xdr:cNvPr id="76" name="テキスト ボックス 75"/>
        <xdr:cNvSpPr txBox="1"/>
      </xdr:nvSpPr>
      <xdr:spPr>
        <a:xfrm>
          <a:off x="3924300" y="345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73843</xdr:rowOff>
    </xdr:from>
    <xdr:to>
      <xdr:col>19</xdr:col>
      <xdr:colOff>38100</xdr:colOff>
      <xdr:row>20</xdr:row>
      <xdr:rowOff>3993</xdr:rowOff>
    </xdr:to>
    <xdr:sp macro="" textlink="">
      <xdr:nvSpPr>
        <xdr:cNvPr id="77" name="楕円 76"/>
        <xdr:cNvSpPr/>
      </xdr:nvSpPr>
      <xdr:spPr bwMode="auto">
        <a:xfrm>
          <a:off x="3556000" y="337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160220</xdr:rowOff>
    </xdr:from>
    <xdr:ext cx="762000" cy="259045"/>
    <xdr:sp macro="" textlink="">
      <xdr:nvSpPr>
        <xdr:cNvPr id="78" name="テキスト ボックス 77"/>
        <xdr:cNvSpPr txBox="1"/>
      </xdr:nvSpPr>
      <xdr:spPr>
        <a:xfrm>
          <a:off x="3225800" y="34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80587</xdr:rowOff>
    </xdr:from>
    <xdr:to>
      <xdr:col>15</xdr:col>
      <xdr:colOff>101600</xdr:colOff>
      <xdr:row>20</xdr:row>
      <xdr:rowOff>10737</xdr:rowOff>
    </xdr:to>
    <xdr:sp macro="" textlink="">
      <xdr:nvSpPr>
        <xdr:cNvPr id="79" name="楕円 78"/>
        <xdr:cNvSpPr/>
      </xdr:nvSpPr>
      <xdr:spPr bwMode="auto">
        <a:xfrm>
          <a:off x="2857500" y="338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166964</xdr:rowOff>
    </xdr:from>
    <xdr:ext cx="762000" cy="259045"/>
    <xdr:sp macro="" textlink="">
      <xdr:nvSpPr>
        <xdr:cNvPr id="80" name="テキスト ボックス 79"/>
        <xdr:cNvSpPr txBox="1"/>
      </xdr:nvSpPr>
      <xdr:spPr>
        <a:xfrm>
          <a:off x="2527300" y="347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127261</xdr:rowOff>
    </xdr:from>
    <xdr:to>
      <xdr:col>29</xdr:col>
      <xdr:colOff>127000</xdr:colOff>
      <xdr:row>35</xdr:row>
      <xdr:rowOff>134185</xdr:rowOff>
    </xdr:to>
    <xdr:cxnSp macro="">
      <xdr:nvCxnSpPr>
        <xdr:cNvPr id="115" name="直線コネクタ 114"/>
        <xdr:cNvCxnSpPr/>
      </xdr:nvCxnSpPr>
      <xdr:spPr bwMode="auto">
        <a:xfrm>
          <a:off x="5003800" y="6737611"/>
          <a:ext cx="647700" cy="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17958</xdr:rowOff>
    </xdr:from>
    <xdr:to>
      <xdr:col>26</xdr:col>
      <xdr:colOff>50800</xdr:colOff>
      <xdr:row>35</xdr:row>
      <xdr:rowOff>127261</xdr:rowOff>
    </xdr:to>
    <xdr:cxnSp macro="">
      <xdr:nvCxnSpPr>
        <xdr:cNvPr id="118" name="直線コネクタ 117"/>
        <xdr:cNvCxnSpPr/>
      </xdr:nvCxnSpPr>
      <xdr:spPr bwMode="auto">
        <a:xfrm>
          <a:off x="4305300" y="6628308"/>
          <a:ext cx="698500" cy="109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17958</xdr:rowOff>
    </xdr:from>
    <xdr:to>
      <xdr:col>22</xdr:col>
      <xdr:colOff>114300</xdr:colOff>
      <xdr:row>35</xdr:row>
      <xdr:rowOff>164295</xdr:rowOff>
    </xdr:to>
    <xdr:cxnSp macro="">
      <xdr:nvCxnSpPr>
        <xdr:cNvPr id="121" name="直線コネクタ 120"/>
        <xdr:cNvCxnSpPr/>
      </xdr:nvCxnSpPr>
      <xdr:spPr bwMode="auto">
        <a:xfrm flipV="1">
          <a:off x="3606800" y="6628308"/>
          <a:ext cx="698500" cy="14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143851</xdr:rowOff>
    </xdr:from>
    <xdr:to>
      <xdr:col>18</xdr:col>
      <xdr:colOff>177800</xdr:colOff>
      <xdr:row>35</xdr:row>
      <xdr:rowOff>164295</xdr:rowOff>
    </xdr:to>
    <xdr:cxnSp macro="">
      <xdr:nvCxnSpPr>
        <xdr:cNvPr id="124" name="直線コネクタ 123"/>
        <xdr:cNvCxnSpPr/>
      </xdr:nvCxnSpPr>
      <xdr:spPr bwMode="auto">
        <a:xfrm>
          <a:off x="2908300" y="6754201"/>
          <a:ext cx="698500" cy="2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83385</xdr:rowOff>
    </xdr:from>
    <xdr:to>
      <xdr:col>29</xdr:col>
      <xdr:colOff>177800</xdr:colOff>
      <xdr:row>35</xdr:row>
      <xdr:rowOff>184985</xdr:rowOff>
    </xdr:to>
    <xdr:sp macro="" textlink="">
      <xdr:nvSpPr>
        <xdr:cNvPr id="134" name="楕円 133"/>
        <xdr:cNvSpPr/>
      </xdr:nvSpPr>
      <xdr:spPr bwMode="auto">
        <a:xfrm>
          <a:off x="5600700" y="669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271362</xdr:rowOff>
    </xdr:from>
    <xdr:ext cx="762000" cy="259045"/>
    <xdr:sp macro="" textlink="">
      <xdr:nvSpPr>
        <xdr:cNvPr id="135" name="人口1人当たり決算額の推移該当値テキスト445"/>
        <xdr:cNvSpPr txBox="1"/>
      </xdr:nvSpPr>
      <xdr:spPr>
        <a:xfrm>
          <a:off x="5740400" y="653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76461</xdr:rowOff>
    </xdr:from>
    <xdr:to>
      <xdr:col>26</xdr:col>
      <xdr:colOff>101600</xdr:colOff>
      <xdr:row>35</xdr:row>
      <xdr:rowOff>178061</xdr:rowOff>
    </xdr:to>
    <xdr:sp macro="" textlink="">
      <xdr:nvSpPr>
        <xdr:cNvPr id="136" name="楕円 135"/>
        <xdr:cNvSpPr/>
      </xdr:nvSpPr>
      <xdr:spPr bwMode="auto">
        <a:xfrm>
          <a:off x="4953000" y="668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188238</xdr:rowOff>
    </xdr:from>
    <xdr:ext cx="736600" cy="259045"/>
    <xdr:sp macro="" textlink="">
      <xdr:nvSpPr>
        <xdr:cNvPr id="137" name="テキスト ボックス 136"/>
        <xdr:cNvSpPr txBox="1"/>
      </xdr:nvSpPr>
      <xdr:spPr>
        <a:xfrm>
          <a:off x="4622800" y="645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310058</xdr:rowOff>
    </xdr:from>
    <xdr:to>
      <xdr:col>22</xdr:col>
      <xdr:colOff>165100</xdr:colOff>
      <xdr:row>35</xdr:row>
      <xdr:rowOff>68758</xdr:rowOff>
    </xdr:to>
    <xdr:sp macro="" textlink="">
      <xdr:nvSpPr>
        <xdr:cNvPr id="138" name="楕円 137"/>
        <xdr:cNvSpPr/>
      </xdr:nvSpPr>
      <xdr:spPr bwMode="auto">
        <a:xfrm>
          <a:off x="4254500" y="657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78935</xdr:rowOff>
    </xdr:from>
    <xdr:ext cx="762000" cy="259045"/>
    <xdr:sp macro="" textlink="">
      <xdr:nvSpPr>
        <xdr:cNvPr id="139" name="テキスト ボックス 138"/>
        <xdr:cNvSpPr txBox="1"/>
      </xdr:nvSpPr>
      <xdr:spPr>
        <a:xfrm>
          <a:off x="3924300" y="634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113495</xdr:rowOff>
    </xdr:from>
    <xdr:to>
      <xdr:col>19</xdr:col>
      <xdr:colOff>38100</xdr:colOff>
      <xdr:row>35</xdr:row>
      <xdr:rowOff>215095</xdr:rowOff>
    </xdr:to>
    <xdr:sp macro="" textlink="">
      <xdr:nvSpPr>
        <xdr:cNvPr id="140" name="楕円 139"/>
        <xdr:cNvSpPr/>
      </xdr:nvSpPr>
      <xdr:spPr bwMode="auto">
        <a:xfrm>
          <a:off x="3556000" y="6723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225272</xdr:rowOff>
    </xdr:from>
    <xdr:ext cx="762000" cy="259045"/>
    <xdr:sp macro="" textlink="">
      <xdr:nvSpPr>
        <xdr:cNvPr id="141" name="テキスト ボックス 140"/>
        <xdr:cNvSpPr txBox="1"/>
      </xdr:nvSpPr>
      <xdr:spPr>
        <a:xfrm>
          <a:off x="3225800" y="649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93051</xdr:rowOff>
    </xdr:from>
    <xdr:to>
      <xdr:col>15</xdr:col>
      <xdr:colOff>101600</xdr:colOff>
      <xdr:row>35</xdr:row>
      <xdr:rowOff>194651</xdr:rowOff>
    </xdr:to>
    <xdr:sp macro="" textlink="">
      <xdr:nvSpPr>
        <xdr:cNvPr id="142" name="楕円 141"/>
        <xdr:cNvSpPr/>
      </xdr:nvSpPr>
      <xdr:spPr bwMode="auto">
        <a:xfrm>
          <a:off x="2857500" y="670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204828</xdr:rowOff>
    </xdr:from>
    <xdr:ext cx="762000" cy="259045"/>
    <xdr:sp macro="" textlink="">
      <xdr:nvSpPr>
        <xdr:cNvPr id="143" name="テキスト ボックス 142"/>
        <xdr:cNvSpPr txBox="1"/>
      </xdr:nvSpPr>
      <xdr:spPr>
        <a:xfrm>
          <a:off x="2527300" y="64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47,837
47,171
14.13
14,933,005
14,489,066
353,184
8,683,717
9,983,996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45059</xdr:rowOff>
    </xdr:from>
    <xdr:to>
      <xdr:col>24</xdr:col>
      <xdr:colOff>63500</xdr:colOff>
      <xdr:row>39</xdr:row>
      <xdr:rowOff>89160</xdr:rowOff>
    </xdr:to>
    <xdr:cxnSp macro="">
      <xdr:nvCxnSpPr>
        <xdr:cNvPr id="61" name="直線コネクタ 60"/>
        <xdr:cNvCxnSpPr/>
      </xdr:nvCxnSpPr>
      <xdr:spPr>
        <a:xfrm flipV="1">
          <a:off x="3797300" y="6731609"/>
          <a:ext cx="8382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89160</xdr:rowOff>
    </xdr:from>
    <xdr:to>
      <xdr:col>19</xdr:col>
      <xdr:colOff>177800</xdr:colOff>
      <xdr:row>39</xdr:row>
      <xdr:rowOff>90322</xdr:rowOff>
    </xdr:to>
    <xdr:cxnSp macro="">
      <xdr:nvCxnSpPr>
        <xdr:cNvPr id="64" name="直線コネクタ 63"/>
        <xdr:cNvCxnSpPr/>
      </xdr:nvCxnSpPr>
      <xdr:spPr>
        <a:xfrm flipV="1">
          <a:off x="2908300" y="6775710"/>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90322</xdr:rowOff>
    </xdr:from>
    <xdr:to>
      <xdr:col>15</xdr:col>
      <xdr:colOff>50800</xdr:colOff>
      <xdr:row>39</xdr:row>
      <xdr:rowOff>92475</xdr:rowOff>
    </xdr:to>
    <xdr:cxnSp macro="">
      <xdr:nvCxnSpPr>
        <xdr:cNvPr id="67" name="直線コネクタ 66"/>
        <xdr:cNvCxnSpPr/>
      </xdr:nvCxnSpPr>
      <xdr:spPr>
        <a:xfrm flipV="1">
          <a:off x="2019300" y="677687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92475</xdr:rowOff>
    </xdr:from>
    <xdr:to>
      <xdr:col>10</xdr:col>
      <xdr:colOff>114300</xdr:colOff>
      <xdr:row>39</xdr:row>
      <xdr:rowOff>111201</xdr:rowOff>
    </xdr:to>
    <xdr:cxnSp macro="">
      <xdr:nvCxnSpPr>
        <xdr:cNvPr id="70" name="直線コネクタ 69"/>
        <xdr:cNvCxnSpPr/>
      </xdr:nvCxnSpPr>
      <xdr:spPr>
        <a:xfrm flipV="1">
          <a:off x="1130300" y="6779025"/>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165709</xdr:rowOff>
    </xdr:from>
    <xdr:to>
      <xdr:col>24</xdr:col>
      <xdr:colOff>114300</xdr:colOff>
      <xdr:row>39</xdr:row>
      <xdr:rowOff>95859</xdr:rowOff>
    </xdr:to>
    <xdr:sp macro="" textlink="">
      <xdr:nvSpPr>
        <xdr:cNvPr id="80" name="楕円 79"/>
        <xdr:cNvSpPr/>
      </xdr:nvSpPr>
      <xdr:spPr>
        <a:xfrm>
          <a:off x="4584700" y="66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80636</xdr:rowOff>
    </xdr:from>
    <xdr:ext cx="534377" cy="259045"/>
    <xdr:sp macro="" textlink="">
      <xdr:nvSpPr>
        <xdr:cNvPr id="81" name="人件費該当値テキスト"/>
        <xdr:cNvSpPr txBox="1"/>
      </xdr:nvSpPr>
      <xdr:spPr>
        <a:xfrm>
          <a:off x="4686300" y="659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38360</xdr:rowOff>
    </xdr:from>
    <xdr:to>
      <xdr:col>20</xdr:col>
      <xdr:colOff>38100</xdr:colOff>
      <xdr:row>39</xdr:row>
      <xdr:rowOff>139960</xdr:rowOff>
    </xdr:to>
    <xdr:sp macro="" textlink="">
      <xdr:nvSpPr>
        <xdr:cNvPr id="82" name="楕円 81"/>
        <xdr:cNvSpPr/>
      </xdr:nvSpPr>
      <xdr:spPr>
        <a:xfrm>
          <a:off x="3746500" y="67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131087</xdr:rowOff>
    </xdr:from>
    <xdr:ext cx="534377" cy="259045"/>
    <xdr:sp macro="" textlink="">
      <xdr:nvSpPr>
        <xdr:cNvPr id="83" name="テキスト ボックス 82"/>
        <xdr:cNvSpPr txBox="1"/>
      </xdr:nvSpPr>
      <xdr:spPr>
        <a:xfrm>
          <a:off x="3530111" y="681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39522</xdr:rowOff>
    </xdr:from>
    <xdr:to>
      <xdr:col>15</xdr:col>
      <xdr:colOff>101600</xdr:colOff>
      <xdr:row>39</xdr:row>
      <xdr:rowOff>141122</xdr:rowOff>
    </xdr:to>
    <xdr:sp macro="" textlink="">
      <xdr:nvSpPr>
        <xdr:cNvPr id="84" name="楕円 83"/>
        <xdr:cNvSpPr/>
      </xdr:nvSpPr>
      <xdr:spPr>
        <a:xfrm>
          <a:off x="2857500" y="67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132249</xdr:rowOff>
    </xdr:from>
    <xdr:ext cx="534377" cy="259045"/>
    <xdr:sp macro="" textlink="">
      <xdr:nvSpPr>
        <xdr:cNvPr id="85" name="テキスト ボックス 84"/>
        <xdr:cNvSpPr txBox="1"/>
      </xdr:nvSpPr>
      <xdr:spPr>
        <a:xfrm>
          <a:off x="2641111" y="6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41675</xdr:rowOff>
    </xdr:from>
    <xdr:to>
      <xdr:col>10</xdr:col>
      <xdr:colOff>165100</xdr:colOff>
      <xdr:row>39</xdr:row>
      <xdr:rowOff>143275</xdr:rowOff>
    </xdr:to>
    <xdr:sp macro="" textlink="">
      <xdr:nvSpPr>
        <xdr:cNvPr id="86" name="楕円 85"/>
        <xdr:cNvSpPr/>
      </xdr:nvSpPr>
      <xdr:spPr>
        <a:xfrm>
          <a:off x="1968500" y="67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134402</xdr:rowOff>
    </xdr:from>
    <xdr:ext cx="534377" cy="259045"/>
    <xdr:sp macro="" textlink="">
      <xdr:nvSpPr>
        <xdr:cNvPr id="87" name="テキスト ボックス 86"/>
        <xdr:cNvSpPr txBox="1"/>
      </xdr:nvSpPr>
      <xdr:spPr>
        <a:xfrm>
          <a:off x="1752111" y="68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60401</xdr:rowOff>
    </xdr:from>
    <xdr:to>
      <xdr:col>6</xdr:col>
      <xdr:colOff>38100</xdr:colOff>
      <xdr:row>39</xdr:row>
      <xdr:rowOff>162001</xdr:rowOff>
    </xdr:to>
    <xdr:sp macro="" textlink="">
      <xdr:nvSpPr>
        <xdr:cNvPr id="88" name="楕円 87"/>
        <xdr:cNvSpPr/>
      </xdr:nvSpPr>
      <xdr:spPr>
        <a:xfrm>
          <a:off x="1079500" y="67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153128</xdr:rowOff>
    </xdr:from>
    <xdr:ext cx="534377" cy="259045"/>
    <xdr:sp macro="" textlink="">
      <xdr:nvSpPr>
        <xdr:cNvPr id="89" name="テキスト ボックス 88"/>
        <xdr:cNvSpPr txBox="1"/>
      </xdr:nvSpPr>
      <xdr:spPr>
        <a:xfrm>
          <a:off x="863111" y="68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38951</xdr:rowOff>
    </xdr:from>
    <xdr:to>
      <xdr:col>24</xdr:col>
      <xdr:colOff>63500</xdr:colOff>
      <xdr:row>57</xdr:row>
      <xdr:rowOff>90983</xdr:rowOff>
    </xdr:to>
    <xdr:cxnSp macro="">
      <xdr:nvCxnSpPr>
        <xdr:cNvPr id="119" name="直線コネクタ 118"/>
        <xdr:cNvCxnSpPr/>
      </xdr:nvCxnSpPr>
      <xdr:spPr>
        <a:xfrm flipV="1">
          <a:off x="3797300" y="9811601"/>
          <a:ext cx="838200" cy="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63233</xdr:rowOff>
    </xdr:from>
    <xdr:to>
      <xdr:col>19</xdr:col>
      <xdr:colOff>177800</xdr:colOff>
      <xdr:row>57</xdr:row>
      <xdr:rowOff>90983</xdr:rowOff>
    </xdr:to>
    <xdr:cxnSp macro="">
      <xdr:nvCxnSpPr>
        <xdr:cNvPr id="122" name="直線コネクタ 121"/>
        <xdr:cNvCxnSpPr/>
      </xdr:nvCxnSpPr>
      <xdr:spPr>
        <a:xfrm>
          <a:off x="2908300" y="983588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63233</xdr:rowOff>
    </xdr:from>
    <xdr:to>
      <xdr:col>15</xdr:col>
      <xdr:colOff>50800</xdr:colOff>
      <xdr:row>57</xdr:row>
      <xdr:rowOff>113500</xdr:rowOff>
    </xdr:to>
    <xdr:cxnSp macro="">
      <xdr:nvCxnSpPr>
        <xdr:cNvPr id="125" name="直線コネクタ 124"/>
        <xdr:cNvCxnSpPr/>
      </xdr:nvCxnSpPr>
      <xdr:spPr>
        <a:xfrm flipV="1">
          <a:off x="2019300" y="9835883"/>
          <a:ext cx="889000" cy="5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113500</xdr:rowOff>
    </xdr:from>
    <xdr:to>
      <xdr:col>10</xdr:col>
      <xdr:colOff>114300</xdr:colOff>
      <xdr:row>57</xdr:row>
      <xdr:rowOff>129972</xdr:rowOff>
    </xdr:to>
    <xdr:cxnSp macro="">
      <xdr:nvCxnSpPr>
        <xdr:cNvPr id="128" name="直線コネクタ 127"/>
        <xdr:cNvCxnSpPr/>
      </xdr:nvCxnSpPr>
      <xdr:spPr>
        <a:xfrm flipV="1">
          <a:off x="1130300" y="9886150"/>
          <a:ext cx="8890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159601</xdr:rowOff>
    </xdr:from>
    <xdr:to>
      <xdr:col>24</xdr:col>
      <xdr:colOff>114300</xdr:colOff>
      <xdr:row>57</xdr:row>
      <xdr:rowOff>89751</xdr:rowOff>
    </xdr:to>
    <xdr:sp macro="" textlink="">
      <xdr:nvSpPr>
        <xdr:cNvPr id="138" name="楕円 137"/>
        <xdr:cNvSpPr/>
      </xdr:nvSpPr>
      <xdr:spPr>
        <a:xfrm>
          <a:off x="4584700" y="97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138028</xdr:rowOff>
    </xdr:from>
    <xdr:ext cx="534377" cy="259045"/>
    <xdr:sp macro="" textlink="">
      <xdr:nvSpPr>
        <xdr:cNvPr id="139" name="物件費該当値テキスト"/>
        <xdr:cNvSpPr txBox="1"/>
      </xdr:nvSpPr>
      <xdr:spPr>
        <a:xfrm>
          <a:off x="4686300" y="97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40183</xdr:rowOff>
    </xdr:from>
    <xdr:to>
      <xdr:col>20</xdr:col>
      <xdr:colOff>38100</xdr:colOff>
      <xdr:row>57</xdr:row>
      <xdr:rowOff>141783</xdr:rowOff>
    </xdr:to>
    <xdr:sp macro="" textlink="">
      <xdr:nvSpPr>
        <xdr:cNvPr id="140" name="楕円 139"/>
        <xdr:cNvSpPr/>
      </xdr:nvSpPr>
      <xdr:spPr>
        <a:xfrm>
          <a:off x="3746500" y="98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132910</xdr:rowOff>
    </xdr:from>
    <xdr:ext cx="534377" cy="259045"/>
    <xdr:sp macro="" textlink="">
      <xdr:nvSpPr>
        <xdr:cNvPr id="141" name="テキスト ボックス 140"/>
        <xdr:cNvSpPr txBox="1"/>
      </xdr:nvSpPr>
      <xdr:spPr>
        <a:xfrm>
          <a:off x="3530111" y="990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12433</xdr:rowOff>
    </xdr:from>
    <xdr:to>
      <xdr:col>15</xdr:col>
      <xdr:colOff>101600</xdr:colOff>
      <xdr:row>57</xdr:row>
      <xdr:rowOff>114033</xdr:rowOff>
    </xdr:to>
    <xdr:sp macro="" textlink="">
      <xdr:nvSpPr>
        <xdr:cNvPr id="142" name="楕円 141"/>
        <xdr:cNvSpPr/>
      </xdr:nvSpPr>
      <xdr:spPr>
        <a:xfrm>
          <a:off x="2857500" y="978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105160</xdr:rowOff>
    </xdr:from>
    <xdr:ext cx="534377" cy="259045"/>
    <xdr:sp macro="" textlink="">
      <xdr:nvSpPr>
        <xdr:cNvPr id="143" name="テキスト ボックス 142"/>
        <xdr:cNvSpPr txBox="1"/>
      </xdr:nvSpPr>
      <xdr:spPr>
        <a:xfrm>
          <a:off x="2641111" y="98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62700</xdr:rowOff>
    </xdr:from>
    <xdr:to>
      <xdr:col>10</xdr:col>
      <xdr:colOff>165100</xdr:colOff>
      <xdr:row>57</xdr:row>
      <xdr:rowOff>164300</xdr:rowOff>
    </xdr:to>
    <xdr:sp macro="" textlink="">
      <xdr:nvSpPr>
        <xdr:cNvPr id="144" name="楕円 143"/>
        <xdr:cNvSpPr/>
      </xdr:nvSpPr>
      <xdr:spPr>
        <a:xfrm>
          <a:off x="1968500" y="98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155427</xdr:rowOff>
    </xdr:from>
    <xdr:ext cx="534377" cy="259045"/>
    <xdr:sp macro="" textlink="">
      <xdr:nvSpPr>
        <xdr:cNvPr id="145" name="テキスト ボックス 144"/>
        <xdr:cNvSpPr txBox="1"/>
      </xdr:nvSpPr>
      <xdr:spPr>
        <a:xfrm>
          <a:off x="1752111" y="99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79172</xdr:rowOff>
    </xdr:from>
    <xdr:to>
      <xdr:col>6</xdr:col>
      <xdr:colOff>38100</xdr:colOff>
      <xdr:row>58</xdr:row>
      <xdr:rowOff>9322</xdr:rowOff>
    </xdr:to>
    <xdr:sp macro="" textlink="">
      <xdr:nvSpPr>
        <xdr:cNvPr id="146" name="楕円 145"/>
        <xdr:cNvSpPr/>
      </xdr:nvSpPr>
      <xdr:spPr>
        <a:xfrm>
          <a:off x="1079500" y="98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449</xdr:rowOff>
    </xdr:from>
    <xdr:ext cx="534377" cy="259045"/>
    <xdr:sp macro="" textlink="">
      <xdr:nvSpPr>
        <xdr:cNvPr id="147" name="テキスト ボックス 146"/>
        <xdr:cNvSpPr txBox="1"/>
      </xdr:nvSpPr>
      <xdr:spPr>
        <a:xfrm>
          <a:off x="863111" y="99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39288</xdr:rowOff>
    </xdr:from>
    <xdr:to>
      <xdr:col>24</xdr:col>
      <xdr:colOff>63500</xdr:colOff>
      <xdr:row>77</xdr:row>
      <xdr:rowOff>58832</xdr:rowOff>
    </xdr:to>
    <xdr:cxnSp macro="">
      <xdr:nvCxnSpPr>
        <xdr:cNvPr id="172" name="直線コネクタ 171"/>
        <xdr:cNvCxnSpPr/>
      </xdr:nvCxnSpPr>
      <xdr:spPr>
        <a:xfrm>
          <a:off x="3797300" y="13240938"/>
          <a:ext cx="8382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32544</xdr:rowOff>
    </xdr:from>
    <xdr:to>
      <xdr:col>19</xdr:col>
      <xdr:colOff>177800</xdr:colOff>
      <xdr:row>77</xdr:row>
      <xdr:rowOff>39288</xdr:rowOff>
    </xdr:to>
    <xdr:cxnSp macro="">
      <xdr:nvCxnSpPr>
        <xdr:cNvPr id="175" name="直線コネクタ 174"/>
        <xdr:cNvCxnSpPr/>
      </xdr:nvCxnSpPr>
      <xdr:spPr>
        <a:xfrm>
          <a:off x="2908300" y="1323419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13570</xdr:rowOff>
    </xdr:from>
    <xdr:to>
      <xdr:col>15</xdr:col>
      <xdr:colOff>50800</xdr:colOff>
      <xdr:row>77</xdr:row>
      <xdr:rowOff>32544</xdr:rowOff>
    </xdr:to>
    <xdr:cxnSp macro="">
      <xdr:nvCxnSpPr>
        <xdr:cNvPr id="178" name="直線コネクタ 177"/>
        <xdr:cNvCxnSpPr/>
      </xdr:nvCxnSpPr>
      <xdr:spPr>
        <a:xfrm>
          <a:off x="2019300" y="1321522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13570</xdr:rowOff>
    </xdr:from>
    <xdr:to>
      <xdr:col>10</xdr:col>
      <xdr:colOff>114300</xdr:colOff>
      <xdr:row>77</xdr:row>
      <xdr:rowOff>32829</xdr:rowOff>
    </xdr:to>
    <xdr:cxnSp macro="">
      <xdr:nvCxnSpPr>
        <xdr:cNvPr id="181" name="直線コネクタ 180"/>
        <xdr:cNvCxnSpPr/>
      </xdr:nvCxnSpPr>
      <xdr:spPr>
        <a:xfrm flipV="1">
          <a:off x="1130300" y="13215220"/>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8032</xdr:rowOff>
    </xdr:from>
    <xdr:to>
      <xdr:col>24</xdr:col>
      <xdr:colOff>114300</xdr:colOff>
      <xdr:row>77</xdr:row>
      <xdr:rowOff>109632</xdr:rowOff>
    </xdr:to>
    <xdr:sp macro="" textlink="">
      <xdr:nvSpPr>
        <xdr:cNvPr id="191" name="楕円 190"/>
        <xdr:cNvSpPr/>
      </xdr:nvSpPr>
      <xdr:spPr>
        <a:xfrm>
          <a:off x="4584700" y="132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94409</xdr:rowOff>
    </xdr:from>
    <xdr:ext cx="469744" cy="259045"/>
    <xdr:sp macro="" textlink="">
      <xdr:nvSpPr>
        <xdr:cNvPr id="192" name="維持補修費該当値テキスト"/>
        <xdr:cNvSpPr txBox="1"/>
      </xdr:nvSpPr>
      <xdr:spPr>
        <a:xfrm>
          <a:off x="4686300" y="131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159938</xdr:rowOff>
    </xdr:from>
    <xdr:to>
      <xdr:col>20</xdr:col>
      <xdr:colOff>38100</xdr:colOff>
      <xdr:row>77</xdr:row>
      <xdr:rowOff>90088</xdr:rowOff>
    </xdr:to>
    <xdr:sp macro="" textlink="">
      <xdr:nvSpPr>
        <xdr:cNvPr id="193" name="楕円 192"/>
        <xdr:cNvSpPr/>
      </xdr:nvSpPr>
      <xdr:spPr>
        <a:xfrm>
          <a:off x="3746500" y="131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81215</xdr:rowOff>
    </xdr:from>
    <xdr:ext cx="469744" cy="259045"/>
    <xdr:sp macro="" textlink="">
      <xdr:nvSpPr>
        <xdr:cNvPr id="194" name="テキスト ボックス 193"/>
        <xdr:cNvSpPr txBox="1"/>
      </xdr:nvSpPr>
      <xdr:spPr>
        <a:xfrm>
          <a:off x="3562428" y="1328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153194</xdr:rowOff>
    </xdr:from>
    <xdr:to>
      <xdr:col>15</xdr:col>
      <xdr:colOff>101600</xdr:colOff>
      <xdr:row>77</xdr:row>
      <xdr:rowOff>83344</xdr:rowOff>
    </xdr:to>
    <xdr:sp macro="" textlink="">
      <xdr:nvSpPr>
        <xdr:cNvPr id="195" name="楕円 194"/>
        <xdr:cNvSpPr/>
      </xdr:nvSpPr>
      <xdr:spPr>
        <a:xfrm>
          <a:off x="2857500" y="131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74471</xdr:rowOff>
    </xdr:from>
    <xdr:ext cx="469744" cy="259045"/>
    <xdr:sp macro="" textlink="">
      <xdr:nvSpPr>
        <xdr:cNvPr id="196" name="テキスト ボックス 195"/>
        <xdr:cNvSpPr txBox="1"/>
      </xdr:nvSpPr>
      <xdr:spPr>
        <a:xfrm>
          <a:off x="2673428" y="1327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134220</xdr:rowOff>
    </xdr:from>
    <xdr:to>
      <xdr:col>10</xdr:col>
      <xdr:colOff>165100</xdr:colOff>
      <xdr:row>77</xdr:row>
      <xdr:rowOff>64370</xdr:rowOff>
    </xdr:to>
    <xdr:sp macro="" textlink="">
      <xdr:nvSpPr>
        <xdr:cNvPr id="197" name="楕円 196"/>
        <xdr:cNvSpPr/>
      </xdr:nvSpPr>
      <xdr:spPr>
        <a:xfrm>
          <a:off x="1968500" y="131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55497</xdr:rowOff>
    </xdr:from>
    <xdr:ext cx="469744" cy="259045"/>
    <xdr:sp macro="" textlink="">
      <xdr:nvSpPr>
        <xdr:cNvPr id="198" name="テキスト ボックス 197"/>
        <xdr:cNvSpPr txBox="1"/>
      </xdr:nvSpPr>
      <xdr:spPr>
        <a:xfrm>
          <a:off x="1784428" y="132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153479</xdr:rowOff>
    </xdr:from>
    <xdr:to>
      <xdr:col>6</xdr:col>
      <xdr:colOff>38100</xdr:colOff>
      <xdr:row>77</xdr:row>
      <xdr:rowOff>83629</xdr:rowOff>
    </xdr:to>
    <xdr:sp macro="" textlink="">
      <xdr:nvSpPr>
        <xdr:cNvPr id="199" name="楕円 198"/>
        <xdr:cNvSpPr/>
      </xdr:nvSpPr>
      <xdr:spPr>
        <a:xfrm>
          <a:off x="1079500" y="1318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74756</xdr:rowOff>
    </xdr:from>
    <xdr:ext cx="469744" cy="259045"/>
    <xdr:sp macro="" textlink="">
      <xdr:nvSpPr>
        <xdr:cNvPr id="200" name="テキスト ボックス 199"/>
        <xdr:cNvSpPr txBox="1"/>
      </xdr:nvSpPr>
      <xdr:spPr>
        <a:xfrm>
          <a:off x="895428" y="1327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114669</xdr:rowOff>
    </xdr:from>
    <xdr:to>
      <xdr:col>24</xdr:col>
      <xdr:colOff>63500</xdr:colOff>
      <xdr:row>96</xdr:row>
      <xdr:rowOff>52408</xdr:rowOff>
    </xdr:to>
    <xdr:cxnSp macro="">
      <xdr:nvCxnSpPr>
        <xdr:cNvPr id="232" name="直線コネクタ 231"/>
        <xdr:cNvCxnSpPr/>
      </xdr:nvCxnSpPr>
      <xdr:spPr>
        <a:xfrm flipV="1">
          <a:off x="3797300" y="16402419"/>
          <a:ext cx="838200" cy="10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52408</xdr:rowOff>
    </xdr:from>
    <xdr:to>
      <xdr:col>19</xdr:col>
      <xdr:colOff>177800</xdr:colOff>
      <xdr:row>96</xdr:row>
      <xdr:rowOff>85292</xdr:rowOff>
    </xdr:to>
    <xdr:cxnSp macro="">
      <xdr:nvCxnSpPr>
        <xdr:cNvPr id="235" name="直線コネクタ 234"/>
        <xdr:cNvCxnSpPr/>
      </xdr:nvCxnSpPr>
      <xdr:spPr>
        <a:xfrm flipV="1">
          <a:off x="2908300" y="16511608"/>
          <a:ext cx="8890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85292</xdr:rowOff>
    </xdr:from>
    <xdr:to>
      <xdr:col>15</xdr:col>
      <xdr:colOff>50800</xdr:colOff>
      <xdr:row>96</xdr:row>
      <xdr:rowOff>144762</xdr:rowOff>
    </xdr:to>
    <xdr:cxnSp macro="">
      <xdr:nvCxnSpPr>
        <xdr:cNvPr id="238" name="直線コネクタ 237"/>
        <xdr:cNvCxnSpPr/>
      </xdr:nvCxnSpPr>
      <xdr:spPr>
        <a:xfrm flipV="1">
          <a:off x="2019300" y="16544492"/>
          <a:ext cx="889000" cy="5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144762</xdr:rowOff>
    </xdr:from>
    <xdr:to>
      <xdr:col>10</xdr:col>
      <xdr:colOff>114300</xdr:colOff>
      <xdr:row>97</xdr:row>
      <xdr:rowOff>40487</xdr:rowOff>
    </xdr:to>
    <xdr:cxnSp macro="">
      <xdr:nvCxnSpPr>
        <xdr:cNvPr id="241" name="直線コネクタ 240"/>
        <xdr:cNvCxnSpPr/>
      </xdr:nvCxnSpPr>
      <xdr:spPr>
        <a:xfrm flipV="1">
          <a:off x="1130300" y="16603962"/>
          <a:ext cx="889000" cy="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63869</xdr:rowOff>
    </xdr:from>
    <xdr:to>
      <xdr:col>24</xdr:col>
      <xdr:colOff>114300</xdr:colOff>
      <xdr:row>95</xdr:row>
      <xdr:rowOff>165469</xdr:rowOff>
    </xdr:to>
    <xdr:sp macro="" textlink="">
      <xdr:nvSpPr>
        <xdr:cNvPr id="251" name="楕円 250"/>
        <xdr:cNvSpPr/>
      </xdr:nvSpPr>
      <xdr:spPr>
        <a:xfrm>
          <a:off x="4584700" y="163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86746</xdr:rowOff>
    </xdr:from>
    <xdr:ext cx="534377" cy="259045"/>
    <xdr:sp macro="" textlink="">
      <xdr:nvSpPr>
        <xdr:cNvPr id="252" name="扶助費該当値テキスト"/>
        <xdr:cNvSpPr txBox="1"/>
      </xdr:nvSpPr>
      <xdr:spPr>
        <a:xfrm>
          <a:off x="4686300" y="162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1608</xdr:rowOff>
    </xdr:from>
    <xdr:to>
      <xdr:col>20</xdr:col>
      <xdr:colOff>38100</xdr:colOff>
      <xdr:row>96</xdr:row>
      <xdr:rowOff>103208</xdr:rowOff>
    </xdr:to>
    <xdr:sp macro="" textlink="">
      <xdr:nvSpPr>
        <xdr:cNvPr id="253" name="楕円 252"/>
        <xdr:cNvSpPr/>
      </xdr:nvSpPr>
      <xdr:spPr>
        <a:xfrm>
          <a:off x="3746500" y="164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119735</xdr:rowOff>
    </xdr:from>
    <xdr:ext cx="534377" cy="259045"/>
    <xdr:sp macro="" textlink="">
      <xdr:nvSpPr>
        <xdr:cNvPr id="254" name="テキスト ボックス 253"/>
        <xdr:cNvSpPr txBox="1"/>
      </xdr:nvSpPr>
      <xdr:spPr>
        <a:xfrm>
          <a:off x="3530111" y="1623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34492</xdr:rowOff>
    </xdr:from>
    <xdr:to>
      <xdr:col>15</xdr:col>
      <xdr:colOff>101600</xdr:colOff>
      <xdr:row>96</xdr:row>
      <xdr:rowOff>136092</xdr:rowOff>
    </xdr:to>
    <xdr:sp macro="" textlink="">
      <xdr:nvSpPr>
        <xdr:cNvPr id="255" name="楕円 254"/>
        <xdr:cNvSpPr/>
      </xdr:nvSpPr>
      <xdr:spPr>
        <a:xfrm>
          <a:off x="2857500" y="1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152619</xdr:rowOff>
    </xdr:from>
    <xdr:ext cx="534377" cy="259045"/>
    <xdr:sp macro="" textlink="">
      <xdr:nvSpPr>
        <xdr:cNvPr id="256" name="テキスト ボックス 255"/>
        <xdr:cNvSpPr txBox="1"/>
      </xdr:nvSpPr>
      <xdr:spPr>
        <a:xfrm>
          <a:off x="2641111" y="162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93962</xdr:rowOff>
    </xdr:from>
    <xdr:to>
      <xdr:col>10</xdr:col>
      <xdr:colOff>165100</xdr:colOff>
      <xdr:row>97</xdr:row>
      <xdr:rowOff>24112</xdr:rowOff>
    </xdr:to>
    <xdr:sp macro="" textlink="">
      <xdr:nvSpPr>
        <xdr:cNvPr id="257" name="楕円 256"/>
        <xdr:cNvSpPr/>
      </xdr:nvSpPr>
      <xdr:spPr>
        <a:xfrm>
          <a:off x="1968500" y="165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40639</xdr:rowOff>
    </xdr:from>
    <xdr:ext cx="534377" cy="259045"/>
    <xdr:sp macro="" textlink="">
      <xdr:nvSpPr>
        <xdr:cNvPr id="258" name="テキスト ボックス 257"/>
        <xdr:cNvSpPr txBox="1"/>
      </xdr:nvSpPr>
      <xdr:spPr>
        <a:xfrm>
          <a:off x="1752111" y="163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161137</xdr:rowOff>
    </xdr:from>
    <xdr:to>
      <xdr:col>6</xdr:col>
      <xdr:colOff>38100</xdr:colOff>
      <xdr:row>97</xdr:row>
      <xdr:rowOff>91287</xdr:rowOff>
    </xdr:to>
    <xdr:sp macro="" textlink="">
      <xdr:nvSpPr>
        <xdr:cNvPr id="259" name="楕円 258"/>
        <xdr:cNvSpPr/>
      </xdr:nvSpPr>
      <xdr:spPr>
        <a:xfrm>
          <a:off x="1079500" y="166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107814</xdr:rowOff>
    </xdr:from>
    <xdr:ext cx="534377" cy="259045"/>
    <xdr:sp macro="" textlink="">
      <xdr:nvSpPr>
        <xdr:cNvPr id="260" name="テキスト ボックス 259"/>
        <xdr:cNvSpPr txBox="1"/>
      </xdr:nvSpPr>
      <xdr:spPr>
        <a:xfrm>
          <a:off x="863111" y="163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170877</xdr:rowOff>
    </xdr:from>
    <xdr:to>
      <xdr:col>55</xdr:col>
      <xdr:colOff>0</xdr:colOff>
      <xdr:row>37</xdr:row>
      <xdr:rowOff>2311</xdr:rowOff>
    </xdr:to>
    <xdr:cxnSp macro="">
      <xdr:nvCxnSpPr>
        <xdr:cNvPr id="291" name="直線コネクタ 290"/>
        <xdr:cNvCxnSpPr/>
      </xdr:nvCxnSpPr>
      <xdr:spPr>
        <a:xfrm flipV="1">
          <a:off x="9639300" y="6343077"/>
          <a:ext cx="8382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124961</xdr:rowOff>
    </xdr:from>
    <xdr:to>
      <xdr:col>50</xdr:col>
      <xdr:colOff>114300</xdr:colOff>
      <xdr:row>37</xdr:row>
      <xdr:rowOff>2311</xdr:rowOff>
    </xdr:to>
    <xdr:cxnSp macro="">
      <xdr:nvCxnSpPr>
        <xdr:cNvPr id="294" name="直線コネクタ 293"/>
        <xdr:cNvCxnSpPr/>
      </xdr:nvCxnSpPr>
      <xdr:spPr>
        <a:xfrm>
          <a:off x="8750300" y="6297161"/>
          <a:ext cx="889000" cy="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54628</xdr:rowOff>
    </xdr:from>
    <xdr:to>
      <xdr:col>45</xdr:col>
      <xdr:colOff>177800</xdr:colOff>
      <xdr:row>36</xdr:row>
      <xdr:rowOff>124961</xdr:rowOff>
    </xdr:to>
    <xdr:cxnSp macro="">
      <xdr:nvCxnSpPr>
        <xdr:cNvPr id="297" name="直線コネクタ 296"/>
        <xdr:cNvCxnSpPr/>
      </xdr:nvCxnSpPr>
      <xdr:spPr>
        <a:xfrm>
          <a:off x="7861300" y="6226828"/>
          <a:ext cx="8890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33630</xdr:rowOff>
    </xdr:from>
    <xdr:to>
      <xdr:col>41</xdr:col>
      <xdr:colOff>50800</xdr:colOff>
      <xdr:row>36</xdr:row>
      <xdr:rowOff>54628</xdr:rowOff>
    </xdr:to>
    <xdr:cxnSp macro="">
      <xdr:nvCxnSpPr>
        <xdr:cNvPr id="300" name="直線コネクタ 299"/>
        <xdr:cNvCxnSpPr/>
      </xdr:nvCxnSpPr>
      <xdr:spPr>
        <a:xfrm>
          <a:off x="6972300" y="6205830"/>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120077</xdr:rowOff>
    </xdr:from>
    <xdr:to>
      <xdr:col>55</xdr:col>
      <xdr:colOff>50800</xdr:colOff>
      <xdr:row>37</xdr:row>
      <xdr:rowOff>50227</xdr:rowOff>
    </xdr:to>
    <xdr:sp macro="" textlink="">
      <xdr:nvSpPr>
        <xdr:cNvPr id="310" name="楕円 309"/>
        <xdr:cNvSpPr/>
      </xdr:nvSpPr>
      <xdr:spPr>
        <a:xfrm>
          <a:off x="10426700" y="62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98504</xdr:rowOff>
    </xdr:from>
    <xdr:ext cx="534377" cy="259045"/>
    <xdr:sp macro="" textlink="">
      <xdr:nvSpPr>
        <xdr:cNvPr id="311" name="補助費等該当値テキスト"/>
        <xdr:cNvSpPr txBox="1"/>
      </xdr:nvSpPr>
      <xdr:spPr>
        <a:xfrm>
          <a:off x="10528300" y="62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122961</xdr:rowOff>
    </xdr:from>
    <xdr:to>
      <xdr:col>50</xdr:col>
      <xdr:colOff>165100</xdr:colOff>
      <xdr:row>37</xdr:row>
      <xdr:rowOff>53111</xdr:rowOff>
    </xdr:to>
    <xdr:sp macro="" textlink="">
      <xdr:nvSpPr>
        <xdr:cNvPr id="312" name="楕円 311"/>
        <xdr:cNvSpPr/>
      </xdr:nvSpPr>
      <xdr:spPr>
        <a:xfrm>
          <a:off x="9588500" y="6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44238</xdr:rowOff>
    </xdr:from>
    <xdr:ext cx="534377" cy="259045"/>
    <xdr:sp macro="" textlink="">
      <xdr:nvSpPr>
        <xdr:cNvPr id="313" name="テキスト ボックス 312"/>
        <xdr:cNvSpPr txBox="1"/>
      </xdr:nvSpPr>
      <xdr:spPr>
        <a:xfrm>
          <a:off x="9372111" y="6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74161</xdr:rowOff>
    </xdr:from>
    <xdr:to>
      <xdr:col>46</xdr:col>
      <xdr:colOff>38100</xdr:colOff>
      <xdr:row>37</xdr:row>
      <xdr:rowOff>4311</xdr:rowOff>
    </xdr:to>
    <xdr:sp macro="" textlink="">
      <xdr:nvSpPr>
        <xdr:cNvPr id="314" name="楕円 313"/>
        <xdr:cNvSpPr/>
      </xdr:nvSpPr>
      <xdr:spPr>
        <a:xfrm>
          <a:off x="8699500" y="62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20838</xdr:rowOff>
    </xdr:from>
    <xdr:ext cx="534377" cy="259045"/>
    <xdr:sp macro="" textlink="">
      <xdr:nvSpPr>
        <xdr:cNvPr id="315" name="テキスト ボックス 314"/>
        <xdr:cNvSpPr txBox="1"/>
      </xdr:nvSpPr>
      <xdr:spPr>
        <a:xfrm>
          <a:off x="8483111" y="60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3828</xdr:rowOff>
    </xdr:from>
    <xdr:to>
      <xdr:col>41</xdr:col>
      <xdr:colOff>101600</xdr:colOff>
      <xdr:row>36</xdr:row>
      <xdr:rowOff>105428</xdr:rowOff>
    </xdr:to>
    <xdr:sp macro="" textlink="">
      <xdr:nvSpPr>
        <xdr:cNvPr id="316" name="楕円 315"/>
        <xdr:cNvSpPr/>
      </xdr:nvSpPr>
      <xdr:spPr>
        <a:xfrm>
          <a:off x="78105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121955</xdr:rowOff>
    </xdr:from>
    <xdr:ext cx="534377" cy="259045"/>
    <xdr:sp macro="" textlink="">
      <xdr:nvSpPr>
        <xdr:cNvPr id="317" name="テキスト ボックス 316"/>
        <xdr:cNvSpPr txBox="1"/>
      </xdr:nvSpPr>
      <xdr:spPr>
        <a:xfrm>
          <a:off x="7594111" y="59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154280</xdr:rowOff>
    </xdr:from>
    <xdr:to>
      <xdr:col>36</xdr:col>
      <xdr:colOff>165100</xdr:colOff>
      <xdr:row>36</xdr:row>
      <xdr:rowOff>84430</xdr:rowOff>
    </xdr:to>
    <xdr:sp macro="" textlink="">
      <xdr:nvSpPr>
        <xdr:cNvPr id="318" name="楕円 317"/>
        <xdr:cNvSpPr/>
      </xdr:nvSpPr>
      <xdr:spPr>
        <a:xfrm>
          <a:off x="6921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100957</xdr:rowOff>
    </xdr:from>
    <xdr:ext cx="534377" cy="259045"/>
    <xdr:sp macro="" textlink="">
      <xdr:nvSpPr>
        <xdr:cNvPr id="319" name="テキスト ボックス 318"/>
        <xdr:cNvSpPr txBox="1"/>
      </xdr:nvSpPr>
      <xdr:spPr>
        <a:xfrm>
          <a:off x="6705111" y="5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70331</xdr:rowOff>
    </xdr:from>
    <xdr:to>
      <xdr:col>55</xdr:col>
      <xdr:colOff>0</xdr:colOff>
      <xdr:row>58</xdr:row>
      <xdr:rowOff>82228</xdr:rowOff>
    </xdr:to>
    <xdr:cxnSp macro="">
      <xdr:nvCxnSpPr>
        <xdr:cNvPr id="346" name="直線コネクタ 345"/>
        <xdr:cNvCxnSpPr/>
      </xdr:nvCxnSpPr>
      <xdr:spPr>
        <a:xfrm>
          <a:off x="9639300" y="10014431"/>
          <a:ext cx="8382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61039</xdr:rowOff>
    </xdr:from>
    <xdr:to>
      <xdr:col>50</xdr:col>
      <xdr:colOff>114300</xdr:colOff>
      <xdr:row>58</xdr:row>
      <xdr:rowOff>70331</xdr:rowOff>
    </xdr:to>
    <xdr:cxnSp macro="">
      <xdr:nvCxnSpPr>
        <xdr:cNvPr id="349" name="直線コネクタ 348"/>
        <xdr:cNvCxnSpPr/>
      </xdr:nvCxnSpPr>
      <xdr:spPr>
        <a:xfrm>
          <a:off x="8750300" y="10005139"/>
          <a:ext cx="889000" cy="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61039</xdr:rowOff>
    </xdr:from>
    <xdr:to>
      <xdr:col>45</xdr:col>
      <xdr:colOff>177800</xdr:colOff>
      <xdr:row>58</xdr:row>
      <xdr:rowOff>86132</xdr:rowOff>
    </xdr:to>
    <xdr:cxnSp macro="">
      <xdr:nvCxnSpPr>
        <xdr:cNvPr id="352" name="直線コネクタ 351"/>
        <xdr:cNvCxnSpPr/>
      </xdr:nvCxnSpPr>
      <xdr:spPr>
        <a:xfrm flipV="1">
          <a:off x="7861300" y="10005139"/>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39052</xdr:rowOff>
    </xdr:from>
    <xdr:to>
      <xdr:col>41</xdr:col>
      <xdr:colOff>50800</xdr:colOff>
      <xdr:row>58</xdr:row>
      <xdr:rowOff>86132</xdr:rowOff>
    </xdr:to>
    <xdr:cxnSp macro="">
      <xdr:nvCxnSpPr>
        <xdr:cNvPr id="355" name="直線コネクタ 354"/>
        <xdr:cNvCxnSpPr/>
      </xdr:nvCxnSpPr>
      <xdr:spPr>
        <a:xfrm>
          <a:off x="6972300" y="9983152"/>
          <a:ext cx="8890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31428</xdr:rowOff>
    </xdr:from>
    <xdr:to>
      <xdr:col>55</xdr:col>
      <xdr:colOff>50800</xdr:colOff>
      <xdr:row>58</xdr:row>
      <xdr:rowOff>133028</xdr:rowOff>
    </xdr:to>
    <xdr:sp macro="" textlink="">
      <xdr:nvSpPr>
        <xdr:cNvPr id="365" name="楕円 364"/>
        <xdr:cNvSpPr/>
      </xdr:nvSpPr>
      <xdr:spPr>
        <a:xfrm>
          <a:off x="10426700" y="99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19531</xdr:rowOff>
    </xdr:from>
    <xdr:to>
      <xdr:col>50</xdr:col>
      <xdr:colOff>165100</xdr:colOff>
      <xdr:row>58</xdr:row>
      <xdr:rowOff>121131</xdr:rowOff>
    </xdr:to>
    <xdr:sp macro="" textlink="">
      <xdr:nvSpPr>
        <xdr:cNvPr id="367" name="楕円 366"/>
        <xdr:cNvSpPr/>
      </xdr:nvSpPr>
      <xdr:spPr>
        <a:xfrm>
          <a:off x="9588500" y="99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112258</xdr:rowOff>
    </xdr:from>
    <xdr:ext cx="534377" cy="259045"/>
    <xdr:sp macro="" textlink="">
      <xdr:nvSpPr>
        <xdr:cNvPr id="368" name="テキスト ボックス 367"/>
        <xdr:cNvSpPr txBox="1"/>
      </xdr:nvSpPr>
      <xdr:spPr>
        <a:xfrm>
          <a:off x="9372111" y="100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10239</xdr:rowOff>
    </xdr:from>
    <xdr:to>
      <xdr:col>46</xdr:col>
      <xdr:colOff>38100</xdr:colOff>
      <xdr:row>58</xdr:row>
      <xdr:rowOff>111839</xdr:rowOff>
    </xdr:to>
    <xdr:sp macro="" textlink="">
      <xdr:nvSpPr>
        <xdr:cNvPr id="369" name="楕円 368"/>
        <xdr:cNvSpPr/>
      </xdr:nvSpPr>
      <xdr:spPr>
        <a:xfrm>
          <a:off x="8699500" y="995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102966</xdr:rowOff>
    </xdr:from>
    <xdr:ext cx="534377" cy="259045"/>
    <xdr:sp macro="" textlink="">
      <xdr:nvSpPr>
        <xdr:cNvPr id="370" name="テキスト ボックス 369"/>
        <xdr:cNvSpPr txBox="1"/>
      </xdr:nvSpPr>
      <xdr:spPr>
        <a:xfrm>
          <a:off x="8483111" y="100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35332</xdr:rowOff>
    </xdr:from>
    <xdr:to>
      <xdr:col>41</xdr:col>
      <xdr:colOff>101600</xdr:colOff>
      <xdr:row>58</xdr:row>
      <xdr:rowOff>136932</xdr:rowOff>
    </xdr:to>
    <xdr:sp macro="" textlink="">
      <xdr:nvSpPr>
        <xdr:cNvPr id="371" name="楕円 370"/>
        <xdr:cNvSpPr/>
      </xdr:nvSpPr>
      <xdr:spPr>
        <a:xfrm>
          <a:off x="7810500" y="99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128059</xdr:rowOff>
    </xdr:from>
    <xdr:ext cx="534377" cy="259045"/>
    <xdr:sp macro="" textlink="">
      <xdr:nvSpPr>
        <xdr:cNvPr id="372" name="テキスト ボックス 371"/>
        <xdr:cNvSpPr txBox="1"/>
      </xdr:nvSpPr>
      <xdr:spPr>
        <a:xfrm>
          <a:off x="7594111" y="100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159702</xdr:rowOff>
    </xdr:from>
    <xdr:to>
      <xdr:col>36</xdr:col>
      <xdr:colOff>165100</xdr:colOff>
      <xdr:row>58</xdr:row>
      <xdr:rowOff>89852</xdr:rowOff>
    </xdr:to>
    <xdr:sp macro="" textlink="">
      <xdr:nvSpPr>
        <xdr:cNvPr id="373" name="楕円 372"/>
        <xdr:cNvSpPr/>
      </xdr:nvSpPr>
      <xdr:spPr>
        <a:xfrm>
          <a:off x="6921500" y="99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80979</xdr:rowOff>
    </xdr:from>
    <xdr:ext cx="534377" cy="259045"/>
    <xdr:sp macro="" textlink="">
      <xdr:nvSpPr>
        <xdr:cNvPr id="374" name="テキスト ボックス 373"/>
        <xdr:cNvSpPr txBox="1"/>
      </xdr:nvSpPr>
      <xdr:spPr>
        <a:xfrm>
          <a:off x="6705111" y="100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131770</xdr:rowOff>
    </xdr:from>
    <xdr:to>
      <xdr:col>55</xdr:col>
      <xdr:colOff>0</xdr:colOff>
      <xdr:row>78</xdr:row>
      <xdr:rowOff>131959</xdr:rowOff>
    </xdr:to>
    <xdr:cxnSp macro="">
      <xdr:nvCxnSpPr>
        <xdr:cNvPr id="401" name="直線コネクタ 400"/>
        <xdr:cNvCxnSpPr/>
      </xdr:nvCxnSpPr>
      <xdr:spPr>
        <a:xfrm flipV="1">
          <a:off x="9639300" y="13504870"/>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127378</xdr:rowOff>
    </xdr:from>
    <xdr:to>
      <xdr:col>50</xdr:col>
      <xdr:colOff>114300</xdr:colOff>
      <xdr:row>78</xdr:row>
      <xdr:rowOff>131959</xdr:rowOff>
    </xdr:to>
    <xdr:cxnSp macro="">
      <xdr:nvCxnSpPr>
        <xdr:cNvPr id="404" name="直線コネクタ 403"/>
        <xdr:cNvCxnSpPr/>
      </xdr:nvCxnSpPr>
      <xdr:spPr>
        <a:xfrm>
          <a:off x="8750300" y="13500478"/>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114134</xdr:rowOff>
    </xdr:from>
    <xdr:to>
      <xdr:col>45</xdr:col>
      <xdr:colOff>177800</xdr:colOff>
      <xdr:row>78</xdr:row>
      <xdr:rowOff>127378</xdr:rowOff>
    </xdr:to>
    <xdr:cxnSp macro="">
      <xdr:nvCxnSpPr>
        <xdr:cNvPr id="407" name="直線コネクタ 406"/>
        <xdr:cNvCxnSpPr/>
      </xdr:nvCxnSpPr>
      <xdr:spPr>
        <a:xfrm>
          <a:off x="7861300" y="13487234"/>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93349</xdr:rowOff>
    </xdr:from>
    <xdr:to>
      <xdr:col>41</xdr:col>
      <xdr:colOff>50800</xdr:colOff>
      <xdr:row>78</xdr:row>
      <xdr:rowOff>114134</xdr:rowOff>
    </xdr:to>
    <xdr:cxnSp macro="">
      <xdr:nvCxnSpPr>
        <xdr:cNvPr id="410" name="直線コネクタ 409"/>
        <xdr:cNvCxnSpPr/>
      </xdr:nvCxnSpPr>
      <xdr:spPr>
        <a:xfrm>
          <a:off x="6972300" y="13466449"/>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80970</xdr:rowOff>
    </xdr:from>
    <xdr:to>
      <xdr:col>55</xdr:col>
      <xdr:colOff>50800</xdr:colOff>
      <xdr:row>79</xdr:row>
      <xdr:rowOff>11120</xdr:rowOff>
    </xdr:to>
    <xdr:sp macro="" textlink="">
      <xdr:nvSpPr>
        <xdr:cNvPr id="420" name="楕円 419"/>
        <xdr:cNvSpPr/>
      </xdr:nvSpPr>
      <xdr:spPr>
        <a:xfrm>
          <a:off x="10426700" y="134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81159</xdr:rowOff>
    </xdr:from>
    <xdr:to>
      <xdr:col>50</xdr:col>
      <xdr:colOff>165100</xdr:colOff>
      <xdr:row>79</xdr:row>
      <xdr:rowOff>11309</xdr:rowOff>
    </xdr:to>
    <xdr:sp macro="" textlink="">
      <xdr:nvSpPr>
        <xdr:cNvPr id="422" name="楕円 421"/>
        <xdr:cNvSpPr/>
      </xdr:nvSpPr>
      <xdr:spPr>
        <a:xfrm>
          <a:off x="9588500" y="134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2436</xdr:rowOff>
    </xdr:from>
    <xdr:ext cx="469744" cy="259045"/>
    <xdr:sp macro="" textlink="">
      <xdr:nvSpPr>
        <xdr:cNvPr id="423" name="テキスト ボックス 422"/>
        <xdr:cNvSpPr txBox="1"/>
      </xdr:nvSpPr>
      <xdr:spPr>
        <a:xfrm>
          <a:off x="9404428" y="135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76578</xdr:rowOff>
    </xdr:from>
    <xdr:to>
      <xdr:col>46</xdr:col>
      <xdr:colOff>38100</xdr:colOff>
      <xdr:row>79</xdr:row>
      <xdr:rowOff>6728</xdr:rowOff>
    </xdr:to>
    <xdr:sp macro="" textlink="">
      <xdr:nvSpPr>
        <xdr:cNvPr id="424" name="楕円 423"/>
        <xdr:cNvSpPr/>
      </xdr:nvSpPr>
      <xdr:spPr>
        <a:xfrm>
          <a:off x="8699500" y="134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169305</xdr:rowOff>
    </xdr:from>
    <xdr:ext cx="469744" cy="259045"/>
    <xdr:sp macro="" textlink="">
      <xdr:nvSpPr>
        <xdr:cNvPr id="425" name="テキスト ボックス 424"/>
        <xdr:cNvSpPr txBox="1"/>
      </xdr:nvSpPr>
      <xdr:spPr>
        <a:xfrm>
          <a:off x="8515428" y="1354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63334</xdr:rowOff>
    </xdr:from>
    <xdr:to>
      <xdr:col>41</xdr:col>
      <xdr:colOff>101600</xdr:colOff>
      <xdr:row>78</xdr:row>
      <xdr:rowOff>164934</xdr:rowOff>
    </xdr:to>
    <xdr:sp macro="" textlink="">
      <xdr:nvSpPr>
        <xdr:cNvPr id="426" name="楕円 425"/>
        <xdr:cNvSpPr/>
      </xdr:nvSpPr>
      <xdr:spPr>
        <a:xfrm>
          <a:off x="7810500" y="134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156061</xdr:rowOff>
    </xdr:from>
    <xdr:ext cx="534377" cy="259045"/>
    <xdr:sp macro="" textlink="">
      <xdr:nvSpPr>
        <xdr:cNvPr id="427" name="テキスト ボックス 426"/>
        <xdr:cNvSpPr txBox="1"/>
      </xdr:nvSpPr>
      <xdr:spPr>
        <a:xfrm>
          <a:off x="7594111" y="135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42549</xdr:rowOff>
    </xdr:from>
    <xdr:to>
      <xdr:col>36</xdr:col>
      <xdr:colOff>165100</xdr:colOff>
      <xdr:row>78</xdr:row>
      <xdr:rowOff>144149</xdr:rowOff>
    </xdr:to>
    <xdr:sp macro="" textlink="">
      <xdr:nvSpPr>
        <xdr:cNvPr id="428" name="楕円 427"/>
        <xdr:cNvSpPr/>
      </xdr:nvSpPr>
      <xdr:spPr>
        <a:xfrm>
          <a:off x="6921500" y="134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135276</xdr:rowOff>
    </xdr:from>
    <xdr:ext cx="534377" cy="259045"/>
    <xdr:sp macro="" textlink="">
      <xdr:nvSpPr>
        <xdr:cNvPr id="429" name="テキスト ボックス 428"/>
        <xdr:cNvSpPr txBox="1"/>
      </xdr:nvSpPr>
      <xdr:spPr>
        <a:xfrm>
          <a:off x="6705111" y="1350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83579</xdr:rowOff>
    </xdr:from>
    <xdr:to>
      <xdr:col>55</xdr:col>
      <xdr:colOff>0</xdr:colOff>
      <xdr:row>98</xdr:row>
      <xdr:rowOff>114036</xdr:rowOff>
    </xdr:to>
    <xdr:cxnSp macro="">
      <xdr:nvCxnSpPr>
        <xdr:cNvPr id="458" name="直線コネクタ 457"/>
        <xdr:cNvCxnSpPr/>
      </xdr:nvCxnSpPr>
      <xdr:spPr>
        <a:xfrm flipV="1">
          <a:off x="9639300" y="16885679"/>
          <a:ext cx="838200" cy="3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13841</xdr:rowOff>
    </xdr:from>
    <xdr:to>
      <xdr:col>50</xdr:col>
      <xdr:colOff>114300</xdr:colOff>
      <xdr:row>98</xdr:row>
      <xdr:rowOff>114036</xdr:rowOff>
    </xdr:to>
    <xdr:cxnSp macro="">
      <xdr:nvCxnSpPr>
        <xdr:cNvPr id="461" name="直線コネクタ 460"/>
        <xdr:cNvCxnSpPr/>
      </xdr:nvCxnSpPr>
      <xdr:spPr>
        <a:xfrm>
          <a:off x="8750300" y="16815941"/>
          <a:ext cx="889000" cy="10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13841</xdr:rowOff>
    </xdr:from>
    <xdr:to>
      <xdr:col>45</xdr:col>
      <xdr:colOff>177800</xdr:colOff>
      <xdr:row>98</xdr:row>
      <xdr:rowOff>152121</xdr:rowOff>
    </xdr:to>
    <xdr:cxnSp macro="">
      <xdr:nvCxnSpPr>
        <xdr:cNvPr id="464" name="直線コネクタ 463"/>
        <xdr:cNvCxnSpPr/>
      </xdr:nvCxnSpPr>
      <xdr:spPr>
        <a:xfrm flipV="1">
          <a:off x="7861300" y="16815941"/>
          <a:ext cx="889000" cy="13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48138</xdr:rowOff>
    </xdr:from>
    <xdr:to>
      <xdr:col>41</xdr:col>
      <xdr:colOff>50800</xdr:colOff>
      <xdr:row>98</xdr:row>
      <xdr:rowOff>152121</xdr:rowOff>
    </xdr:to>
    <xdr:cxnSp macro="">
      <xdr:nvCxnSpPr>
        <xdr:cNvPr id="467" name="直線コネクタ 466"/>
        <xdr:cNvCxnSpPr/>
      </xdr:nvCxnSpPr>
      <xdr:spPr>
        <a:xfrm>
          <a:off x="6972300" y="16850238"/>
          <a:ext cx="889000" cy="10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32779</xdr:rowOff>
    </xdr:from>
    <xdr:to>
      <xdr:col>55</xdr:col>
      <xdr:colOff>50800</xdr:colOff>
      <xdr:row>98</xdr:row>
      <xdr:rowOff>134379</xdr:rowOff>
    </xdr:to>
    <xdr:sp macro="" textlink="">
      <xdr:nvSpPr>
        <xdr:cNvPr id="477" name="楕円 476"/>
        <xdr:cNvSpPr/>
      </xdr:nvSpPr>
      <xdr:spPr>
        <a:xfrm>
          <a:off x="10426700" y="168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119156</xdr:rowOff>
    </xdr:from>
    <xdr:ext cx="534377" cy="259045"/>
    <xdr:sp macro="" textlink="">
      <xdr:nvSpPr>
        <xdr:cNvPr id="478" name="普通建設事業費 （ うち更新整備　）該当値テキスト"/>
        <xdr:cNvSpPr txBox="1"/>
      </xdr:nvSpPr>
      <xdr:spPr>
        <a:xfrm>
          <a:off x="10528300" y="167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63236</xdr:rowOff>
    </xdr:from>
    <xdr:to>
      <xdr:col>50</xdr:col>
      <xdr:colOff>165100</xdr:colOff>
      <xdr:row>98</xdr:row>
      <xdr:rowOff>164836</xdr:rowOff>
    </xdr:to>
    <xdr:sp macro="" textlink="">
      <xdr:nvSpPr>
        <xdr:cNvPr id="479" name="楕円 478"/>
        <xdr:cNvSpPr/>
      </xdr:nvSpPr>
      <xdr:spPr>
        <a:xfrm>
          <a:off x="9588500" y="168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155963</xdr:rowOff>
    </xdr:from>
    <xdr:ext cx="534377" cy="259045"/>
    <xdr:sp macro="" textlink="">
      <xdr:nvSpPr>
        <xdr:cNvPr id="480" name="テキスト ボックス 479"/>
        <xdr:cNvSpPr txBox="1"/>
      </xdr:nvSpPr>
      <xdr:spPr>
        <a:xfrm>
          <a:off x="9372111" y="169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134491</xdr:rowOff>
    </xdr:from>
    <xdr:to>
      <xdr:col>46</xdr:col>
      <xdr:colOff>38100</xdr:colOff>
      <xdr:row>98</xdr:row>
      <xdr:rowOff>64641</xdr:rowOff>
    </xdr:to>
    <xdr:sp macro="" textlink="">
      <xdr:nvSpPr>
        <xdr:cNvPr id="481" name="楕円 480"/>
        <xdr:cNvSpPr/>
      </xdr:nvSpPr>
      <xdr:spPr>
        <a:xfrm>
          <a:off x="8699500" y="167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55768</xdr:rowOff>
    </xdr:from>
    <xdr:ext cx="534377" cy="259045"/>
    <xdr:sp macro="" textlink="">
      <xdr:nvSpPr>
        <xdr:cNvPr id="482" name="テキスト ボックス 481"/>
        <xdr:cNvSpPr txBox="1"/>
      </xdr:nvSpPr>
      <xdr:spPr>
        <a:xfrm>
          <a:off x="8483111" y="1685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101321</xdr:rowOff>
    </xdr:from>
    <xdr:to>
      <xdr:col>41</xdr:col>
      <xdr:colOff>101600</xdr:colOff>
      <xdr:row>99</xdr:row>
      <xdr:rowOff>31471</xdr:rowOff>
    </xdr:to>
    <xdr:sp macro="" textlink="">
      <xdr:nvSpPr>
        <xdr:cNvPr id="483" name="楕円 482"/>
        <xdr:cNvSpPr/>
      </xdr:nvSpPr>
      <xdr:spPr>
        <a:xfrm>
          <a:off x="7810500" y="169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22598</xdr:rowOff>
    </xdr:from>
    <xdr:ext cx="469744" cy="259045"/>
    <xdr:sp macro="" textlink="">
      <xdr:nvSpPr>
        <xdr:cNvPr id="484" name="テキスト ボックス 483"/>
        <xdr:cNvSpPr txBox="1"/>
      </xdr:nvSpPr>
      <xdr:spPr>
        <a:xfrm>
          <a:off x="7626428" y="1699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168788</xdr:rowOff>
    </xdr:from>
    <xdr:to>
      <xdr:col>36</xdr:col>
      <xdr:colOff>165100</xdr:colOff>
      <xdr:row>98</xdr:row>
      <xdr:rowOff>98938</xdr:rowOff>
    </xdr:to>
    <xdr:sp macro="" textlink="">
      <xdr:nvSpPr>
        <xdr:cNvPr id="485" name="楕円 484"/>
        <xdr:cNvSpPr/>
      </xdr:nvSpPr>
      <xdr:spPr>
        <a:xfrm>
          <a:off x="6921500" y="1679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115465</xdr:rowOff>
    </xdr:from>
    <xdr:ext cx="534377" cy="259045"/>
    <xdr:sp macro="" textlink="">
      <xdr:nvSpPr>
        <xdr:cNvPr id="486" name="テキスト ボックス 485"/>
        <xdr:cNvSpPr txBox="1"/>
      </xdr:nvSpPr>
      <xdr:spPr>
        <a:xfrm>
          <a:off x="6705111" y="1657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95504</xdr:rowOff>
    </xdr:from>
    <xdr:to>
      <xdr:col>85</xdr:col>
      <xdr:colOff>127000</xdr:colOff>
      <xdr:row>77</xdr:row>
      <xdr:rowOff>105690</xdr:rowOff>
    </xdr:to>
    <xdr:cxnSp macro="">
      <xdr:nvCxnSpPr>
        <xdr:cNvPr id="621" name="直線コネクタ 620"/>
        <xdr:cNvCxnSpPr/>
      </xdr:nvCxnSpPr>
      <xdr:spPr>
        <a:xfrm>
          <a:off x="15481300" y="13297154"/>
          <a:ext cx="8382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81787</xdr:rowOff>
    </xdr:from>
    <xdr:to>
      <xdr:col>81</xdr:col>
      <xdr:colOff>50800</xdr:colOff>
      <xdr:row>77</xdr:row>
      <xdr:rowOff>95504</xdr:rowOff>
    </xdr:to>
    <xdr:cxnSp macro="">
      <xdr:nvCxnSpPr>
        <xdr:cNvPr id="624" name="直線コネクタ 623"/>
        <xdr:cNvCxnSpPr/>
      </xdr:nvCxnSpPr>
      <xdr:spPr>
        <a:xfrm>
          <a:off x="14592300" y="1328343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81787</xdr:rowOff>
    </xdr:from>
    <xdr:to>
      <xdr:col>76</xdr:col>
      <xdr:colOff>114300</xdr:colOff>
      <xdr:row>77</xdr:row>
      <xdr:rowOff>105918</xdr:rowOff>
    </xdr:to>
    <xdr:cxnSp macro="">
      <xdr:nvCxnSpPr>
        <xdr:cNvPr id="627" name="直線コネクタ 626"/>
        <xdr:cNvCxnSpPr/>
      </xdr:nvCxnSpPr>
      <xdr:spPr>
        <a:xfrm flipV="1">
          <a:off x="13703300" y="1328343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102184</xdr:rowOff>
    </xdr:from>
    <xdr:to>
      <xdr:col>71</xdr:col>
      <xdr:colOff>177800</xdr:colOff>
      <xdr:row>77</xdr:row>
      <xdr:rowOff>105918</xdr:rowOff>
    </xdr:to>
    <xdr:cxnSp macro="">
      <xdr:nvCxnSpPr>
        <xdr:cNvPr id="630" name="直線コネクタ 629"/>
        <xdr:cNvCxnSpPr/>
      </xdr:nvCxnSpPr>
      <xdr:spPr>
        <a:xfrm>
          <a:off x="12814300" y="1330383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54890</xdr:rowOff>
    </xdr:from>
    <xdr:to>
      <xdr:col>85</xdr:col>
      <xdr:colOff>177800</xdr:colOff>
      <xdr:row>77</xdr:row>
      <xdr:rowOff>156490</xdr:rowOff>
    </xdr:to>
    <xdr:sp macro="" textlink="">
      <xdr:nvSpPr>
        <xdr:cNvPr id="640" name="楕円 639"/>
        <xdr:cNvSpPr/>
      </xdr:nvSpPr>
      <xdr:spPr>
        <a:xfrm>
          <a:off x="16268700" y="132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141267</xdr:rowOff>
    </xdr:from>
    <xdr:ext cx="534377" cy="259045"/>
    <xdr:sp macro="" textlink="">
      <xdr:nvSpPr>
        <xdr:cNvPr id="641" name="公債費該当値テキスト"/>
        <xdr:cNvSpPr txBox="1"/>
      </xdr:nvSpPr>
      <xdr:spPr>
        <a:xfrm>
          <a:off x="16370300" y="1317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44704</xdr:rowOff>
    </xdr:from>
    <xdr:to>
      <xdr:col>81</xdr:col>
      <xdr:colOff>101600</xdr:colOff>
      <xdr:row>77</xdr:row>
      <xdr:rowOff>146304</xdr:rowOff>
    </xdr:to>
    <xdr:sp macro="" textlink="">
      <xdr:nvSpPr>
        <xdr:cNvPr id="642" name="楕円 641"/>
        <xdr:cNvSpPr/>
      </xdr:nvSpPr>
      <xdr:spPr>
        <a:xfrm>
          <a:off x="15430500" y="132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137431</xdr:rowOff>
    </xdr:from>
    <xdr:ext cx="534377" cy="259045"/>
    <xdr:sp macro="" textlink="">
      <xdr:nvSpPr>
        <xdr:cNvPr id="643" name="テキスト ボックス 642"/>
        <xdr:cNvSpPr txBox="1"/>
      </xdr:nvSpPr>
      <xdr:spPr>
        <a:xfrm>
          <a:off x="15214111" y="133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30987</xdr:rowOff>
    </xdr:from>
    <xdr:to>
      <xdr:col>76</xdr:col>
      <xdr:colOff>165100</xdr:colOff>
      <xdr:row>77</xdr:row>
      <xdr:rowOff>132587</xdr:rowOff>
    </xdr:to>
    <xdr:sp macro="" textlink="">
      <xdr:nvSpPr>
        <xdr:cNvPr id="644" name="楕円 643"/>
        <xdr:cNvSpPr/>
      </xdr:nvSpPr>
      <xdr:spPr>
        <a:xfrm>
          <a:off x="14541500" y="13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123714</xdr:rowOff>
    </xdr:from>
    <xdr:ext cx="534377" cy="259045"/>
    <xdr:sp macro="" textlink="">
      <xdr:nvSpPr>
        <xdr:cNvPr id="645" name="テキスト ボックス 644"/>
        <xdr:cNvSpPr txBox="1"/>
      </xdr:nvSpPr>
      <xdr:spPr>
        <a:xfrm>
          <a:off x="14325111" y="133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55118</xdr:rowOff>
    </xdr:from>
    <xdr:to>
      <xdr:col>72</xdr:col>
      <xdr:colOff>38100</xdr:colOff>
      <xdr:row>77</xdr:row>
      <xdr:rowOff>156718</xdr:rowOff>
    </xdr:to>
    <xdr:sp macro="" textlink="">
      <xdr:nvSpPr>
        <xdr:cNvPr id="646" name="楕円 645"/>
        <xdr:cNvSpPr/>
      </xdr:nvSpPr>
      <xdr:spPr>
        <a:xfrm>
          <a:off x="13652500" y="132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147845</xdr:rowOff>
    </xdr:from>
    <xdr:ext cx="534377" cy="259045"/>
    <xdr:sp macro="" textlink="">
      <xdr:nvSpPr>
        <xdr:cNvPr id="647" name="テキスト ボックス 646"/>
        <xdr:cNvSpPr txBox="1"/>
      </xdr:nvSpPr>
      <xdr:spPr>
        <a:xfrm>
          <a:off x="13436111" y="133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51384</xdr:rowOff>
    </xdr:from>
    <xdr:to>
      <xdr:col>67</xdr:col>
      <xdr:colOff>101600</xdr:colOff>
      <xdr:row>77</xdr:row>
      <xdr:rowOff>152984</xdr:rowOff>
    </xdr:to>
    <xdr:sp macro="" textlink="">
      <xdr:nvSpPr>
        <xdr:cNvPr id="648" name="楕円 647"/>
        <xdr:cNvSpPr/>
      </xdr:nvSpPr>
      <xdr:spPr>
        <a:xfrm>
          <a:off x="12763500" y="132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144111</xdr:rowOff>
    </xdr:from>
    <xdr:ext cx="534377" cy="259045"/>
    <xdr:sp macro="" textlink="">
      <xdr:nvSpPr>
        <xdr:cNvPr id="649" name="テキスト ボックス 648"/>
        <xdr:cNvSpPr txBox="1"/>
      </xdr:nvSpPr>
      <xdr:spPr>
        <a:xfrm>
          <a:off x="12547111" y="133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55651</xdr:rowOff>
    </xdr:from>
    <xdr:to>
      <xdr:col>85</xdr:col>
      <xdr:colOff>127000</xdr:colOff>
      <xdr:row>98</xdr:row>
      <xdr:rowOff>79363</xdr:rowOff>
    </xdr:to>
    <xdr:cxnSp macro="">
      <xdr:nvCxnSpPr>
        <xdr:cNvPr id="678" name="直線コネクタ 677"/>
        <xdr:cNvCxnSpPr/>
      </xdr:nvCxnSpPr>
      <xdr:spPr>
        <a:xfrm>
          <a:off x="15481300" y="16857751"/>
          <a:ext cx="838200" cy="2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55651</xdr:rowOff>
    </xdr:from>
    <xdr:to>
      <xdr:col>81</xdr:col>
      <xdr:colOff>50800</xdr:colOff>
      <xdr:row>98</xdr:row>
      <xdr:rowOff>91923</xdr:rowOff>
    </xdr:to>
    <xdr:cxnSp macro="">
      <xdr:nvCxnSpPr>
        <xdr:cNvPr id="681" name="直線コネクタ 680"/>
        <xdr:cNvCxnSpPr/>
      </xdr:nvCxnSpPr>
      <xdr:spPr>
        <a:xfrm flipV="1">
          <a:off x="14592300" y="16857751"/>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91923</xdr:rowOff>
    </xdr:from>
    <xdr:to>
      <xdr:col>76</xdr:col>
      <xdr:colOff>114300</xdr:colOff>
      <xdr:row>98</xdr:row>
      <xdr:rowOff>108496</xdr:rowOff>
    </xdr:to>
    <xdr:cxnSp macro="">
      <xdr:nvCxnSpPr>
        <xdr:cNvPr id="684" name="直線コネクタ 683"/>
        <xdr:cNvCxnSpPr/>
      </xdr:nvCxnSpPr>
      <xdr:spPr>
        <a:xfrm flipV="1">
          <a:off x="13703300" y="16894023"/>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108496</xdr:rowOff>
    </xdr:from>
    <xdr:to>
      <xdr:col>71</xdr:col>
      <xdr:colOff>177800</xdr:colOff>
      <xdr:row>98</xdr:row>
      <xdr:rowOff>109410</xdr:rowOff>
    </xdr:to>
    <xdr:cxnSp macro="">
      <xdr:nvCxnSpPr>
        <xdr:cNvPr id="687" name="直線コネクタ 686"/>
        <xdr:cNvCxnSpPr/>
      </xdr:nvCxnSpPr>
      <xdr:spPr>
        <a:xfrm flipV="1">
          <a:off x="12814300" y="1691059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28563</xdr:rowOff>
    </xdr:from>
    <xdr:to>
      <xdr:col>85</xdr:col>
      <xdr:colOff>177800</xdr:colOff>
      <xdr:row>98</xdr:row>
      <xdr:rowOff>130163</xdr:rowOff>
    </xdr:to>
    <xdr:sp macro="" textlink="">
      <xdr:nvSpPr>
        <xdr:cNvPr id="697" name="楕円 696"/>
        <xdr:cNvSpPr/>
      </xdr:nvSpPr>
      <xdr:spPr>
        <a:xfrm>
          <a:off x="16268700" y="16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6990</xdr:rowOff>
    </xdr:from>
    <xdr:ext cx="534377" cy="259045"/>
    <xdr:sp macro="" textlink="">
      <xdr:nvSpPr>
        <xdr:cNvPr id="698" name="積立金該当値テキスト"/>
        <xdr:cNvSpPr txBox="1"/>
      </xdr:nvSpPr>
      <xdr:spPr>
        <a:xfrm>
          <a:off x="16370300" y="168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4851</xdr:rowOff>
    </xdr:from>
    <xdr:to>
      <xdr:col>81</xdr:col>
      <xdr:colOff>101600</xdr:colOff>
      <xdr:row>98</xdr:row>
      <xdr:rowOff>106451</xdr:rowOff>
    </xdr:to>
    <xdr:sp macro="" textlink="">
      <xdr:nvSpPr>
        <xdr:cNvPr id="699" name="楕円 698"/>
        <xdr:cNvSpPr/>
      </xdr:nvSpPr>
      <xdr:spPr>
        <a:xfrm>
          <a:off x="154305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97578</xdr:rowOff>
    </xdr:from>
    <xdr:ext cx="534377" cy="259045"/>
    <xdr:sp macro="" textlink="">
      <xdr:nvSpPr>
        <xdr:cNvPr id="700" name="テキスト ボックス 699"/>
        <xdr:cNvSpPr txBox="1"/>
      </xdr:nvSpPr>
      <xdr:spPr>
        <a:xfrm>
          <a:off x="15214111" y="16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41123</xdr:rowOff>
    </xdr:from>
    <xdr:to>
      <xdr:col>76</xdr:col>
      <xdr:colOff>165100</xdr:colOff>
      <xdr:row>98</xdr:row>
      <xdr:rowOff>142723</xdr:rowOff>
    </xdr:to>
    <xdr:sp macro="" textlink="">
      <xdr:nvSpPr>
        <xdr:cNvPr id="701" name="楕円 700"/>
        <xdr:cNvSpPr/>
      </xdr:nvSpPr>
      <xdr:spPr>
        <a:xfrm>
          <a:off x="14541500" y="168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133850</xdr:rowOff>
    </xdr:from>
    <xdr:ext cx="469744" cy="259045"/>
    <xdr:sp macro="" textlink="">
      <xdr:nvSpPr>
        <xdr:cNvPr id="702" name="テキスト ボックス 701"/>
        <xdr:cNvSpPr txBox="1"/>
      </xdr:nvSpPr>
      <xdr:spPr>
        <a:xfrm>
          <a:off x="14357428" y="1693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57696</xdr:rowOff>
    </xdr:from>
    <xdr:to>
      <xdr:col>72</xdr:col>
      <xdr:colOff>38100</xdr:colOff>
      <xdr:row>98</xdr:row>
      <xdr:rowOff>159296</xdr:rowOff>
    </xdr:to>
    <xdr:sp macro="" textlink="">
      <xdr:nvSpPr>
        <xdr:cNvPr id="703" name="楕円 702"/>
        <xdr:cNvSpPr/>
      </xdr:nvSpPr>
      <xdr:spPr>
        <a:xfrm>
          <a:off x="13652500" y="168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150423</xdr:rowOff>
    </xdr:from>
    <xdr:ext cx="469744" cy="259045"/>
    <xdr:sp macro="" textlink="">
      <xdr:nvSpPr>
        <xdr:cNvPr id="704" name="テキスト ボックス 703"/>
        <xdr:cNvSpPr txBox="1"/>
      </xdr:nvSpPr>
      <xdr:spPr>
        <a:xfrm>
          <a:off x="13468428" y="169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58610</xdr:rowOff>
    </xdr:from>
    <xdr:to>
      <xdr:col>67</xdr:col>
      <xdr:colOff>101600</xdr:colOff>
      <xdr:row>98</xdr:row>
      <xdr:rowOff>160210</xdr:rowOff>
    </xdr:to>
    <xdr:sp macro="" textlink="">
      <xdr:nvSpPr>
        <xdr:cNvPr id="705" name="楕円 704"/>
        <xdr:cNvSpPr/>
      </xdr:nvSpPr>
      <xdr:spPr>
        <a:xfrm>
          <a:off x="12763500" y="168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151337</xdr:rowOff>
    </xdr:from>
    <xdr:ext cx="469744" cy="259045"/>
    <xdr:sp macro="" textlink="">
      <xdr:nvSpPr>
        <xdr:cNvPr id="706" name="テキスト ボックス 705"/>
        <xdr:cNvSpPr txBox="1"/>
      </xdr:nvSpPr>
      <xdr:spPr>
        <a:xfrm>
          <a:off x="12579428" y="16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167018</xdr:rowOff>
    </xdr:from>
    <xdr:to>
      <xdr:col>116</xdr:col>
      <xdr:colOff>63500</xdr:colOff>
      <xdr:row>38</xdr:row>
      <xdr:rowOff>2140</xdr:rowOff>
    </xdr:to>
    <xdr:cxnSp macro="">
      <xdr:nvCxnSpPr>
        <xdr:cNvPr id="731" name="直線コネクタ 730"/>
        <xdr:cNvCxnSpPr/>
      </xdr:nvCxnSpPr>
      <xdr:spPr>
        <a:xfrm flipV="1">
          <a:off x="21323300" y="6510668"/>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597</xdr:rowOff>
    </xdr:from>
    <xdr:to>
      <xdr:col>111</xdr:col>
      <xdr:colOff>177800</xdr:colOff>
      <xdr:row>38</xdr:row>
      <xdr:rowOff>2140</xdr:rowOff>
    </xdr:to>
    <xdr:cxnSp macro="">
      <xdr:nvCxnSpPr>
        <xdr:cNvPr id="734" name="直線コネクタ 733"/>
        <xdr:cNvCxnSpPr/>
      </xdr:nvCxnSpPr>
      <xdr:spPr>
        <a:xfrm>
          <a:off x="20434300" y="651569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168275</xdr:rowOff>
    </xdr:from>
    <xdr:to>
      <xdr:col>107</xdr:col>
      <xdr:colOff>50800</xdr:colOff>
      <xdr:row>38</xdr:row>
      <xdr:rowOff>597</xdr:rowOff>
    </xdr:to>
    <xdr:cxnSp macro="">
      <xdr:nvCxnSpPr>
        <xdr:cNvPr id="737" name="直線コネクタ 736"/>
        <xdr:cNvCxnSpPr/>
      </xdr:nvCxnSpPr>
      <xdr:spPr>
        <a:xfrm>
          <a:off x="19545300" y="651192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161989</xdr:rowOff>
    </xdr:from>
    <xdr:to>
      <xdr:col>102</xdr:col>
      <xdr:colOff>114300</xdr:colOff>
      <xdr:row>37</xdr:row>
      <xdr:rowOff>168275</xdr:rowOff>
    </xdr:to>
    <xdr:cxnSp macro="">
      <xdr:nvCxnSpPr>
        <xdr:cNvPr id="740" name="直線コネクタ 739"/>
        <xdr:cNvCxnSpPr/>
      </xdr:nvCxnSpPr>
      <xdr:spPr>
        <a:xfrm>
          <a:off x="18656300" y="650563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116218</xdr:rowOff>
    </xdr:from>
    <xdr:to>
      <xdr:col>116</xdr:col>
      <xdr:colOff>114300</xdr:colOff>
      <xdr:row>38</xdr:row>
      <xdr:rowOff>46368</xdr:rowOff>
    </xdr:to>
    <xdr:sp macro="" textlink="">
      <xdr:nvSpPr>
        <xdr:cNvPr id="750" name="楕円 749"/>
        <xdr:cNvSpPr/>
      </xdr:nvSpPr>
      <xdr:spPr>
        <a:xfrm>
          <a:off x="22110700" y="64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378565" cy="259045"/>
    <xdr:sp macro="" textlink="">
      <xdr:nvSpPr>
        <xdr:cNvPr id="751" name="投資及び出資金該当値テキスト"/>
        <xdr:cNvSpPr txBox="1"/>
      </xdr:nvSpPr>
      <xdr:spPr>
        <a:xfrm>
          <a:off x="22212300" y="638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122790</xdr:rowOff>
    </xdr:from>
    <xdr:to>
      <xdr:col>112</xdr:col>
      <xdr:colOff>38100</xdr:colOff>
      <xdr:row>38</xdr:row>
      <xdr:rowOff>52939</xdr:rowOff>
    </xdr:to>
    <xdr:sp macro="" textlink="">
      <xdr:nvSpPr>
        <xdr:cNvPr id="752" name="楕円 751"/>
        <xdr:cNvSpPr/>
      </xdr:nvSpPr>
      <xdr:spPr>
        <a:xfrm>
          <a:off x="21272500" y="6466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44067</xdr:rowOff>
    </xdr:from>
    <xdr:ext cx="378565" cy="259045"/>
    <xdr:sp macro="" textlink="">
      <xdr:nvSpPr>
        <xdr:cNvPr id="753" name="テキスト ボックス 752"/>
        <xdr:cNvSpPr txBox="1"/>
      </xdr:nvSpPr>
      <xdr:spPr>
        <a:xfrm>
          <a:off x="21134017" y="655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121247</xdr:rowOff>
    </xdr:from>
    <xdr:to>
      <xdr:col>107</xdr:col>
      <xdr:colOff>101600</xdr:colOff>
      <xdr:row>38</xdr:row>
      <xdr:rowOff>51397</xdr:rowOff>
    </xdr:to>
    <xdr:sp macro="" textlink="">
      <xdr:nvSpPr>
        <xdr:cNvPr id="754" name="楕円 753"/>
        <xdr:cNvSpPr/>
      </xdr:nvSpPr>
      <xdr:spPr>
        <a:xfrm>
          <a:off x="203835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42524</xdr:rowOff>
    </xdr:from>
    <xdr:ext cx="378565" cy="259045"/>
    <xdr:sp macro="" textlink="">
      <xdr:nvSpPr>
        <xdr:cNvPr id="755" name="テキスト ボックス 754"/>
        <xdr:cNvSpPr txBox="1"/>
      </xdr:nvSpPr>
      <xdr:spPr>
        <a:xfrm>
          <a:off x="20245017" y="6557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117475</xdr:rowOff>
    </xdr:from>
    <xdr:to>
      <xdr:col>102</xdr:col>
      <xdr:colOff>165100</xdr:colOff>
      <xdr:row>38</xdr:row>
      <xdr:rowOff>47625</xdr:rowOff>
    </xdr:to>
    <xdr:sp macro="" textlink="">
      <xdr:nvSpPr>
        <xdr:cNvPr id="756" name="楕円 755"/>
        <xdr:cNvSpPr/>
      </xdr:nvSpPr>
      <xdr:spPr>
        <a:xfrm>
          <a:off x="19494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38752</xdr:rowOff>
    </xdr:from>
    <xdr:ext cx="378565" cy="259045"/>
    <xdr:sp macro="" textlink="">
      <xdr:nvSpPr>
        <xdr:cNvPr id="757" name="テキスト ボックス 756"/>
        <xdr:cNvSpPr txBox="1"/>
      </xdr:nvSpPr>
      <xdr:spPr>
        <a:xfrm>
          <a:off x="19356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111189</xdr:rowOff>
    </xdr:from>
    <xdr:to>
      <xdr:col>98</xdr:col>
      <xdr:colOff>38100</xdr:colOff>
      <xdr:row>38</xdr:row>
      <xdr:rowOff>41339</xdr:rowOff>
    </xdr:to>
    <xdr:sp macro="" textlink="">
      <xdr:nvSpPr>
        <xdr:cNvPr id="758" name="楕円 757"/>
        <xdr:cNvSpPr/>
      </xdr:nvSpPr>
      <xdr:spPr>
        <a:xfrm>
          <a:off x="18605500" y="64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32466</xdr:rowOff>
    </xdr:from>
    <xdr:ext cx="378565" cy="259045"/>
    <xdr:sp macro="" textlink="">
      <xdr:nvSpPr>
        <xdr:cNvPr id="759" name="テキスト ボックス 758"/>
        <xdr:cNvSpPr txBox="1"/>
      </xdr:nvSpPr>
      <xdr:spPr>
        <a:xfrm>
          <a:off x="18467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120497</xdr:rowOff>
    </xdr:from>
    <xdr:to>
      <xdr:col>116</xdr:col>
      <xdr:colOff>63500</xdr:colOff>
      <xdr:row>58</xdr:row>
      <xdr:rowOff>120589</xdr:rowOff>
    </xdr:to>
    <xdr:cxnSp macro="">
      <xdr:nvCxnSpPr>
        <xdr:cNvPr id="786" name="直線コネクタ 785"/>
        <xdr:cNvCxnSpPr/>
      </xdr:nvCxnSpPr>
      <xdr:spPr>
        <a:xfrm>
          <a:off x="21323300" y="1006459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120269</xdr:rowOff>
    </xdr:from>
    <xdr:to>
      <xdr:col>111</xdr:col>
      <xdr:colOff>177800</xdr:colOff>
      <xdr:row>58</xdr:row>
      <xdr:rowOff>120497</xdr:rowOff>
    </xdr:to>
    <xdr:cxnSp macro="">
      <xdr:nvCxnSpPr>
        <xdr:cNvPr id="789" name="直線コネクタ 788"/>
        <xdr:cNvCxnSpPr/>
      </xdr:nvCxnSpPr>
      <xdr:spPr>
        <a:xfrm>
          <a:off x="20434300" y="1006436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119995</xdr:rowOff>
    </xdr:from>
    <xdr:to>
      <xdr:col>107</xdr:col>
      <xdr:colOff>50800</xdr:colOff>
      <xdr:row>58</xdr:row>
      <xdr:rowOff>120269</xdr:rowOff>
    </xdr:to>
    <xdr:cxnSp macro="">
      <xdr:nvCxnSpPr>
        <xdr:cNvPr id="792" name="直線コネクタ 791"/>
        <xdr:cNvCxnSpPr/>
      </xdr:nvCxnSpPr>
      <xdr:spPr>
        <a:xfrm>
          <a:off x="19545300" y="1006409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119721</xdr:rowOff>
    </xdr:from>
    <xdr:to>
      <xdr:col>102</xdr:col>
      <xdr:colOff>114300</xdr:colOff>
      <xdr:row>58</xdr:row>
      <xdr:rowOff>119995</xdr:rowOff>
    </xdr:to>
    <xdr:cxnSp macro="">
      <xdr:nvCxnSpPr>
        <xdr:cNvPr id="795" name="直線コネクタ 794"/>
        <xdr:cNvCxnSpPr/>
      </xdr:nvCxnSpPr>
      <xdr:spPr>
        <a:xfrm>
          <a:off x="18656300" y="1006382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69789</xdr:rowOff>
    </xdr:from>
    <xdr:to>
      <xdr:col>116</xdr:col>
      <xdr:colOff>114300</xdr:colOff>
      <xdr:row>58</xdr:row>
      <xdr:rowOff>171389</xdr:rowOff>
    </xdr:to>
    <xdr:sp macro="" textlink="">
      <xdr:nvSpPr>
        <xdr:cNvPr id="805" name="楕円 804"/>
        <xdr:cNvSpPr/>
      </xdr:nvSpPr>
      <xdr:spPr>
        <a:xfrm>
          <a:off x="22110700" y="100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6" name="貸付金該当値テキスト"/>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69697</xdr:rowOff>
    </xdr:from>
    <xdr:to>
      <xdr:col>112</xdr:col>
      <xdr:colOff>38100</xdr:colOff>
      <xdr:row>58</xdr:row>
      <xdr:rowOff>171297</xdr:rowOff>
    </xdr:to>
    <xdr:sp macro="" textlink="">
      <xdr:nvSpPr>
        <xdr:cNvPr id="807" name="楕円 806"/>
        <xdr:cNvSpPr/>
      </xdr:nvSpPr>
      <xdr:spPr>
        <a:xfrm>
          <a:off x="21272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162424</xdr:rowOff>
    </xdr:from>
    <xdr:ext cx="378565" cy="259045"/>
    <xdr:sp macro="" textlink="">
      <xdr:nvSpPr>
        <xdr:cNvPr id="808" name="テキスト ボックス 807"/>
        <xdr:cNvSpPr txBox="1"/>
      </xdr:nvSpPr>
      <xdr:spPr>
        <a:xfrm>
          <a:off x="21134017" y="1010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69469</xdr:rowOff>
    </xdr:from>
    <xdr:to>
      <xdr:col>107</xdr:col>
      <xdr:colOff>101600</xdr:colOff>
      <xdr:row>58</xdr:row>
      <xdr:rowOff>171069</xdr:rowOff>
    </xdr:to>
    <xdr:sp macro="" textlink="">
      <xdr:nvSpPr>
        <xdr:cNvPr id="809" name="楕円 808"/>
        <xdr:cNvSpPr/>
      </xdr:nvSpPr>
      <xdr:spPr>
        <a:xfrm>
          <a:off x="203835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162196</xdr:rowOff>
    </xdr:from>
    <xdr:ext cx="378565" cy="259045"/>
    <xdr:sp macro="" textlink="">
      <xdr:nvSpPr>
        <xdr:cNvPr id="810" name="テキスト ボックス 809"/>
        <xdr:cNvSpPr txBox="1"/>
      </xdr:nvSpPr>
      <xdr:spPr>
        <a:xfrm>
          <a:off x="20245017" y="10106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69195</xdr:rowOff>
    </xdr:from>
    <xdr:to>
      <xdr:col>102</xdr:col>
      <xdr:colOff>165100</xdr:colOff>
      <xdr:row>58</xdr:row>
      <xdr:rowOff>170795</xdr:rowOff>
    </xdr:to>
    <xdr:sp macro="" textlink="">
      <xdr:nvSpPr>
        <xdr:cNvPr id="811" name="楕円 810"/>
        <xdr:cNvSpPr/>
      </xdr:nvSpPr>
      <xdr:spPr>
        <a:xfrm>
          <a:off x="19494500" y="100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161922</xdr:rowOff>
    </xdr:from>
    <xdr:ext cx="378565" cy="259045"/>
    <xdr:sp macro="" textlink="">
      <xdr:nvSpPr>
        <xdr:cNvPr id="812" name="テキスト ボックス 811"/>
        <xdr:cNvSpPr txBox="1"/>
      </xdr:nvSpPr>
      <xdr:spPr>
        <a:xfrm>
          <a:off x="19356017" y="1010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68921</xdr:rowOff>
    </xdr:from>
    <xdr:to>
      <xdr:col>98</xdr:col>
      <xdr:colOff>38100</xdr:colOff>
      <xdr:row>58</xdr:row>
      <xdr:rowOff>170521</xdr:rowOff>
    </xdr:to>
    <xdr:sp macro="" textlink="">
      <xdr:nvSpPr>
        <xdr:cNvPr id="813" name="楕円 812"/>
        <xdr:cNvSpPr/>
      </xdr:nvSpPr>
      <xdr:spPr>
        <a:xfrm>
          <a:off x="186055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161648</xdr:rowOff>
    </xdr:from>
    <xdr:ext cx="378565" cy="259045"/>
    <xdr:sp macro="" textlink="">
      <xdr:nvSpPr>
        <xdr:cNvPr id="814" name="テキスト ボックス 813"/>
        <xdr:cNvSpPr txBox="1"/>
      </xdr:nvSpPr>
      <xdr:spPr>
        <a:xfrm>
          <a:off x="18467017" y="10105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68035</xdr:rowOff>
    </xdr:from>
    <xdr:to>
      <xdr:col>116</xdr:col>
      <xdr:colOff>63500</xdr:colOff>
      <xdr:row>78</xdr:row>
      <xdr:rowOff>85088</xdr:rowOff>
    </xdr:to>
    <xdr:cxnSp macro="">
      <xdr:nvCxnSpPr>
        <xdr:cNvPr id="842" name="直線コネクタ 841"/>
        <xdr:cNvCxnSpPr/>
      </xdr:nvCxnSpPr>
      <xdr:spPr>
        <a:xfrm>
          <a:off x="21323300" y="13441135"/>
          <a:ext cx="8382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68035</xdr:rowOff>
    </xdr:from>
    <xdr:to>
      <xdr:col>111</xdr:col>
      <xdr:colOff>177800</xdr:colOff>
      <xdr:row>78</xdr:row>
      <xdr:rowOff>90232</xdr:rowOff>
    </xdr:to>
    <xdr:cxnSp macro="">
      <xdr:nvCxnSpPr>
        <xdr:cNvPr id="845" name="直線コネクタ 844"/>
        <xdr:cNvCxnSpPr/>
      </xdr:nvCxnSpPr>
      <xdr:spPr>
        <a:xfrm flipV="1">
          <a:off x="20434300" y="13441135"/>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90232</xdr:rowOff>
    </xdr:from>
    <xdr:to>
      <xdr:col>107</xdr:col>
      <xdr:colOff>50800</xdr:colOff>
      <xdr:row>78</xdr:row>
      <xdr:rowOff>96952</xdr:rowOff>
    </xdr:to>
    <xdr:cxnSp macro="">
      <xdr:nvCxnSpPr>
        <xdr:cNvPr id="848" name="直線コネクタ 847"/>
        <xdr:cNvCxnSpPr/>
      </xdr:nvCxnSpPr>
      <xdr:spPr>
        <a:xfrm flipV="1">
          <a:off x="19545300" y="13463332"/>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95625</xdr:rowOff>
    </xdr:from>
    <xdr:to>
      <xdr:col>102</xdr:col>
      <xdr:colOff>114300</xdr:colOff>
      <xdr:row>78</xdr:row>
      <xdr:rowOff>96952</xdr:rowOff>
    </xdr:to>
    <xdr:cxnSp macro="">
      <xdr:nvCxnSpPr>
        <xdr:cNvPr id="851" name="直線コネクタ 850"/>
        <xdr:cNvCxnSpPr/>
      </xdr:nvCxnSpPr>
      <xdr:spPr>
        <a:xfrm>
          <a:off x="18656300" y="1346872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34288</xdr:rowOff>
    </xdr:from>
    <xdr:to>
      <xdr:col>116</xdr:col>
      <xdr:colOff>114300</xdr:colOff>
      <xdr:row>78</xdr:row>
      <xdr:rowOff>135888</xdr:rowOff>
    </xdr:to>
    <xdr:sp macro="" textlink="">
      <xdr:nvSpPr>
        <xdr:cNvPr id="861" name="楕円 860"/>
        <xdr:cNvSpPr/>
      </xdr:nvSpPr>
      <xdr:spPr>
        <a:xfrm>
          <a:off x="22110700" y="134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120665</xdr:rowOff>
    </xdr:from>
    <xdr:ext cx="534377" cy="259045"/>
    <xdr:sp macro="" textlink="">
      <xdr:nvSpPr>
        <xdr:cNvPr id="862" name="繰出金該当値テキスト"/>
        <xdr:cNvSpPr txBox="1"/>
      </xdr:nvSpPr>
      <xdr:spPr>
        <a:xfrm>
          <a:off x="22212300" y="133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17235</xdr:rowOff>
    </xdr:from>
    <xdr:to>
      <xdr:col>112</xdr:col>
      <xdr:colOff>38100</xdr:colOff>
      <xdr:row>78</xdr:row>
      <xdr:rowOff>118835</xdr:rowOff>
    </xdr:to>
    <xdr:sp macro="" textlink="">
      <xdr:nvSpPr>
        <xdr:cNvPr id="863" name="楕円 862"/>
        <xdr:cNvSpPr/>
      </xdr:nvSpPr>
      <xdr:spPr>
        <a:xfrm>
          <a:off x="21272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109962</xdr:rowOff>
    </xdr:from>
    <xdr:ext cx="534377" cy="259045"/>
    <xdr:sp macro="" textlink="">
      <xdr:nvSpPr>
        <xdr:cNvPr id="864" name="テキスト ボックス 863"/>
        <xdr:cNvSpPr txBox="1"/>
      </xdr:nvSpPr>
      <xdr:spPr>
        <a:xfrm>
          <a:off x="21056111" y="1348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39432</xdr:rowOff>
    </xdr:from>
    <xdr:to>
      <xdr:col>107</xdr:col>
      <xdr:colOff>101600</xdr:colOff>
      <xdr:row>78</xdr:row>
      <xdr:rowOff>141032</xdr:rowOff>
    </xdr:to>
    <xdr:sp macro="" textlink="">
      <xdr:nvSpPr>
        <xdr:cNvPr id="865" name="楕円 864"/>
        <xdr:cNvSpPr/>
      </xdr:nvSpPr>
      <xdr:spPr>
        <a:xfrm>
          <a:off x="20383500" y="134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132159</xdr:rowOff>
    </xdr:from>
    <xdr:ext cx="534377" cy="259045"/>
    <xdr:sp macro="" textlink="">
      <xdr:nvSpPr>
        <xdr:cNvPr id="866" name="テキスト ボックス 865"/>
        <xdr:cNvSpPr txBox="1"/>
      </xdr:nvSpPr>
      <xdr:spPr>
        <a:xfrm>
          <a:off x="20167111" y="1350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46152</xdr:rowOff>
    </xdr:from>
    <xdr:to>
      <xdr:col>102</xdr:col>
      <xdr:colOff>165100</xdr:colOff>
      <xdr:row>78</xdr:row>
      <xdr:rowOff>147752</xdr:rowOff>
    </xdr:to>
    <xdr:sp macro="" textlink="">
      <xdr:nvSpPr>
        <xdr:cNvPr id="867" name="楕円 866"/>
        <xdr:cNvSpPr/>
      </xdr:nvSpPr>
      <xdr:spPr>
        <a:xfrm>
          <a:off x="19494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138879</xdr:rowOff>
    </xdr:from>
    <xdr:ext cx="534377" cy="259045"/>
    <xdr:sp macro="" textlink="">
      <xdr:nvSpPr>
        <xdr:cNvPr id="868" name="テキスト ボックス 867"/>
        <xdr:cNvSpPr txBox="1"/>
      </xdr:nvSpPr>
      <xdr:spPr>
        <a:xfrm>
          <a:off x="19278111" y="135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44825</xdr:rowOff>
    </xdr:from>
    <xdr:to>
      <xdr:col>98</xdr:col>
      <xdr:colOff>38100</xdr:colOff>
      <xdr:row>78</xdr:row>
      <xdr:rowOff>146425</xdr:rowOff>
    </xdr:to>
    <xdr:sp macro="" textlink="">
      <xdr:nvSpPr>
        <xdr:cNvPr id="869" name="楕円 868"/>
        <xdr:cNvSpPr/>
      </xdr:nvSpPr>
      <xdr:spPr>
        <a:xfrm>
          <a:off x="18605500" y="13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137552</xdr:rowOff>
    </xdr:from>
    <xdr:ext cx="534377" cy="259045"/>
    <xdr:sp macro="" textlink="">
      <xdr:nvSpPr>
        <xdr:cNvPr id="870" name="テキスト ボックス 869"/>
        <xdr:cNvSpPr txBox="1"/>
      </xdr:nvSpPr>
      <xdr:spPr>
        <a:xfrm>
          <a:off x="18389111" y="135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歳出決算額総額は、住民一人当たり</a:t>
          </a:r>
          <a:r>
            <a:rPr kumimoji="1" lang="en-US" altLang="ja-JP" sz="1300" baseline="0">
              <a:latin typeface="ＭＳ Ｐゴシック" panose="020B0600070205080204" pitchFamily="50" charset="-128"/>
              <a:ea typeface="ＭＳ Ｐゴシック" panose="020B0600070205080204" pitchFamily="50" charset="-128"/>
            </a:rPr>
            <a:t>303</a:t>
          </a:r>
          <a:r>
            <a:rPr kumimoji="1" lang="ja-JP" altLang="en-US" sz="1300" baseline="0">
              <a:latin typeface="ＭＳ Ｐゴシック" panose="020B0600070205080204" pitchFamily="50" charset="-128"/>
              <a:ea typeface="ＭＳ Ｐゴシック" panose="020B0600070205080204" pitchFamily="50" charset="-128"/>
            </a:rPr>
            <a:t>千円（前年度比＋</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千円）となっている。増減が大きいのは、扶助費・普通建設事業費・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baseline="0">
              <a:latin typeface="ＭＳ Ｐゴシック" panose="020B0600070205080204" pitchFamily="50" charset="-128"/>
              <a:ea typeface="ＭＳ Ｐゴシック" panose="020B0600070205080204" pitchFamily="50" charset="-128"/>
            </a:rPr>
            <a:t>であった。扶助費は、障害者（児）福祉サービス事業費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私立保育所運営委託料の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千円（前年度比）となった。普通建設事業費は、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仲原小学校第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期大規模改造工事実施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など増加要因はあるものの、私立保育所・認定こども園の整備費補助事業の終了による減（△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百万円）の影響が大きいため、住民一人当たり△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千円（前年度比）となった。また、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物件費は、旧清掃センターの解体に向けた土壌汚染調査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委託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百万円）や公共施設長寿命化計画策定支援業務委託（＋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百万円）による委託料の増などにより、住民一人当たり＋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千円（前年度比）となった。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47,837
47,171
14.13
14,933,005
14,489,066
353,184
8,683,717
9,983,996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137414</xdr:rowOff>
    </xdr:from>
    <xdr:to>
      <xdr:col>24</xdr:col>
      <xdr:colOff>63500</xdr:colOff>
      <xdr:row>38</xdr:row>
      <xdr:rowOff>30952</xdr:rowOff>
    </xdr:to>
    <xdr:cxnSp macro="">
      <xdr:nvCxnSpPr>
        <xdr:cNvPr id="63" name="直線コネクタ 62"/>
        <xdr:cNvCxnSpPr/>
      </xdr:nvCxnSpPr>
      <xdr:spPr>
        <a:xfrm>
          <a:off x="3797300" y="6481064"/>
          <a:ext cx="8382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137414</xdr:rowOff>
    </xdr:from>
    <xdr:to>
      <xdr:col>19</xdr:col>
      <xdr:colOff>177800</xdr:colOff>
      <xdr:row>38</xdr:row>
      <xdr:rowOff>21481</xdr:rowOff>
    </xdr:to>
    <xdr:cxnSp macro="">
      <xdr:nvCxnSpPr>
        <xdr:cNvPr id="66" name="直線コネクタ 65"/>
        <xdr:cNvCxnSpPr/>
      </xdr:nvCxnSpPr>
      <xdr:spPr>
        <a:xfrm flipV="1">
          <a:off x="2908300" y="648106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164193</xdr:rowOff>
    </xdr:from>
    <xdr:to>
      <xdr:col>15</xdr:col>
      <xdr:colOff>50800</xdr:colOff>
      <xdr:row>38</xdr:row>
      <xdr:rowOff>21481</xdr:rowOff>
    </xdr:to>
    <xdr:cxnSp macro="">
      <xdr:nvCxnSpPr>
        <xdr:cNvPr id="69" name="直線コネクタ 68"/>
        <xdr:cNvCxnSpPr/>
      </xdr:nvCxnSpPr>
      <xdr:spPr>
        <a:xfrm>
          <a:off x="2019300" y="6507843"/>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114554</xdr:rowOff>
    </xdr:from>
    <xdr:to>
      <xdr:col>10</xdr:col>
      <xdr:colOff>114300</xdr:colOff>
      <xdr:row>37</xdr:row>
      <xdr:rowOff>164193</xdr:rowOff>
    </xdr:to>
    <xdr:cxnSp macro="">
      <xdr:nvCxnSpPr>
        <xdr:cNvPr id="72" name="直線コネクタ 71"/>
        <xdr:cNvCxnSpPr/>
      </xdr:nvCxnSpPr>
      <xdr:spPr>
        <a:xfrm>
          <a:off x="1130300" y="6458204"/>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151602</xdr:rowOff>
    </xdr:from>
    <xdr:to>
      <xdr:col>24</xdr:col>
      <xdr:colOff>114300</xdr:colOff>
      <xdr:row>38</xdr:row>
      <xdr:rowOff>81752</xdr:rowOff>
    </xdr:to>
    <xdr:sp macro="" textlink="">
      <xdr:nvSpPr>
        <xdr:cNvPr id="82" name="楕円 81"/>
        <xdr:cNvSpPr/>
      </xdr:nvSpPr>
      <xdr:spPr>
        <a:xfrm>
          <a:off x="4584700" y="64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130029</xdr:rowOff>
    </xdr:from>
    <xdr:ext cx="469744" cy="259045"/>
    <xdr:sp macro="" textlink="">
      <xdr:nvSpPr>
        <xdr:cNvPr id="83" name="議会費該当値テキスト"/>
        <xdr:cNvSpPr txBox="1"/>
      </xdr:nvSpPr>
      <xdr:spPr>
        <a:xfrm>
          <a:off x="4686300"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86614</xdr:rowOff>
    </xdr:from>
    <xdr:to>
      <xdr:col>20</xdr:col>
      <xdr:colOff>38100</xdr:colOff>
      <xdr:row>38</xdr:row>
      <xdr:rowOff>16764</xdr:rowOff>
    </xdr:to>
    <xdr:sp macro="" textlink="">
      <xdr:nvSpPr>
        <xdr:cNvPr id="84" name="楕円 83"/>
        <xdr:cNvSpPr/>
      </xdr:nvSpPr>
      <xdr:spPr>
        <a:xfrm>
          <a:off x="3746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7891</xdr:rowOff>
    </xdr:from>
    <xdr:ext cx="469744" cy="259045"/>
    <xdr:sp macro="" textlink="">
      <xdr:nvSpPr>
        <xdr:cNvPr id="85" name="テキスト ボックス 84"/>
        <xdr:cNvSpPr txBox="1"/>
      </xdr:nvSpPr>
      <xdr:spPr>
        <a:xfrm>
          <a:off x="3562428" y="65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142131</xdr:rowOff>
    </xdr:from>
    <xdr:to>
      <xdr:col>15</xdr:col>
      <xdr:colOff>101600</xdr:colOff>
      <xdr:row>38</xdr:row>
      <xdr:rowOff>72281</xdr:rowOff>
    </xdr:to>
    <xdr:sp macro="" textlink="">
      <xdr:nvSpPr>
        <xdr:cNvPr id="86" name="楕円 85"/>
        <xdr:cNvSpPr/>
      </xdr:nvSpPr>
      <xdr:spPr>
        <a:xfrm>
          <a:off x="2857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63408</xdr:rowOff>
    </xdr:from>
    <xdr:ext cx="469744" cy="259045"/>
    <xdr:sp macro="" textlink="">
      <xdr:nvSpPr>
        <xdr:cNvPr id="87" name="テキスト ボックス 86"/>
        <xdr:cNvSpPr txBox="1"/>
      </xdr:nvSpPr>
      <xdr:spPr>
        <a:xfrm>
          <a:off x="2673428" y="657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113393</xdr:rowOff>
    </xdr:from>
    <xdr:to>
      <xdr:col>10</xdr:col>
      <xdr:colOff>165100</xdr:colOff>
      <xdr:row>38</xdr:row>
      <xdr:rowOff>43543</xdr:rowOff>
    </xdr:to>
    <xdr:sp macro="" textlink="">
      <xdr:nvSpPr>
        <xdr:cNvPr id="88" name="楕円 87"/>
        <xdr:cNvSpPr/>
      </xdr:nvSpPr>
      <xdr:spPr>
        <a:xfrm>
          <a:off x="19685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34670</xdr:rowOff>
    </xdr:from>
    <xdr:ext cx="469744" cy="259045"/>
    <xdr:sp macro="" textlink="">
      <xdr:nvSpPr>
        <xdr:cNvPr id="89" name="テキスト ボックス 88"/>
        <xdr:cNvSpPr txBox="1"/>
      </xdr:nvSpPr>
      <xdr:spPr>
        <a:xfrm>
          <a:off x="1784428"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63754</xdr:rowOff>
    </xdr:from>
    <xdr:to>
      <xdr:col>6</xdr:col>
      <xdr:colOff>38100</xdr:colOff>
      <xdr:row>37</xdr:row>
      <xdr:rowOff>165354</xdr:rowOff>
    </xdr:to>
    <xdr:sp macro="" textlink="">
      <xdr:nvSpPr>
        <xdr:cNvPr id="90" name="楕円 89"/>
        <xdr:cNvSpPr/>
      </xdr:nvSpPr>
      <xdr:spPr>
        <a:xfrm>
          <a:off x="107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156481</xdr:rowOff>
    </xdr:from>
    <xdr:ext cx="469744" cy="259045"/>
    <xdr:sp macro="" textlink="">
      <xdr:nvSpPr>
        <xdr:cNvPr id="91" name="テキスト ボックス 90"/>
        <xdr:cNvSpPr txBox="1"/>
      </xdr:nvSpPr>
      <xdr:spPr>
        <a:xfrm>
          <a:off x="895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40509</xdr:rowOff>
    </xdr:from>
    <xdr:to>
      <xdr:col>24</xdr:col>
      <xdr:colOff>63500</xdr:colOff>
      <xdr:row>59</xdr:row>
      <xdr:rowOff>41620</xdr:rowOff>
    </xdr:to>
    <xdr:cxnSp macro="">
      <xdr:nvCxnSpPr>
        <xdr:cNvPr id="123" name="直線コネクタ 122"/>
        <xdr:cNvCxnSpPr/>
      </xdr:nvCxnSpPr>
      <xdr:spPr>
        <a:xfrm>
          <a:off x="3797300" y="10156059"/>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40509</xdr:rowOff>
    </xdr:from>
    <xdr:to>
      <xdr:col>19</xdr:col>
      <xdr:colOff>177800</xdr:colOff>
      <xdr:row>59</xdr:row>
      <xdr:rowOff>65645</xdr:rowOff>
    </xdr:to>
    <xdr:cxnSp macro="">
      <xdr:nvCxnSpPr>
        <xdr:cNvPr id="126" name="直線コネクタ 125"/>
        <xdr:cNvCxnSpPr/>
      </xdr:nvCxnSpPr>
      <xdr:spPr>
        <a:xfrm flipV="1">
          <a:off x="2908300" y="10156059"/>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65645</xdr:rowOff>
    </xdr:from>
    <xdr:to>
      <xdr:col>15</xdr:col>
      <xdr:colOff>50800</xdr:colOff>
      <xdr:row>59</xdr:row>
      <xdr:rowOff>85565</xdr:rowOff>
    </xdr:to>
    <xdr:cxnSp macro="">
      <xdr:nvCxnSpPr>
        <xdr:cNvPr id="129" name="直線コネクタ 128"/>
        <xdr:cNvCxnSpPr/>
      </xdr:nvCxnSpPr>
      <xdr:spPr>
        <a:xfrm flipV="1">
          <a:off x="2019300" y="10181195"/>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55314</xdr:rowOff>
    </xdr:from>
    <xdr:to>
      <xdr:col>10</xdr:col>
      <xdr:colOff>114300</xdr:colOff>
      <xdr:row>59</xdr:row>
      <xdr:rowOff>85565</xdr:rowOff>
    </xdr:to>
    <xdr:cxnSp macro="">
      <xdr:nvCxnSpPr>
        <xdr:cNvPr id="132" name="直線コネクタ 131"/>
        <xdr:cNvCxnSpPr/>
      </xdr:nvCxnSpPr>
      <xdr:spPr>
        <a:xfrm>
          <a:off x="1130300" y="10170864"/>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162270</xdr:rowOff>
    </xdr:from>
    <xdr:to>
      <xdr:col>24</xdr:col>
      <xdr:colOff>114300</xdr:colOff>
      <xdr:row>59</xdr:row>
      <xdr:rowOff>92420</xdr:rowOff>
    </xdr:to>
    <xdr:sp macro="" textlink="">
      <xdr:nvSpPr>
        <xdr:cNvPr id="142" name="楕円 141"/>
        <xdr:cNvSpPr/>
      </xdr:nvSpPr>
      <xdr:spPr>
        <a:xfrm>
          <a:off x="4584700" y="101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77197</xdr:rowOff>
    </xdr:from>
    <xdr:ext cx="534377" cy="259045"/>
    <xdr:sp macro="" textlink="">
      <xdr:nvSpPr>
        <xdr:cNvPr id="143" name="総務費該当値テキスト"/>
        <xdr:cNvSpPr txBox="1"/>
      </xdr:nvSpPr>
      <xdr:spPr>
        <a:xfrm>
          <a:off x="4686300" y="100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161159</xdr:rowOff>
    </xdr:from>
    <xdr:to>
      <xdr:col>20</xdr:col>
      <xdr:colOff>38100</xdr:colOff>
      <xdr:row>59</xdr:row>
      <xdr:rowOff>91309</xdr:rowOff>
    </xdr:to>
    <xdr:sp macro="" textlink="">
      <xdr:nvSpPr>
        <xdr:cNvPr id="144" name="楕円 143"/>
        <xdr:cNvSpPr/>
      </xdr:nvSpPr>
      <xdr:spPr>
        <a:xfrm>
          <a:off x="3746500" y="1010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82436</xdr:rowOff>
    </xdr:from>
    <xdr:ext cx="534377" cy="259045"/>
    <xdr:sp macro="" textlink="">
      <xdr:nvSpPr>
        <xdr:cNvPr id="145" name="テキスト ボックス 144"/>
        <xdr:cNvSpPr txBox="1"/>
      </xdr:nvSpPr>
      <xdr:spPr>
        <a:xfrm>
          <a:off x="3530111" y="101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14845</xdr:rowOff>
    </xdr:from>
    <xdr:to>
      <xdr:col>15</xdr:col>
      <xdr:colOff>101600</xdr:colOff>
      <xdr:row>59</xdr:row>
      <xdr:rowOff>116445</xdr:rowOff>
    </xdr:to>
    <xdr:sp macro="" textlink="">
      <xdr:nvSpPr>
        <xdr:cNvPr id="146" name="楕円 145"/>
        <xdr:cNvSpPr/>
      </xdr:nvSpPr>
      <xdr:spPr>
        <a:xfrm>
          <a:off x="2857500" y="101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107572</xdr:rowOff>
    </xdr:from>
    <xdr:ext cx="534377" cy="259045"/>
    <xdr:sp macro="" textlink="">
      <xdr:nvSpPr>
        <xdr:cNvPr id="147" name="テキスト ボックス 146"/>
        <xdr:cNvSpPr txBox="1"/>
      </xdr:nvSpPr>
      <xdr:spPr>
        <a:xfrm>
          <a:off x="2641111" y="1022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34765</xdr:rowOff>
    </xdr:from>
    <xdr:to>
      <xdr:col>10</xdr:col>
      <xdr:colOff>165100</xdr:colOff>
      <xdr:row>59</xdr:row>
      <xdr:rowOff>136365</xdr:rowOff>
    </xdr:to>
    <xdr:sp macro="" textlink="">
      <xdr:nvSpPr>
        <xdr:cNvPr id="148" name="楕円 147"/>
        <xdr:cNvSpPr/>
      </xdr:nvSpPr>
      <xdr:spPr>
        <a:xfrm>
          <a:off x="1968500" y="1015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127492</xdr:rowOff>
    </xdr:from>
    <xdr:ext cx="534377" cy="259045"/>
    <xdr:sp macro="" textlink="">
      <xdr:nvSpPr>
        <xdr:cNvPr id="149" name="テキスト ボックス 148"/>
        <xdr:cNvSpPr txBox="1"/>
      </xdr:nvSpPr>
      <xdr:spPr>
        <a:xfrm>
          <a:off x="1752111" y="102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4514</xdr:rowOff>
    </xdr:from>
    <xdr:to>
      <xdr:col>6</xdr:col>
      <xdr:colOff>38100</xdr:colOff>
      <xdr:row>59</xdr:row>
      <xdr:rowOff>106114</xdr:rowOff>
    </xdr:to>
    <xdr:sp macro="" textlink="">
      <xdr:nvSpPr>
        <xdr:cNvPr id="150" name="楕円 149"/>
        <xdr:cNvSpPr/>
      </xdr:nvSpPr>
      <xdr:spPr>
        <a:xfrm>
          <a:off x="1079500" y="101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97241</xdr:rowOff>
    </xdr:from>
    <xdr:ext cx="534377" cy="259045"/>
    <xdr:sp macro="" textlink="">
      <xdr:nvSpPr>
        <xdr:cNvPr id="151" name="テキスト ボックス 150"/>
        <xdr:cNvSpPr txBox="1"/>
      </xdr:nvSpPr>
      <xdr:spPr>
        <a:xfrm>
          <a:off x="863111" y="1021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141796</xdr:rowOff>
    </xdr:from>
    <xdr:to>
      <xdr:col>24</xdr:col>
      <xdr:colOff>63500</xdr:colOff>
      <xdr:row>76</xdr:row>
      <xdr:rowOff>160007</xdr:rowOff>
    </xdr:to>
    <xdr:cxnSp macro="">
      <xdr:nvCxnSpPr>
        <xdr:cNvPr id="181" name="直線コネクタ 180"/>
        <xdr:cNvCxnSpPr/>
      </xdr:nvCxnSpPr>
      <xdr:spPr>
        <a:xfrm flipV="1">
          <a:off x="3797300" y="13171996"/>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160007</xdr:rowOff>
    </xdr:from>
    <xdr:to>
      <xdr:col>19</xdr:col>
      <xdr:colOff>177800</xdr:colOff>
      <xdr:row>77</xdr:row>
      <xdr:rowOff>110883</xdr:rowOff>
    </xdr:to>
    <xdr:cxnSp macro="">
      <xdr:nvCxnSpPr>
        <xdr:cNvPr id="184" name="直線コネクタ 183"/>
        <xdr:cNvCxnSpPr/>
      </xdr:nvCxnSpPr>
      <xdr:spPr>
        <a:xfrm flipV="1">
          <a:off x="2908300" y="13190207"/>
          <a:ext cx="889000" cy="1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110883</xdr:rowOff>
    </xdr:from>
    <xdr:to>
      <xdr:col>15</xdr:col>
      <xdr:colOff>50800</xdr:colOff>
      <xdr:row>77</xdr:row>
      <xdr:rowOff>136919</xdr:rowOff>
    </xdr:to>
    <xdr:cxnSp macro="">
      <xdr:nvCxnSpPr>
        <xdr:cNvPr id="187" name="直線コネクタ 186"/>
        <xdr:cNvCxnSpPr/>
      </xdr:nvCxnSpPr>
      <xdr:spPr>
        <a:xfrm flipV="1">
          <a:off x="2019300" y="13312533"/>
          <a:ext cx="889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88443</xdr:rowOff>
    </xdr:from>
    <xdr:to>
      <xdr:col>10</xdr:col>
      <xdr:colOff>114300</xdr:colOff>
      <xdr:row>77</xdr:row>
      <xdr:rowOff>136919</xdr:rowOff>
    </xdr:to>
    <xdr:cxnSp macro="">
      <xdr:nvCxnSpPr>
        <xdr:cNvPr id="190" name="直線コネクタ 189"/>
        <xdr:cNvCxnSpPr/>
      </xdr:nvCxnSpPr>
      <xdr:spPr>
        <a:xfrm>
          <a:off x="1130300" y="13290093"/>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90996</xdr:rowOff>
    </xdr:from>
    <xdr:to>
      <xdr:col>24</xdr:col>
      <xdr:colOff>114300</xdr:colOff>
      <xdr:row>77</xdr:row>
      <xdr:rowOff>21146</xdr:rowOff>
    </xdr:to>
    <xdr:sp macro="" textlink="">
      <xdr:nvSpPr>
        <xdr:cNvPr id="200" name="楕円 199"/>
        <xdr:cNvSpPr/>
      </xdr:nvSpPr>
      <xdr:spPr>
        <a:xfrm>
          <a:off x="4584700" y="131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69423</xdr:rowOff>
    </xdr:from>
    <xdr:ext cx="599010" cy="259045"/>
    <xdr:sp macro="" textlink="">
      <xdr:nvSpPr>
        <xdr:cNvPr id="201" name="民生費該当値テキスト"/>
        <xdr:cNvSpPr txBox="1"/>
      </xdr:nvSpPr>
      <xdr:spPr>
        <a:xfrm>
          <a:off x="4686300" y="1309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109207</xdr:rowOff>
    </xdr:from>
    <xdr:to>
      <xdr:col>20</xdr:col>
      <xdr:colOff>38100</xdr:colOff>
      <xdr:row>77</xdr:row>
      <xdr:rowOff>39357</xdr:rowOff>
    </xdr:to>
    <xdr:sp macro="" textlink="">
      <xdr:nvSpPr>
        <xdr:cNvPr id="202" name="楕円 201"/>
        <xdr:cNvSpPr/>
      </xdr:nvSpPr>
      <xdr:spPr>
        <a:xfrm>
          <a:off x="3746500" y="131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30484</xdr:rowOff>
    </xdr:from>
    <xdr:ext cx="599010" cy="259045"/>
    <xdr:sp macro="" textlink="">
      <xdr:nvSpPr>
        <xdr:cNvPr id="203" name="テキスト ボックス 202"/>
        <xdr:cNvSpPr txBox="1"/>
      </xdr:nvSpPr>
      <xdr:spPr>
        <a:xfrm>
          <a:off x="3497795" y="1323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60083</xdr:rowOff>
    </xdr:from>
    <xdr:to>
      <xdr:col>15</xdr:col>
      <xdr:colOff>101600</xdr:colOff>
      <xdr:row>77</xdr:row>
      <xdr:rowOff>161683</xdr:rowOff>
    </xdr:to>
    <xdr:sp macro="" textlink="">
      <xdr:nvSpPr>
        <xdr:cNvPr id="204" name="楕円 203"/>
        <xdr:cNvSpPr/>
      </xdr:nvSpPr>
      <xdr:spPr>
        <a:xfrm>
          <a:off x="2857500" y="132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152810</xdr:rowOff>
    </xdr:from>
    <xdr:ext cx="599010" cy="259045"/>
    <xdr:sp macro="" textlink="">
      <xdr:nvSpPr>
        <xdr:cNvPr id="205" name="テキスト ボックス 204"/>
        <xdr:cNvSpPr txBox="1"/>
      </xdr:nvSpPr>
      <xdr:spPr>
        <a:xfrm>
          <a:off x="2608795" y="1335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86119</xdr:rowOff>
    </xdr:from>
    <xdr:to>
      <xdr:col>10</xdr:col>
      <xdr:colOff>165100</xdr:colOff>
      <xdr:row>78</xdr:row>
      <xdr:rowOff>16269</xdr:rowOff>
    </xdr:to>
    <xdr:sp macro="" textlink="">
      <xdr:nvSpPr>
        <xdr:cNvPr id="206" name="楕円 205"/>
        <xdr:cNvSpPr/>
      </xdr:nvSpPr>
      <xdr:spPr>
        <a:xfrm>
          <a:off x="1968500" y="132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7396</xdr:rowOff>
    </xdr:from>
    <xdr:ext cx="599010" cy="259045"/>
    <xdr:sp macro="" textlink="">
      <xdr:nvSpPr>
        <xdr:cNvPr id="207" name="テキスト ボックス 206"/>
        <xdr:cNvSpPr txBox="1"/>
      </xdr:nvSpPr>
      <xdr:spPr>
        <a:xfrm>
          <a:off x="1719795" y="1338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37643</xdr:rowOff>
    </xdr:from>
    <xdr:to>
      <xdr:col>6</xdr:col>
      <xdr:colOff>38100</xdr:colOff>
      <xdr:row>77</xdr:row>
      <xdr:rowOff>139243</xdr:rowOff>
    </xdr:to>
    <xdr:sp macro="" textlink="">
      <xdr:nvSpPr>
        <xdr:cNvPr id="208" name="楕円 207"/>
        <xdr:cNvSpPr/>
      </xdr:nvSpPr>
      <xdr:spPr>
        <a:xfrm>
          <a:off x="1079500" y="132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130370</xdr:rowOff>
    </xdr:from>
    <xdr:ext cx="599010" cy="259045"/>
    <xdr:sp macro="" textlink="">
      <xdr:nvSpPr>
        <xdr:cNvPr id="209" name="テキスト ボックス 208"/>
        <xdr:cNvSpPr txBox="1"/>
      </xdr:nvSpPr>
      <xdr:spPr>
        <a:xfrm>
          <a:off x="830795" y="1333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159114</xdr:rowOff>
    </xdr:from>
    <xdr:to>
      <xdr:col>24</xdr:col>
      <xdr:colOff>63500</xdr:colOff>
      <xdr:row>98</xdr:row>
      <xdr:rowOff>159769</xdr:rowOff>
    </xdr:to>
    <xdr:cxnSp macro="">
      <xdr:nvCxnSpPr>
        <xdr:cNvPr id="241" name="直線コネクタ 240"/>
        <xdr:cNvCxnSpPr/>
      </xdr:nvCxnSpPr>
      <xdr:spPr>
        <a:xfrm>
          <a:off x="3797300" y="16961214"/>
          <a:ext cx="8382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94943</xdr:rowOff>
    </xdr:from>
    <xdr:to>
      <xdr:col>19</xdr:col>
      <xdr:colOff>177800</xdr:colOff>
      <xdr:row>98</xdr:row>
      <xdr:rowOff>159114</xdr:rowOff>
    </xdr:to>
    <xdr:cxnSp macro="">
      <xdr:nvCxnSpPr>
        <xdr:cNvPr id="244" name="直線コネクタ 243"/>
        <xdr:cNvCxnSpPr/>
      </xdr:nvCxnSpPr>
      <xdr:spPr>
        <a:xfrm>
          <a:off x="2908300" y="16897043"/>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80363</xdr:rowOff>
    </xdr:from>
    <xdr:to>
      <xdr:col>15</xdr:col>
      <xdr:colOff>50800</xdr:colOff>
      <xdr:row>98</xdr:row>
      <xdr:rowOff>94943</xdr:rowOff>
    </xdr:to>
    <xdr:cxnSp macro="">
      <xdr:nvCxnSpPr>
        <xdr:cNvPr id="247" name="直線コネクタ 246"/>
        <xdr:cNvCxnSpPr/>
      </xdr:nvCxnSpPr>
      <xdr:spPr>
        <a:xfrm>
          <a:off x="2019300" y="16882463"/>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66466</xdr:rowOff>
    </xdr:from>
    <xdr:to>
      <xdr:col>10</xdr:col>
      <xdr:colOff>114300</xdr:colOff>
      <xdr:row>98</xdr:row>
      <xdr:rowOff>80363</xdr:rowOff>
    </xdr:to>
    <xdr:cxnSp macro="">
      <xdr:nvCxnSpPr>
        <xdr:cNvPr id="250" name="直線コネクタ 249"/>
        <xdr:cNvCxnSpPr/>
      </xdr:nvCxnSpPr>
      <xdr:spPr>
        <a:xfrm>
          <a:off x="1130300" y="16868566"/>
          <a:ext cx="889000" cy="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108969</xdr:rowOff>
    </xdr:from>
    <xdr:to>
      <xdr:col>24</xdr:col>
      <xdr:colOff>114300</xdr:colOff>
      <xdr:row>99</xdr:row>
      <xdr:rowOff>39119</xdr:rowOff>
    </xdr:to>
    <xdr:sp macro="" textlink="">
      <xdr:nvSpPr>
        <xdr:cNvPr id="260" name="楕円 259"/>
        <xdr:cNvSpPr/>
      </xdr:nvSpPr>
      <xdr:spPr>
        <a:xfrm>
          <a:off x="4584700" y="16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87396</xdr:rowOff>
    </xdr:from>
    <xdr:ext cx="534377" cy="259045"/>
    <xdr:sp macro="" textlink="">
      <xdr:nvSpPr>
        <xdr:cNvPr id="261" name="衛生費該当値テキスト"/>
        <xdr:cNvSpPr txBox="1"/>
      </xdr:nvSpPr>
      <xdr:spPr>
        <a:xfrm>
          <a:off x="4686300" y="1688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108314</xdr:rowOff>
    </xdr:from>
    <xdr:to>
      <xdr:col>20</xdr:col>
      <xdr:colOff>38100</xdr:colOff>
      <xdr:row>99</xdr:row>
      <xdr:rowOff>38464</xdr:rowOff>
    </xdr:to>
    <xdr:sp macro="" textlink="">
      <xdr:nvSpPr>
        <xdr:cNvPr id="262" name="楕円 261"/>
        <xdr:cNvSpPr/>
      </xdr:nvSpPr>
      <xdr:spPr>
        <a:xfrm>
          <a:off x="3746500" y="169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29591</xdr:rowOff>
    </xdr:from>
    <xdr:ext cx="534377" cy="259045"/>
    <xdr:sp macro="" textlink="">
      <xdr:nvSpPr>
        <xdr:cNvPr id="263" name="テキスト ボックス 262"/>
        <xdr:cNvSpPr txBox="1"/>
      </xdr:nvSpPr>
      <xdr:spPr>
        <a:xfrm>
          <a:off x="3530111" y="170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44143</xdr:rowOff>
    </xdr:from>
    <xdr:to>
      <xdr:col>15</xdr:col>
      <xdr:colOff>101600</xdr:colOff>
      <xdr:row>98</xdr:row>
      <xdr:rowOff>145743</xdr:rowOff>
    </xdr:to>
    <xdr:sp macro="" textlink="">
      <xdr:nvSpPr>
        <xdr:cNvPr id="264" name="楕円 263"/>
        <xdr:cNvSpPr/>
      </xdr:nvSpPr>
      <xdr:spPr>
        <a:xfrm>
          <a:off x="2857500" y="168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136870</xdr:rowOff>
    </xdr:from>
    <xdr:ext cx="534377" cy="259045"/>
    <xdr:sp macro="" textlink="">
      <xdr:nvSpPr>
        <xdr:cNvPr id="265" name="テキスト ボックス 264"/>
        <xdr:cNvSpPr txBox="1"/>
      </xdr:nvSpPr>
      <xdr:spPr>
        <a:xfrm>
          <a:off x="2641111" y="1693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29563</xdr:rowOff>
    </xdr:from>
    <xdr:to>
      <xdr:col>10</xdr:col>
      <xdr:colOff>165100</xdr:colOff>
      <xdr:row>98</xdr:row>
      <xdr:rowOff>131163</xdr:rowOff>
    </xdr:to>
    <xdr:sp macro="" textlink="">
      <xdr:nvSpPr>
        <xdr:cNvPr id="266" name="楕円 265"/>
        <xdr:cNvSpPr/>
      </xdr:nvSpPr>
      <xdr:spPr>
        <a:xfrm>
          <a:off x="1968500" y="168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122290</xdr:rowOff>
    </xdr:from>
    <xdr:ext cx="534377" cy="259045"/>
    <xdr:sp macro="" textlink="">
      <xdr:nvSpPr>
        <xdr:cNvPr id="267" name="テキスト ボックス 266"/>
        <xdr:cNvSpPr txBox="1"/>
      </xdr:nvSpPr>
      <xdr:spPr>
        <a:xfrm>
          <a:off x="1752111" y="169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15666</xdr:rowOff>
    </xdr:from>
    <xdr:to>
      <xdr:col>6</xdr:col>
      <xdr:colOff>38100</xdr:colOff>
      <xdr:row>98</xdr:row>
      <xdr:rowOff>117266</xdr:rowOff>
    </xdr:to>
    <xdr:sp macro="" textlink="">
      <xdr:nvSpPr>
        <xdr:cNvPr id="268" name="楕円 267"/>
        <xdr:cNvSpPr/>
      </xdr:nvSpPr>
      <xdr:spPr>
        <a:xfrm>
          <a:off x="1079500" y="168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108393</xdr:rowOff>
    </xdr:from>
    <xdr:ext cx="534377" cy="259045"/>
    <xdr:sp macro="" textlink="">
      <xdr:nvSpPr>
        <xdr:cNvPr id="269" name="テキスト ボックス 268"/>
        <xdr:cNvSpPr txBox="1"/>
      </xdr:nvSpPr>
      <xdr:spPr>
        <a:xfrm>
          <a:off x="863111" y="1691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36193</xdr:rowOff>
    </xdr:from>
    <xdr:to>
      <xdr:col>55</xdr:col>
      <xdr:colOff>0</xdr:colOff>
      <xdr:row>59</xdr:row>
      <xdr:rowOff>50660</xdr:rowOff>
    </xdr:to>
    <xdr:cxnSp macro="">
      <xdr:nvCxnSpPr>
        <xdr:cNvPr id="359" name="直線コネクタ 358"/>
        <xdr:cNvCxnSpPr/>
      </xdr:nvCxnSpPr>
      <xdr:spPr>
        <a:xfrm flipV="1">
          <a:off x="9639300" y="10151743"/>
          <a:ext cx="8382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50660</xdr:rowOff>
    </xdr:from>
    <xdr:to>
      <xdr:col>50</xdr:col>
      <xdr:colOff>114300</xdr:colOff>
      <xdr:row>59</xdr:row>
      <xdr:rowOff>68556</xdr:rowOff>
    </xdr:to>
    <xdr:cxnSp macro="">
      <xdr:nvCxnSpPr>
        <xdr:cNvPr id="362" name="直線コネクタ 361"/>
        <xdr:cNvCxnSpPr/>
      </xdr:nvCxnSpPr>
      <xdr:spPr>
        <a:xfrm flipV="1">
          <a:off x="8750300" y="10166210"/>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60327</xdr:rowOff>
    </xdr:from>
    <xdr:to>
      <xdr:col>45</xdr:col>
      <xdr:colOff>177800</xdr:colOff>
      <xdr:row>59</xdr:row>
      <xdr:rowOff>68556</xdr:rowOff>
    </xdr:to>
    <xdr:cxnSp macro="">
      <xdr:nvCxnSpPr>
        <xdr:cNvPr id="365" name="直線コネクタ 364"/>
        <xdr:cNvCxnSpPr/>
      </xdr:nvCxnSpPr>
      <xdr:spPr>
        <a:xfrm>
          <a:off x="7861300" y="1017587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56392</xdr:rowOff>
    </xdr:from>
    <xdr:to>
      <xdr:col>41</xdr:col>
      <xdr:colOff>50800</xdr:colOff>
      <xdr:row>59</xdr:row>
      <xdr:rowOff>60327</xdr:rowOff>
    </xdr:to>
    <xdr:cxnSp macro="">
      <xdr:nvCxnSpPr>
        <xdr:cNvPr id="368" name="直線コネクタ 367"/>
        <xdr:cNvCxnSpPr/>
      </xdr:nvCxnSpPr>
      <xdr:spPr>
        <a:xfrm>
          <a:off x="6972300" y="10171942"/>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156843</xdr:rowOff>
    </xdr:from>
    <xdr:to>
      <xdr:col>55</xdr:col>
      <xdr:colOff>50800</xdr:colOff>
      <xdr:row>59</xdr:row>
      <xdr:rowOff>86993</xdr:rowOff>
    </xdr:to>
    <xdr:sp macro="" textlink="">
      <xdr:nvSpPr>
        <xdr:cNvPr id="378" name="楕円 377"/>
        <xdr:cNvSpPr/>
      </xdr:nvSpPr>
      <xdr:spPr>
        <a:xfrm>
          <a:off x="10426700" y="10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71770</xdr:rowOff>
    </xdr:from>
    <xdr:ext cx="469744" cy="259045"/>
    <xdr:sp macro="" textlink="">
      <xdr:nvSpPr>
        <xdr:cNvPr id="379" name="農林水産業費該当値テキスト"/>
        <xdr:cNvSpPr txBox="1"/>
      </xdr:nvSpPr>
      <xdr:spPr>
        <a:xfrm>
          <a:off x="10528300" y="10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171310</xdr:rowOff>
    </xdr:from>
    <xdr:to>
      <xdr:col>50</xdr:col>
      <xdr:colOff>165100</xdr:colOff>
      <xdr:row>59</xdr:row>
      <xdr:rowOff>101460</xdr:rowOff>
    </xdr:to>
    <xdr:sp macro="" textlink="">
      <xdr:nvSpPr>
        <xdr:cNvPr id="380" name="楕円 379"/>
        <xdr:cNvSpPr/>
      </xdr:nvSpPr>
      <xdr:spPr>
        <a:xfrm>
          <a:off x="9588500" y="101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92587</xdr:rowOff>
    </xdr:from>
    <xdr:ext cx="469744" cy="259045"/>
    <xdr:sp macro="" textlink="">
      <xdr:nvSpPr>
        <xdr:cNvPr id="381" name="テキスト ボックス 380"/>
        <xdr:cNvSpPr txBox="1"/>
      </xdr:nvSpPr>
      <xdr:spPr>
        <a:xfrm>
          <a:off x="9404428" y="1020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17756</xdr:rowOff>
    </xdr:from>
    <xdr:to>
      <xdr:col>46</xdr:col>
      <xdr:colOff>38100</xdr:colOff>
      <xdr:row>59</xdr:row>
      <xdr:rowOff>119356</xdr:rowOff>
    </xdr:to>
    <xdr:sp macro="" textlink="">
      <xdr:nvSpPr>
        <xdr:cNvPr id="382" name="楕円 381"/>
        <xdr:cNvSpPr/>
      </xdr:nvSpPr>
      <xdr:spPr>
        <a:xfrm>
          <a:off x="8699500" y="101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110483</xdr:rowOff>
    </xdr:from>
    <xdr:ext cx="469744" cy="259045"/>
    <xdr:sp macro="" textlink="">
      <xdr:nvSpPr>
        <xdr:cNvPr id="383" name="テキスト ボックス 382"/>
        <xdr:cNvSpPr txBox="1"/>
      </xdr:nvSpPr>
      <xdr:spPr>
        <a:xfrm>
          <a:off x="8515428" y="102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9527</xdr:rowOff>
    </xdr:from>
    <xdr:to>
      <xdr:col>41</xdr:col>
      <xdr:colOff>101600</xdr:colOff>
      <xdr:row>59</xdr:row>
      <xdr:rowOff>111127</xdr:rowOff>
    </xdr:to>
    <xdr:sp macro="" textlink="">
      <xdr:nvSpPr>
        <xdr:cNvPr id="384" name="楕円 383"/>
        <xdr:cNvSpPr/>
      </xdr:nvSpPr>
      <xdr:spPr>
        <a:xfrm>
          <a:off x="7810500" y="10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102254</xdr:rowOff>
    </xdr:from>
    <xdr:ext cx="469744" cy="259045"/>
    <xdr:sp macro="" textlink="">
      <xdr:nvSpPr>
        <xdr:cNvPr id="385" name="テキスト ボックス 384"/>
        <xdr:cNvSpPr txBox="1"/>
      </xdr:nvSpPr>
      <xdr:spPr>
        <a:xfrm>
          <a:off x="7626428" y="10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5592</xdr:rowOff>
    </xdr:from>
    <xdr:to>
      <xdr:col>36</xdr:col>
      <xdr:colOff>165100</xdr:colOff>
      <xdr:row>59</xdr:row>
      <xdr:rowOff>107192</xdr:rowOff>
    </xdr:to>
    <xdr:sp macro="" textlink="">
      <xdr:nvSpPr>
        <xdr:cNvPr id="386" name="楕円 385"/>
        <xdr:cNvSpPr/>
      </xdr:nvSpPr>
      <xdr:spPr>
        <a:xfrm>
          <a:off x="6921500" y="101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98319</xdr:rowOff>
    </xdr:from>
    <xdr:ext cx="469744" cy="259045"/>
    <xdr:sp macro="" textlink="">
      <xdr:nvSpPr>
        <xdr:cNvPr id="387" name="テキスト ボックス 386"/>
        <xdr:cNvSpPr txBox="1"/>
      </xdr:nvSpPr>
      <xdr:spPr>
        <a:xfrm>
          <a:off x="6737428" y="1021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68007</xdr:rowOff>
    </xdr:from>
    <xdr:to>
      <xdr:col>55</xdr:col>
      <xdr:colOff>0</xdr:colOff>
      <xdr:row>79</xdr:row>
      <xdr:rowOff>87230</xdr:rowOff>
    </xdr:to>
    <xdr:cxnSp macro="">
      <xdr:nvCxnSpPr>
        <xdr:cNvPr id="418" name="直線コネクタ 417"/>
        <xdr:cNvCxnSpPr/>
      </xdr:nvCxnSpPr>
      <xdr:spPr>
        <a:xfrm flipV="1">
          <a:off x="9639300" y="13612557"/>
          <a:ext cx="838200" cy="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87230</xdr:rowOff>
    </xdr:from>
    <xdr:to>
      <xdr:col>50</xdr:col>
      <xdr:colOff>114300</xdr:colOff>
      <xdr:row>79</xdr:row>
      <xdr:rowOff>87471</xdr:rowOff>
    </xdr:to>
    <xdr:cxnSp macro="">
      <xdr:nvCxnSpPr>
        <xdr:cNvPr id="421" name="直線コネクタ 420"/>
        <xdr:cNvCxnSpPr/>
      </xdr:nvCxnSpPr>
      <xdr:spPr>
        <a:xfrm flipV="1">
          <a:off x="8750300" y="13631780"/>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87319</xdr:rowOff>
    </xdr:from>
    <xdr:to>
      <xdr:col>45</xdr:col>
      <xdr:colOff>177800</xdr:colOff>
      <xdr:row>79</xdr:row>
      <xdr:rowOff>87471</xdr:rowOff>
    </xdr:to>
    <xdr:cxnSp macro="">
      <xdr:nvCxnSpPr>
        <xdr:cNvPr id="424" name="直線コネクタ 423"/>
        <xdr:cNvCxnSpPr/>
      </xdr:nvCxnSpPr>
      <xdr:spPr>
        <a:xfrm>
          <a:off x="7861300" y="1363186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77259</xdr:rowOff>
    </xdr:from>
    <xdr:to>
      <xdr:col>41</xdr:col>
      <xdr:colOff>50800</xdr:colOff>
      <xdr:row>79</xdr:row>
      <xdr:rowOff>87319</xdr:rowOff>
    </xdr:to>
    <xdr:cxnSp macro="">
      <xdr:nvCxnSpPr>
        <xdr:cNvPr id="427" name="直線コネクタ 426"/>
        <xdr:cNvCxnSpPr/>
      </xdr:nvCxnSpPr>
      <xdr:spPr>
        <a:xfrm>
          <a:off x="6972300" y="13621809"/>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17207</xdr:rowOff>
    </xdr:from>
    <xdr:to>
      <xdr:col>55</xdr:col>
      <xdr:colOff>50800</xdr:colOff>
      <xdr:row>79</xdr:row>
      <xdr:rowOff>118807</xdr:rowOff>
    </xdr:to>
    <xdr:sp macro="" textlink="">
      <xdr:nvSpPr>
        <xdr:cNvPr id="437" name="楕円 436"/>
        <xdr:cNvSpPr/>
      </xdr:nvSpPr>
      <xdr:spPr>
        <a:xfrm>
          <a:off x="10426700" y="135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36430</xdr:rowOff>
    </xdr:from>
    <xdr:to>
      <xdr:col>50</xdr:col>
      <xdr:colOff>165100</xdr:colOff>
      <xdr:row>79</xdr:row>
      <xdr:rowOff>138030</xdr:rowOff>
    </xdr:to>
    <xdr:sp macro="" textlink="">
      <xdr:nvSpPr>
        <xdr:cNvPr id="439" name="楕円 438"/>
        <xdr:cNvSpPr/>
      </xdr:nvSpPr>
      <xdr:spPr>
        <a:xfrm>
          <a:off x="9588500" y="13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129157</xdr:rowOff>
    </xdr:from>
    <xdr:ext cx="469744" cy="259045"/>
    <xdr:sp macro="" textlink="">
      <xdr:nvSpPr>
        <xdr:cNvPr id="440" name="テキスト ボックス 439"/>
        <xdr:cNvSpPr txBox="1"/>
      </xdr:nvSpPr>
      <xdr:spPr>
        <a:xfrm>
          <a:off x="9404428"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36671</xdr:rowOff>
    </xdr:from>
    <xdr:to>
      <xdr:col>46</xdr:col>
      <xdr:colOff>38100</xdr:colOff>
      <xdr:row>79</xdr:row>
      <xdr:rowOff>138271</xdr:rowOff>
    </xdr:to>
    <xdr:sp macro="" textlink="">
      <xdr:nvSpPr>
        <xdr:cNvPr id="441" name="楕円 440"/>
        <xdr:cNvSpPr/>
      </xdr:nvSpPr>
      <xdr:spPr>
        <a:xfrm>
          <a:off x="8699500" y="135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129398</xdr:rowOff>
    </xdr:from>
    <xdr:ext cx="469744" cy="259045"/>
    <xdr:sp macro="" textlink="">
      <xdr:nvSpPr>
        <xdr:cNvPr id="442" name="テキスト ボックス 441"/>
        <xdr:cNvSpPr txBox="1"/>
      </xdr:nvSpPr>
      <xdr:spPr>
        <a:xfrm>
          <a:off x="8515428" y="1367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36519</xdr:rowOff>
    </xdr:from>
    <xdr:to>
      <xdr:col>41</xdr:col>
      <xdr:colOff>101600</xdr:colOff>
      <xdr:row>79</xdr:row>
      <xdr:rowOff>138119</xdr:rowOff>
    </xdr:to>
    <xdr:sp macro="" textlink="">
      <xdr:nvSpPr>
        <xdr:cNvPr id="443" name="楕円 442"/>
        <xdr:cNvSpPr/>
      </xdr:nvSpPr>
      <xdr:spPr>
        <a:xfrm>
          <a:off x="7810500" y="135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129246</xdr:rowOff>
    </xdr:from>
    <xdr:ext cx="469744" cy="259045"/>
    <xdr:sp macro="" textlink="">
      <xdr:nvSpPr>
        <xdr:cNvPr id="444" name="テキスト ボックス 443"/>
        <xdr:cNvSpPr txBox="1"/>
      </xdr:nvSpPr>
      <xdr:spPr>
        <a:xfrm>
          <a:off x="7626428" y="1367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26459</xdr:rowOff>
    </xdr:from>
    <xdr:to>
      <xdr:col>36</xdr:col>
      <xdr:colOff>165100</xdr:colOff>
      <xdr:row>79</xdr:row>
      <xdr:rowOff>128059</xdr:rowOff>
    </xdr:to>
    <xdr:sp macro="" textlink="">
      <xdr:nvSpPr>
        <xdr:cNvPr id="445" name="楕円 444"/>
        <xdr:cNvSpPr/>
      </xdr:nvSpPr>
      <xdr:spPr>
        <a:xfrm>
          <a:off x="6921500" y="1357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119186</xdr:rowOff>
    </xdr:from>
    <xdr:ext cx="469744" cy="259045"/>
    <xdr:sp macro="" textlink="">
      <xdr:nvSpPr>
        <xdr:cNvPr id="446" name="テキスト ボックス 445"/>
        <xdr:cNvSpPr txBox="1"/>
      </xdr:nvSpPr>
      <xdr:spPr>
        <a:xfrm>
          <a:off x="6737428" y="1366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78986</xdr:rowOff>
    </xdr:from>
    <xdr:to>
      <xdr:col>55</xdr:col>
      <xdr:colOff>0</xdr:colOff>
      <xdr:row>98</xdr:row>
      <xdr:rowOff>80239</xdr:rowOff>
    </xdr:to>
    <xdr:cxnSp macro="">
      <xdr:nvCxnSpPr>
        <xdr:cNvPr id="473" name="直線コネクタ 472"/>
        <xdr:cNvCxnSpPr/>
      </xdr:nvCxnSpPr>
      <xdr:spPr>
        <a:xfrm flipV="1">
          <a:off x="9639300" y="16881086"/>
          <a:ext cx="8382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72348</xdr:rowOff>
    </xdr:from>
    <xdr:to>
      <xdr:col>50</xdr:col>
      <xdr:colOff>114300</xdr:colOff>
      <xdr:row>98</xdr:row>
      <xdr:rowOff>80239</xdr:rowOff>
    </xdr:to>
    <xdr:cxnSp macro="">
      <xdr:nvCxnSpPr>
        <xdr:cNvPr id="476" name="直線コネクタ 475"/>
        <xdr:cNvCxnSpPr/>
      </xdr:nvCxnSpPr>
      <xdr:spPr>
        <a:xfrm>
          <a:off x="8750300" y="16874448"/>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69993</xdr:rowOff>
    </xdr:from>
    <xdr:to>
      <xdr:col>45</xdr:col>
      <xdr:colOff>177800</xdr:colOff>
      <xdr:row>98</xdr:row>
      <xdr:rowOff>72348</xdr:rowOff>
    </xdr:to>
    <xdr:cxnSp macro="">
      <xdr:nvCxnSpPr>
        <xdr:cNvPr id="479" name="直線コネクタ 478"/>
        <xdr:cNvCxnSpPr/>
      </xdr:nvCxnSpPr>
      <xdr:spPr>
        <a:xfrm>
          <a:off x="7861300" y="16872093"/>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59289</xdr:rowOff>
    </xdr:from>
    <xdr:to>
      <xdr:col>41</xdr:col>
      <xdr:colOff>50800</xdr:colOff>
      <xdr:row>98</xdr:row>
      <xdr:rowOff>69993</xdr:rowOff>
    </xdr:to>
    <xdr:cxnSp macro="">
      <xdr:nvCxnSpPr>
        <xdr:cNvPr id="482" name="直線コネクタ 481"/>
        <xdr:cNvCxnSpPr/>
      </xdr:nvCxnSpPr>
      <xdr:spPr>
        <a:xfrm>
          <a:off x="6972300" y="16861389"/>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28186</xdr:rowOff>
    </xdr:from>
    <xdr:to>
      <xdr:col>55</xdr:col>
      <xdr:colOff>50800</xdr:colOff>
      <xdr:row>98</xdr:row>
      <xdr:rowOff>129786</xdr:rowOff>
    </xdr:to>
    <xdr:sp macro="" textlink="">
      <xdr:nvSpPr>
        <xdr:cNvPr id="492" name="楕円 491"/>
        <xdr:cNvSpPr/>
      </xdr:nvSpPr>
      <xdr:spPr>
        <a:xfrm>
          <a:off x="10426700" y="168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29439</xdr:rowOff>
    </xdr:from>
    <xdr:to>
      <xdr:col>50</xdr:col>
      <xdr:colOff>165100</xdr:colOff>
      <xdr:row>98</xdr:row>
      <xdr:rowOff>131039</xdr:rowOff>
    </xdr:to>
    <xdr:sp macro="" textlink="">
      <xdr:nvSpPr>
        <xdr:cNvPr id="494" name="楕円 493"/>
        <xdr:cNvSpPr/>
      </xdr:nvSpPr>
      <xdr:spPr>
        <a:xfrm>
          <a:off x="9588500" y="168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122166</xdr:rowOff>
    </xdr:from>
    <xdr:ext cx="534377" cy="259045"/>
    <xdr:sp macro="" textlink="">
      <xdr:nvSpPr>
        <xdr:cNvPr id="495" name="テキスト ボックス 494"/>
        <xdr:cNvSpPr txBox="1"/>
      </xdr:nvSpPr>
      <xdr:spPr>
        <a:xfrm>
          <a:off x="9372111" y="169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21548</xdr:rowOff>
    </xdr:from>
    <xdr:to>
      <xdr:col>46</xdr:col>
      <xdr:colOff>38100</xdr:colOff>
      <xdr:row>98</xdr:row>
      <xdr:rowOff>123148</xdr:rowOff>
    </xdr:to>
    <xdr:sp macro="" textlink="">
      <xdr:nvSpPr>
        <xdr:cNvPr id="496" name="楕円 495"/>
        <xdr:cNvSpPr/>
      </xdr:nvSpPr>
      <xdr:spPr>
        <a:xfrm>
          <a:off x="8699500" y="168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114275</xdr:rowOff>
    </xdr:from>
    <xdr:ext cx="534377" cy="259045"/>
    <xdr:sp macro="" textlink="">
      <xdr:nvSpPr>
        <xdr:cNvPr id="497" name="テキスト ボックス 496"/>
        <xdr:cNvSpPr txBox="1"/>
      </xdr:nvSpPr>
      <xdr:spPr>
        <a:xfrm>
          <a:off x="8483111" y="1691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19193</xdr:rowOff>
    </xdr:from>
    <xdr:to>
      <xdr:col>41</xdr:col>
      <xdr:colOff>101600</xdr:colOff>
      <xdr:row>98</xdr:row>
      <xdr:rowOff>120793</xdr:rowOff>
    </xdr:to>
    <xdr:sp macro="" textlink="">
      <xdr:nvSpPr>
        <xdr:cNvPr id="498" name="楕円 497"/>
        <xdr:cNvSpPr/>
      </xdr:nvSpPr>
      <xdr:spPr>
        <a:xfrm>
          <a:off x="7810500" y="168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111920</xdr:rowOff>
    </xdr:from>
    <xdr:ext cx="534377" cy="259045"/>
    <xdr:sp macro="" textlink="">
      <xdr:nvSpPr>
        <xdr:cNvPr id="499" name="テキスト ボックス 498"/>
        <xdr:cNvSpPr txBox="1"/>
      </xdr:nvSpPr>
      <xdr:spPr>
        <a:xfrm>
          <a:off x="7594111" y="1691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8489</xdr:rowOff>
    </xdr:from>
    <xdr:to>
      <xdr:col>36</xdr:col>
      <xdr:colOff>165100</xdr:colOff>
      <xdr:row>98</xdr:row>
      <xdr:rowOff>110089</xdr:rowOff>
    </xdr:to>
    <xdr:sp macro="" textlink="">
      <xdr:nvSpPr>
        <xdr:cNvPr id="500" name="楕円 499"/>
        <xdr:cNvSpPr/>
      </xdr:nvSpPr>
      <xdr:spPr>
        <a:xfrm>
          <a:off x="6921500" y="168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101216</xdr:rowOff>
    </xdr:from>
    <xdr:ext cx="534377" cy="259045"/>
    <xdr:sp macro="" textlink="">
      <xdr:nvSpPr>
        <xdr:cNvPr id="501" name="テキスト ボックス 500"/>
        <xdr:cNvSpPr txBox="1"/>
      </xdr:nvSpPr>
      <xdr:spPr>
        <a:xfrm>
          <a:off x="6705111" y="169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4597</xdr:rowOff>
    </xdr:from>
    <xdr:to>
      <xdr:col>85</xdr:col>
      <xdr:colOff>127000</xdr:colOff>
      <xdr:row>39</xdr:row>
      <xdr:rowOff>7341</xdr:rowOff>
    </xdr:to>
    <xdr:cxnSp macro="">
      <xdr:nvCxnSpPr>
        <xdr:cNvPr id="531" name="直線コネクタ 530"/>
        <xdr:cNvCxnSpPr/>
      </xdr:nvCxnSpPr>
      <xdr:spPr>
        <a:xfrm>
          <a:off x="15481300" y="669114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4597</xdr:rowOff>
    </xdr:from>
    <xdr:to>
      <xdr:col>81</xdr:col>
      <xdr:colOff>50800</xdr:colOff>
      <xdr:row>39</xdr:row>
      <xdr:rowOff>37020</xdr:rowOff>
    </xdr:to>
    <xdr:cxnSp macro="">
      <xdr:nvCxnSpPr>
        <xdr:cNvPr id="534" name="直線コネクタ 533"/>
        <xdr:cNvCxnSpPr/>
      </xdr:nvCxnSpPr>
      <xdr:spPr>
        <a:xfrm flipV="1">
          <a:off x="14592300" y="6691147"/>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37020</xdr:rowOff>
    </xdr:from>
    <xdr:to>
      <xdr:col>76</xdr:col>
      <xdr:colOff>114300</xdr:colOff>
      <xdr:row>39</xdr:row>
      <xdr:rowOff>39497</xdr:rowOff>
    </xdr:to>
    <xdr:cxnSp macro="">
      <xdr:nvCxnSpPr>
        <xdr:cNvPr id="537" name="直線コネクタ 536"/>
        <xdr:cNvCxnSpPr/>
      </xdr:nvCxnSpPr>
      <xdr:spPr>
        <a:xfrm flipV="1">
          <a:off x="13703300" y="6723570"/>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29248</xdr:rowOff>
    </xdr:from>
    <xdr:to>
      <xdr:col>71</xdr:col>
      <xdr:colOff>177800</xdr:colOff>
      <xdr:row>39</xdr:row>
      <xdr:rowOff>39497</xdr:rowOff>
    </xdr:to>
    <xdr:cxnSp macro="">
      <xdr:nvCxnSpPr>
        <xdr:cNvPr id="540" name="直線コネクタ 539"/>
        <xdr:cNvCxnSpPr/>
      </xdr:nvCxnSpPr>
      <xdr:spPr>
        <a:xfrm>
          <a:off x="12814300" y="6715798"/>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127991</xdr:rowOff>
    </xdr:from>
    <xdr:to>
      <xdr:col>85</xdr:col>
      <xdr:colOff>177800</xdr:colOff>
      <xdr:row>39</xdr:row>
      <xdr:rowOff>58141</xdr:rowOff>
    </xdr:to>
    <xdr:sp macro="" textlink="">
      <xdr:nvSpPr>
        <xdr:cNvPr id="550" name="楕円 549"/>
        <xdr:cNvSpPr/>
      </xdr:nvSpPr>
      <xdr:spPr>
        <a:xfrm>
          <a:off x="162687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42918</xdr:rowOff>
    </xdr:from>
    <xdr:ext cx="534377" cy="259045"/>
    <xdr:sp macro="" textlink="">
      <xdr:nvSpPr>
        <xdr:cNvPr id="551" name="消防費該当値テキスト"/>
        <xdr:cNvSpPr txBox="1"/>
      </xdr:nvSpPr>
      <xdr:spPr>
        <a:xfrm>
          <a:off x="16370300" y="65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125247</xdr:rowOff>
    </xdr:from>
    <xdr:to>
      <xdr:col>81</xdr:col>
      <xdr:colOff>101600</xdr:colOff>
      <xdr:row>39</xdr:row>
      <xdr:rowOff>55397</xdr:rowOff>
    </xdr:to>
    <xdr:sp macro="" textlink="">
      <xdr:nvSpPr>
        <xdr:cNvPr id="552" name="楕円 551"/>
        <xdr:cNvSpPr/>
      </xdr:nvSpPr>
      <xdr:spPr>
        <a:xfrm>
          <a:off x="15430500" y="66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46524</xdr:rowOff>
    </xdr:from>
    <xdr:ext cx="534377" cy="259045"/>
    <xdr:sp macro="" textlink="">
      <xdr:nvSpPr>
        <xdr:cNvPr id="553" name="テキスト ボックス 552"/>
        <xdr:cNvSpPr txBox="1"/>
      </xdr:nvSpPr>
      <xdr:spPr>
        <a:xfrm>
          <a:off x="15214111" y="67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157670</xdr:rowOff>
    </xdr:from>
    <xdr:to>
      <xdr:col>76</xdr:col>
      <xdr:colOff>165100</xdr:colOff>
      <xdr:row>39</xdr:row>
      <xdr:rowOff>87820</xdr:rowOff>
    </xdr:to>
    <xdr:sp macro="" textlink="">
      <xdr:nvSpPr>
        <xdr:cNvPr id="554" name="楕円 553"/>
        <xdr:cNvSpPr/>
      </xdr:nvSpPr>
      <xdr:spPr>
        <a:xfrm>
          <a:off x="14541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78947</xdr:rowOff>
    </xdr:from>
    <xdr:ext cx="534377" cy="259045"/>
    <xdr:sp macro="" textlink="">
      <xdr:nvSpPr>
        <xdr:cNvPr id="555" name="テキスト ボックス 554"/>
        <xdr:cNvSpPr txBox="1"/>
      </xdr:nvSpPr>
      <xdr:spPr>
        <a:xfrm>
          <a:off x="14325111" y="676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160147</xdr:rowOff>
    </xdr:from>
    <xdr:to>
      <xdr:col>72</xdr:col>
      <xdr:colOff>38100</xdr:colOff>
      <xdr:row>39</xdr:row>
      <xdr:rowOff>90297</xdr:rowOff>
    </xdr:to>
    <xdr:sp macro="" textlink="">
      <xdr:nvSpPr>
        <xdr:cNvPr id="556" name="楕円 555"/>
        <xdr:cNvSpPr/>
      </xdr:nvSpPr>
      <xdr:spPr>
        <a:xfrm>
          <a:off x="13652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81424</xdr:rowOff>
    </xdr:from>
    <xdr:ext cx="534377" cy="259045"/>
    <xdr:sp macro="" textlink="">
      <xdr:nvSpPr>
        <xdr:cNvPr id="557" name="テキスト ボックス 556"/>
        <xdr:cNvSpPr txBox="1"/>
      </xdr:nvSpPr>
      <xdr:spPr>
        <a:xfrm>
          <a:off x="13436111" y="67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149898</xdr:rowOff>
    </xdr:from>
    <xdr:to>
      <xdr:col>67</xdr:col>
      <xdr:colOff>101600</xdr:colOff>
      <xdr:row>39</xdr:row>
      <xdr:rowOff>80048</xdr:rowOff>
    </xdr:to>
    <xdr:sp macro="" textlink="">
      <xdr:nvSpPr>
        <xdr:cNvPr id="558" name="楕円 557"/>
        <xdr:cNvSpPr/>
      </xdr:nvSpPr>
      <xdr:spPr>
        <a:xfrm>
          <a:off x="12763500" y="66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71175</xdr:rowOff>
    </xdr:from>
    <xdr:ext cx="534377" cy="259045"/>
    <xdr:sp macro="" textlink="">
      <xdr:nvSpPr>
        <xdr:cNvPr id="559" name="テキスト ボックス 558"/>
        <xdr:cNvSpPr txBox="1"/>
      </xdr:nvSpPr>
      <xdr:spPr>
        <a:xfrm>
          <a:off x="12547111" y="67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64599</xdr:rowOff>
    </xdr:from>
    <xdr:to>
      <xdr:col>85</xdr:col>
      <xdr:colOff>127000</xdr:colOff>
      <xdr:row>58</xdr:row>
      <xdr:rowOff>76530</xdr:rowOff>
    </xdr:to>
    <xdr:cxnSp macro="">
      <xdr:nvCxnSpPr>
        <xdr:cNvPr id="591" name="直線コネクタ 590"/>
        <xdr:cNvCxnSpPr/>
      </xdr:nvCxnSpPr>
      <xdr:spPr>
        <a:xfrm flipV="1">
          <a:off x="15481300" y="10008699"/>
          <a:ext cx="8382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120868</xdr:rowOff>
    </xdr:from>
    <xdr:to>
      <xdr:col>81</xdr:col>
      <xdr:colOff>50800</xdr:colOff>
      <xdr:row>58</xdr:row>
      <xdr:rowOff>76530</xdr:rowOff>
    </xdr:to>
    <xdr:cxnSp macro="">
      <xdr:nvCxnSpPr>
        <xdr:cNvPr id="594" name="直線コネクタ 593"/>
        <xdr:cNvCxnSpPr/>
      </xdr:nvCxnSpPr>
      <xdr:spPr>
        <a:xfrm>
          <a:off x="14592300" y="9893518"/>
          <a:ext cx="889000" cy="1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120868</xdr:rowOff>
    </xdr:from>
    <xdr:to>
      <xdr:col>76</xdr:col>
      <xdr:colOff>114300</xdr:colOff>
      <xdr:row>58</xdr:row>
      <xdr:rowOff>80122</xdr:rowOff>
    </xdr:to>
    <xdr:cxnSp macro="">
      <xdr:nvCxnSpPr>
        <xdr:cNvPr id="597" name="直線コネクタ 596"/>
        <xdr:cNvCxnSpPr/>
      </xdr:nvCxnSpPr>
      <xdr:spPr>
        <a:xfrm flipV="1">
          <a:off x="13703300" y="9893518"/>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56414</xdr:rowOff>
    </xdr:from>
    <xdr:to>
      <xdr:col>71</xdr:col>
      <xdr:colOff>177800</xdr:colOff>
      <xdr:row>58</xdr:row>
      <xdr:rowOff>80122</xdr:rowOff>
    </xdr:to>
    <xdr:cxnSp macro="">
      <xdr:nvCxnSpPr>
        <xdr:cNvPr id="600" name="直線コネクタ 599"/>
        <xdr:cNvCxnSpPr/>
      </xdr:nvCxnSpPr>
      <xdr:spPr>
        <a:xfrm>
          <a:off x="12814300" y="10000514"/>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13799</xdr:rowOff>
    </xdr:from>
    <xdr:to>
      <xdr:col>85</xdr:col>
      <xdr:colOff>177800</xdr:colOff>
      <xdr:row>58</xdr:row>
      <xdr:rowOff>115399</xdr:rowOff>
    </xdr:to>
    <xdr:sp macro="" textlink="">
      <xdr:nvSpPr>
        <xdr:cNvPr id="610" name="楕円 609"/>
        <xdr:cNvSpPr/>
      </xdr:nvSpPr>
      <xdr:spPr>
        <a:xfrm>
          <a:off x="16268700" y="99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163676</xdr:rowOff>
    </xdr:from>
    <xdr:ext cx="534377" cy="259045"/>
    <xdr:sp macro="" textlink="">
      <xdr:nvSpPr>
        <xdr:cNvPr id="611" name="教育費該当値テキスト"/>
        <xdr:cNvSpPr txBox="1"/>
      </xdr:nvSpPr>
      <xdr:spPr>
        <a:xfrm>
          <a:off x="16370300" y="99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25730</xdr:rowOff>
    </xdr:from>
    <xdr:to>
      <xdr:col>81</xdr:col>
      <xdr:colOff>101600</xdr:colOff>
      <xdr:row>58</xdr:row>
      <xdr:rowOff>127330</xdr:rowOff>
    </xdr:to>
    <xdr:sp macro="" textlink="">
      <xdr:nvSpPr>
        <xdr:cNvPr id="612" name="楕円 611"/>
        <xdr:cNvSpPr/>
      </xdr:nvSpPr>
      <xdr:spPr>
        <a:xfrm>
          <a:off x="15430500" y="99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143857</xdr:rowOff>
    </xdr:from>
    <xdr:ext cx="534377" cy="259045"/>
    <xdr:sp macro="" textlink="">
      <xdr:nvSpPr>
        <xdr:cNvPr id="613" name="テキスト ボックス 612"/>
        <xdr:cNvSpPr txBox="1"/>
      </xdr:nvSpPr>
      <xdr:spPr>
        <a:xfrm>
          <a:off x="15214111" y="97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70068</xdr:rowOff>
    </xdr:from>
    <xdr:to>
      <xdr:col>76</xdr:col>
      <xdr:colOff>165100</xdr:colOff>
      <xdr:row>58</xdr:row>
      <xdr:rowOff>218</xdr:rowOff>
    </xdr:to>
    <xdr:sp macro="" textlink="">
      <xdr:nvSpPr>
        <xdr:cNvPr id="614" name="楕円 613"/>
        <xdr:cNvSpPr/>
      </xdr:nvSpPr>
      <xdr:spPr>
        <a:xfrm>
          <a:off x="14541500" y="98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16745</xdr:rowOff>
    </xdr:from>
    <xdr:ext cx="534377" cy="259045"/>
    <xdr:sp macro="" textlink="">
      <xdr:nvSpPr>
        <xdr:cNvPr id="615" name="テキスト ボックス 614"/>
        <xdr:cNvSpPr txBox="1"/>
      </xdr:nvSpPr>
      <xdr:spPr>
        <a:xfrm>
          <a:off x="14325111" y="961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29322</xdr:rowOff>
    </xdr:from>
    <xdr:to>
      <xdr:col>72</xdr:col>
      <xdr:colOff>38100</xdr:colOff>
      <xdr:row>58</xdr:row>
      <xdr:rowOff>130922</xdr:rowOff>
    </xdr:to>
    <xdr:sp macro="" textlink="">
      <xdr:nvSpPr>
        <xdr:cNvPr id="616" name="楕円 615"/>
        <xdr:cNvSpPr/>
      </xdr:nvSpPr>
      <xdr:spPr>
        <a:xfrm>
          <a:off x="13652500" y="99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147449</xdr:rowOff>
    </xdr:from>
    <xdr:ext cx="534377" cy="259045"/>
    <xdr:sp macro="" textlink="">
      <xdr:nvSpPr>
        <xdr:cNvPr id="617" name="テキスト ボックス 616"/>
        <xdr:cNvSpPr txBox="1"/>
      </xdr:nvSpPr>
      <xdr:spPr>
        <a:xfrm>
          <a:off x="13436111" y="97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5614</xdr:rowOff>
    </xdr:from>
    <xdr:to>
      <xdr:col>67</xdr:col>
      <xdr:colOff>101600</xdr:colOff>
      <xdr:row>58</xdr:row>
      <xdr:rowOff>107214</xdr:rowOff>
    </xdr:to>
    <xdr:sp macro="" textlink="">
      <xdr:nvSpPr>
        <xdr:cNvPr id="618" name="楕円 617"/>
        <xdr:cNvSpPr/>
      </xdr:nvSpPr>
      <xdr:spPr>
        <a:xfrm>
          <a:off x="12763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123741</xdr:rowOff>
    </xdr:from>
    <xdr:ext cx="534377" cy="259045"/>
    <xdr:sp macro="" textlink="">
      <xdr:nvSpPr>
        <xdr:cNvPr id="619" name="テキスト ボックス 618"/>
        <xdr:cNvSpPr txBox="1"/>
      </xdr:nvSpPr>
      <xdr:spPr>
        <a:xfrm>
          <a:off x="12547111" y="97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95504</xdr:rowOff>
    </xdr:from>
    <xdr:to>
      <xdr:col>85</xdr:col>
      <xdr:colOff>127000</xdr:colOff>
      <xdr:row>97</xdr:row>
      <xdr:rowOff>105690</xdr:rowOff>
    </xdr:to>
    <xdr:cxnSp macro="">
      <xdr:nvCxnSpPr>
        <xdr:cNvPr id="705" name="直線コネクタ 704"/>
        <xdr:cNvCxnSpPr/>
      </xdr:nvCxnSpPr>
      <xdr:spPr>
        <a:xfrm>
          <a:off x="15481300" y="16726154"/>
          <a:ext cx="8382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81787</xdr:rowOff>
    </xdr:from>
    <xdr:to>
      <xdr:col>81</xdr:col>
      <xdr:colOff>50800</xdr:colOff>
      <xdr:row>97</xdr:row>
      <xdr:rowOff>95504</xdr:rowOff>
    </xdr:to>
    <xdr:cxnSp macro="">
      <xdr:nvCxnSpPr>
        <xdr:cNvPr id="708" name="直線コネクタ 707"/>
        <xdr:cNvCxnSpPr/>
      </xdr:nvCxnSpPr>
      <xdr:spPr>
        <a:xfrm>
          <a:off x="14592300" y="1671243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81787</xdr:rowOff>
    </xdr:from>
    <xdr:to>
      <xdr:col>76</xdr:col>
      <xdr:colOff>114300</xdr:colOff>
      <xdr:row>97</xdr:row>
      <xdr:rowOff>105918</xdr:rowOff>
    </xdr:to>
    <xdr:cxnSp macro="">
      <xdr:nvCxnSpPr>
        <xdr:cNvPr id="711" name="直線コネクタ 710"/>
        <xdr:cNvCxnSpPr/>
      </xdr:nvCxnSpPr>
      <xdr:spPr>
        <a:xfrm flipV="1">
          <a:off x="13703300" y="1671243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102184</xdr:rowOff>
    </xdr:from>
    <xdr:to>
      <xdr:col>71</xdr:col>
      <xdr:colOff>177800</xdr:colOff>
      <xdr:row>97</xdr:row>
      <xdr:rowOff>105918</xdr:rowOff>
    </xdr:to>
    <xdr:cxnSp macro="">
      <xdr:nvCxnSpPr>
        <xdr:cNvPr id="714" name="直線コネクタ 713"/>
        <xdr:cNvCxnSpPr/>
      </xdr:nvCxnSpPr>
      <xdr:spPr>
        <a:xfrm>
          <a:off x="12814300" y="1673283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54890</xdr:rowOff>
    </xdr:from>
    <xdr:to>
      <xdr:col>85</xdr:col>
      <xdr:colOff>177800</xdr:colOff>
      <xdr:row>97</xdr:row>
      <xdr:rowOff>156490</xdr:rowOff>
    </xdr:to>
    <xdr:sp macro="" textlink="">
      <xdr:nvSpPr>
        <xdr:cNvPr id="724" name="楕円 723"/>
        <xdr:cNvSpPr/>
      </xdr:nvSpPr>
      <xdr:spPr>
        <a:xfrm>
          <a:off x="16268700" y="166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141267</xdr:rowOff>
    </xdr:from>
    <xdr:ext cx="534377" cy="259045"/>
    <xdr:sp macro="" textlink="">
      <xdr:nvSpPr>
        <xdr:cNvPr id="725" name="公債費該当値テキスト"/>
        <xdr:cNvSpPr txBox="1"/>
      </xdr:nvSpPr>
      <xdr:spPr>
        <a:xfrm>
          <a:off x="16370300" y="166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44704</xdr:rowOff>
    </xdr:from>
    <xdr:to>
      <xdr:col>81</xdr:col>
      <xdr:colOff>101600</xdr:colOff>
      <xdr:row>97</xdr:row>
      <xdr:rowOff>146304</xdr:rowOff>
    </xdr:to>
    <xdr:sp macro="" textlink="">
      <xdr:nvSpPr>
        <xdr:cNvPr id="726" name="楕円 725"/>
        <xdr:cNvSpPr/>
      </xdr:nvSpPr>
      <xdr:spPr>
        <a:xfrm>
          <a:off x="15430500" y="166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137431</xdr:rowOff>
    </xdr:from>
    <xdr:ext cx="534377" cy="259045"/>
    <xdr:sp macro="" textlink="">
      <xdr:nvSpPr>
        <xdr:cNvPr id="727" name="テキスト ボックス 726"/>
        <xdr:cNvSpPr txBox="1"/>
      </xdr:nvSpPr>
      <xdr:spPr>
        <a:xfrm>
          <a:off x="15214111" y="167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30987</xdr:rowOff>
    </xdr:from>
    <xdr:to>
      <xdr:col>76</xdr:col>
      <xdr:colOff>165100</xdr:colOff>
      <xdr:row>97</xdr:row>
      <xdr:rowOff>132587</xdr:rowOff>
    </xdr:to>
    <xdr:sp macro="" textlink="">
      <xdr:nvSpPr>
        <xdr:cNvPr id="728" name="楕円 727"/>
        <xdr:cNvSpPr/>
      </xdr:nvSpPr>
      <xdr:spPr>
        <a:xfrm>
          <a:off x="14541500" y="166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123714</xdr:rowOff>
    </xdr:from>
    <xdr:ext cx="534377" cy="259045"/>
    <xdr:sp macro="" textlink="">
      <xdr:nvSpPr>
        <xdr:cNvPr id="729" name="テキスト ボックス 728"/>
        <xdr:cNvSpPr txBox="1"/>
      </xdr:nvSpPr>
      <xdr:spPr>
        <a:xfrm>
          <a:off x="14325111" y="167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55118</xdr:rowOff>
    </xdr:from>
    <xdr:to>
      <xdr:col>72</xdr:col>
      <xdr:colOff>38100</xdr:colOff>
      <xdr:row>97</xdr:row>
      <xdr:rowOff>156718</xdr:rowOff>
    </xdr:to>
    <xdr:sp macro="" textlink="">
      <xdr:nvSpPr>
        <xdr:cNvPr id="730" name="楕円 729"/>
        <xdr:cNvSpPr/>
      </xdr:nvSpPr>
      <xdr:spPr>
        <a:xfrm>
          <a:off x="13652500" y="166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147845</xdr:rowOff>
    </xdr:from>
    <xdr:ext cx="534377" cy="259045"/>
    <xdr:sp macro="" textlink="">
      <xdr:nvSpPr>
        <xdr:cNvPr id="731" name="テキスト ボックス 730"/>
        <xdr:cNvSpPr txBox="1"/>
      </xdr:nvSpPr>
      <xdr:spPr>
        <a:xfrm>
          <a:off x="13436111" y="1677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51384</xdr:rowOff>
    </xdr:from>
    <xdr:to>
      <xdr:col>67</xdr:col>
      <xdr:colOff>101600</xdr:colOff>
      <xdr:row>97</xdr:row>
      <xdr:rowOff>152984</xdr:rowOff>
    </xdr:to>
    <xdr:sp macro="" textlink="">
      <xdr:nvSpPr>
        <xdr:cNvPr id="732" name="楕円 731"/>
        <xdr:cNvSpPr/>
      </xdr:nvSpPr>
      <xdr:spPr>
        <a:xfrm>
          <a:off x="12763500" y="166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144111</xdr:rowOff>
    </xdr:from>
    <xdr:ext cx="534377" cy="259045"/>
    <xdr:sp macro="" textlink="">
      <xdr:nvSpPr>
        <xdr:cNvPr id="733" name="テキスト ボックス 732"/>
        <xdr:cNvSpPr txBox="1"/>
      </xdr:nvSpPr>
      <xdr:spPr>
        <a:xfrm>
          <a:off x="12547111" y="167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目的別では、商工費・民生費・教育費の変動が大きい。商工費は、消費税対策に伴うプレミアム付商品券発行事業の実施による増（＋</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百万円）の影響が大きく、住民一人当たり＋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千円（前年度比）となった。民生費は、保育施設整備費補助事業の終了（△</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百万円）などの減少要因はあるものの、障害者（児）福祉サービス事業費の増（＋</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百万円）や私立保育所運営委託料の増（＋</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百万円）など扶助費の増加が主な要因となり、住民一人当たり＋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千円（前年度比）となった。また、教育費は、普通建設事業費の影響が大きく、粕屋西小学校プール移設工事の終了による減（△</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百万円）などの減少要因に対し、仲原小学校第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期大規模改造工事実施による増（＋</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百万円）などの増加要因が大きいため、住民一人当たり＋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千円（前年度比）となった。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財政調整基金残高は、財源不足を補うための取崩額が積立額を上回り減少したことで前年度比△</a:t>
          </a:r>
          <a:r>
            <a:rPr kumimoji="1" lang="en-US" altLang="ja-JP" sz="1300">
              <a:latin typeface="ＭＳ ゴシック" pitchFamily="49" charset="-128"/>
              <a:ea typeface="ＭＳ ゴシック" pitchFamily="49" charset="-128"/>
            </a:rPr>
            <a:t>0.49</a:t>
          </a:r>
          <a:r>
            <a:rPr kumimoji="1" lang="ja-JP" altLang="en-US" sz="1300">
              <a:latin typeface="ＭＳ ゴシック" pitchFamily="49" charset="-128"/>
              <a:ea typeface="ＭＳ ゴシック" pitchFamily="49" charset="-128"/>
            </a:rPr>
            <a:t>ポイントとなり、実質単年度収支の赤字の一因になっている。取崩しに対し適宜積立てを行うことで一定水準を維持するよう努め、不測の事態に備える。実質収支額は、平成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年度より決算見込みの精度向上を図り、剰余金の基金積立てを徹底することで改善（減少）し、継続している。今後も実質収支比率における適正な水準の維持に努める。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国民健康保険特別会計が赤字となった要因は、前年度からの累積赤字（</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百万円）が解消できなかったためである。令和元年度の単年度収支が</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百万円の黒字であったことに加え、地方単独事業（公費医療）実施による事業費納付金加算額相当分（</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百万円）を一般会計から繰り入れたが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百万円の赤字となった。令和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年度は、令和元年度分の普通交付金の精算により</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百万円の返還が予定されており、引き続き赤字となることが見込まれるが、適正な保険料率の設定等により、早期の解消に努める。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は減少傾向であるが、決算見込みの精度向上と剰余金の基金積立ての徹底による結果と考えられ、今後も歳計剰余金を余すことなく行政サービスに充てられるよう精密な予算編成を実施するとともに、黒字を維持するよう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14933005</v>
      </c>
      <c r="BO4" s="462"/>
      <c r="BP4" s="462"/>
      <c r="BQ4" s="462"/>
      <c r="BR4" s="462"/>
      <c r="BS4" s="462"/>
      <c r="BT4" s="462"/>
      <c r="BU4" s="463"/>
      <c r="BV4" s="461">
        <v>14599764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4.0999999999999996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14489066</v>
      </c>
      <c r="BO5" s="467"/>
      <c r="BP5" s="467"/>
      <c r="BQ5" s="467"/>
      <c r="BR5" s="467"/>
      <c r="BS5" s="467"/>
      <c r="BT5" s="467"/>
      <c r="BU5" s="468"/>
      <c r="BV5" s="466">
        <v>14219610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89.7</v>
      </c>
      <c r="CU5" s="437"/>
      <c r="CV5" s="437"/>
      <c r="CW5" s="437"/>
      <c r="CX5" s="437"/>
      <c r="CY5" s="437"/>
      <c r="CZ5" s="437"/>
      <c r="DA5" s="438"/>
      <c r="DB5" s="436">
        <v>89.7</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443939</v>
      </c>
      <c r="BO6" s="467"/>
      <c r="BP6" s="467"/>
      <c r="BQ6" s="467"/>
      <c r="BR6" s="467"/>
      <c r="BS6" s="467"/>
      <c r="BT6" s="467"/>
      <c r="BU6" s="468"/>
      <c r="BV6" s="466">
        <v>380154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94.3</v>
      </c>
      <c r="CU6" s="620"/>
      <c r="CV6" s="620"/>
      <c r="CW6" s="620"/>
      <c r="CX6" s="620"/>
      <c r="CY6" s="620"/>
      <c r="CZ6" s="620"/>
      <c r="DA6" s="621"/>
      <c r="DB6" s="619">
        <v>95.5</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90755</v>
      </c>
      <c r="BO7" s="467"/>
      <c r="BP7" s="467"/>
      <c r="BQ7" s="467"/>
      <c r="BR7" s="467"/>
      <c r="BS7" s="467"/>
      <c r="BT7" s="467"/>
      <c r="BU7" s="468"/>
      <c r="BV7" s="466">
        <v>22793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8683717</v>
      </c>
      <c r="CU7" s="467"/>
      <c r="CV7" s="467"/>
      <c r="CW7" s="467"/>
      <c r="CX7" s="467"/>
      <c r="CY7" s="467"/>
      <c r="CZ7" s="467"/>
      <c r="DA7" s="468"/>
      <c r="DB7" s="466">
        <v>8721150</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353184</v>
      </c>
      <c r="BO8" s="467"/>
      <c r="BP8" s="467"/>
      <c r="BQ8" s="467"/>
      <c r="BR8" s="467"/>
      <c r="BS8" s="467"/>
      <c r="BT8" s="467"/>
      <c r="BU8" s="468"/>
      <c r="BV8" s="466">
        <v>357361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0.88</v>
      </c>
      <c r="CU8" s="580"/>
      <c r="CV8" s="580"/>
      <c r="CW8" s="580"/>
      <c r="CX8" s="580"/>
      <c r="CY8" s="580"/>
      <c r="CZ8" s="580"/>
      <c r="DA8" s="581"/>
      <c r="DB8" s="579">
        <v>0.87</v>
      </c>
      <c r="DC8" s="580"/>
      <c r="DD8" s="580"/>
      <c r="DE8" s="580"/>
      <c r="DF8" s="580"/>
      <c r="DG8" s="580"/>
      <c r="DH8" s="580"/>
      <c r="DI8" s="581"/>
      <c r="DJ8" s="186"/>
      <c r="DK8" s="186"/>
      <c r="DL8" s="186"/>
      <c r="DM8" s="186"/>
      <c r="DN8" s="186"/>
      <c r="DO8" s="186"/>
    </row>
    <row r="9" spans="1:119" ht="18.75" customHeight="1" thickBot="1">
      <c r="A9" s="187"/>
      <c r="B9" s="608" t="s">
        <v>113</v>
      </c>
      <c r="C9" s="609"/>
      <c r="D9" s="609"/>
      <c r="E9" s="609"/>
      <c r="F9" s="609"/>
      <c r="G9" s="609"/>
      <c r="H9" s="609"/>
      <c r="I9" s="609"/>
      <c r="J9" s="609"/>
      <c r="K9" s="529"/>
      <c r="L9" s="610" t="s">
        <v>114</v>
      </c>
      <c r="M9" s="611"/>
      <c r="N9" s="611"/>
      <c r="O9" s="611"/>
      <c r="P9" s="611"/>
      <c r="Q9" s="612"/>
      <c r="R9" s="613">
        <v>45360</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102</v>
      </c>
      <c r="AV9" s="524"/>
      <c r="AW9" s="524"/>
      <c r="AX9" s="524"/>
      <c r="AY9" s="446" t="s">
        <v>117</v>
      </c>
      <c r="AZ9" s="447"/>
      <c r="BA9" s="447"/>
      <c r="BB9" s="447"/>
      <c r="BC9" s="447"/>
      <c r="BD9" s="447"/>
      <c r="BE9" s="447"/>
      <c r="BF9" s="447"/>
      <c r="BG9" s="447"/>
      <c r="BH9" s="447"/>
      <c r="BI9" s="447"/>
      <c r="BJ9" s="447"/>
      <c r="BK9" s="447"/>
      <c r="BL9" s="447"/>
      <c r="BM9" s="448"/>
      <c r="BN9" s="466">
        <v>-4177</v>
      </c>
      <c r="BO9" s="467"/>
      <c r="BP9" s="467"/>
      <c r="BQ9" s="467"/>
      <c r="BR9" s="467"/>
      <c r="BS9" s="467"/>
      <c r="BT9" s="467"/>
      <c r="BU9" s="468"/>
      <c r="BV9" s="466">
        <v>-117080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10.199999999999999</v>
      </c>
      <c r="CU9" s="437"/>
      <c r="CV9" s="437"/>
      <c r="CW9" s="437"/>
      <c r="CX9" s="437"/>
      <c r="CY9" s="437"/>
      <c r="CZ9" s="437"/>
      <c r="DA9" s="438"/>
      <c r="DB9" s="436">
        <v>10.8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41997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483829</v>
      </c>
      <c r="BO10" s="467"/>
      <c r="BP10" s="467"/>
      <c r="BQ10" s="467"/>
      <c r="BR10" s="467"/>
      <c r="BS10" s="467"/>
      <c r="BT10" s="467"/>
      <c r="BU10" s="468"/>
      <c r="BV10" s="466">
        <v>304805</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102</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47837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121</v>
      </c>
      <c r="AV12" s="524"/>
      <c r="AW12" s="524"/>
      <c r="AX12" s="524"/>
      <c r="AY12" s="446" t="s">
        <v>136</v>
      </c>
      <c r="AZ12" s="447"/>
      <c r="BA12" s="447"/>
      <c r="BB12" s="447"/>
      <c r="BC12" s="447"/>
      <c r="BD12" s="447"/>
      <c r="BE12" s="447"/>
      <c r="BF12" s="447"/>
      <c r="BG12" s="447"/>
      <c r="BH12" s="447"/>
      <c r="BI12" s="447"/>
      <c r="BJ12" s="447"/>
      <c r="BK12" s="447"/>
      <c r="BL12" s="447"/>
      <c r="BM12" s="448"/>
      <c r="BN12" s="466">
        <v>532706</v>
      </c>
      <c r="BO12" s="467"/>
      <c r="BP12" s="467"/>
      <c r="BQ12" s="467"/>
      <c r="BR12" s="467"/>
      <c r="BS12" s="467"/>
      <c r="BT12" s="467"/>
      <c r="BU12" s="468"/>
      <c r="BV12" s="466">
        <v>307144</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47171</v>
      </c>
      <c r="S13" s="570"/>
      <c r="T13" s="570"/>
      <c r="U13" s="570"/>
      <c r="V13" s="571"/>
      <c r="W13" s="557" t="s">
        <v>140</v>
      </c>
      <c r="X13" s="479"/>
      <c r="Y13" s="479"/>
      <c r="Z13" s="479"/>
      <c r="AA13" s="479"/>
      <c r="AB13" s="480"/>
      <c r="AC13" s="442">
        <v>260</v>
      </c>
      <c r="AD13" s="443"/>
      <c r="AE13" s="443"/>
      <c r="AF13" s="443"/>
      <c r="AG13" s="444"/>
      <c r="AH13" s="442">
        <v>241</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-53054</v>
      </c>
      <c r="BO13" s="467"/>
      <c r="BP13" s="467"/>
      <c r="BQ13" s="467"/>
      <c r="BR13" s="467"/>
      <c r="BS13" s="467"/>
      <c r="BT13" s="467"/>
      <c r="BU13" s="468"/>
      <c r="BV13" s="466">
        <v>-119419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11</v>
      </c>
      <c r="CU13" s="437"/>
      <c r="CV13" s="437"/>
      <c r="CW13" s="437"/>
      <c r="CX13" s="437"/>
      <c r="CY13" s="437"/>
      <c r="CZ13" s="437"/>
      <c r="DA13" s="438"/>
      <c r="DB13" s="436">
        <v>10.8</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47658</v>
      </c>
      <c r="S14" s="570"/>
      <c r="T14" s="570"/>
      <c r="U14" s="570"/>
      <c r="V14" s="571"/>
      <c r="W14" s="572"/>
      <c r="X14" s="482"/>
      <c r="Y14" s="482"/>
      <c r="Z14" s="482"/>
      <c r="AA14" s="482"/>
      <c r="AB14" s="483"/>
      <c r="AC14" s="562">
        <v>1.2</v>
      </c>
      <c r="AD14" s="563"/>
      <c r="AE14" s="563"/>
      <c r="AF14" s="563"/>
      <c r="AG14" s="564"/>
      <c r="AH14" s="562">
        <v>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147</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148</v>
      </c>
      <c r="N15" s="567"/>
      <c r="O15" s="567"/>
      <c r="P15" s="567"/>
      <c r="Q15" s="568"/>
      <c r="R15" s="569">
        <v>47061</v>
      </c>
      <c r="S15" s="570"/>
      <c r="T15" s="570"/>
      <c r="U15" s="570"/>
      <c r="V15" s="571"/>
      <c r="W15" s="557" t="s">
        <v>149</v>
      </c>
      <c r="X15" s="479"/>
      <c r="Y15" s="479"/>
      <c r="Z15" s="479"/>
      <c r="AA15" s="479"/>
      <c r="AB15" s="480"/>
      <c r="AC15" s="442">
        <v>4673</v>
      </c>
      <c r="AD15" s="443"/>
      <c r="AE15" s="443"/>
      <c r="AF15" s="443"/>
      <c r="AG15" s="444"/>
      <c r="AH15" s="442">
        <v>3479</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5878542</v>
      </c>
      <c r="BO15" s="462"/>
      <c r="BP15" s="462"/>
      <c r="BQ15" s="462"/>
      <c r="BR15" s="462"/>
      <c r="BS15" s="462"/>
      <c r="BT15" s="462"/>
      <c r="BU15" s="463"/>
      <c r="BV15" s="461">
        <v>5731633</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21</v>
      </c>
      <c r="AD16" s="563"/>
      <c r="AE16" s="563"/>
      <c r="AF16" s="563"/>
      <c r="AG16" s="564"/>
      <c r="AH16" s="562">
        <v>19.3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6607749</v>
      </c>
      <c r="BO16" s="467"/>
      <c r="BP16" s="467"/>
      <c r="BQ16" s="467"/>
      <c r="BR16" s="467"/>
      <c r="BS16" s="467"/>
      <c r="BT16" s="467"/>
      <c r="BU16" s="468"/>
      <c r="BV16" s="466">
        <v>6519520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17312</v>
      </c>
      <c r="AD17" s="443"/>
      <c r="AE17" s="443"/>
      <c r="AF17" s="443"/>
      <c r="AG17" s="444"/>
      <c r="AH17" s="442">
        <v>14276</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7521661</v>
      </c>
      <c r="BO17" s="467"/>
      <c r="BP17" s="467"/>
      <c r="BQ17" s="467"/>
      <c r="BR17" s="467"/>
      <c r="BS17" s="467"/>
      <c r="BT17" s="467"/>
      <c r="BU17" s="468"/>
      <c r="BV17" s="466">
        <v>7337529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159</v>
      </c>
      <c r="C18" s="529"/>
      <c r="D18" s="529"/>
      <c r="E18" s="530"/>
      <c r="F18" s="530"/>
      <c r="G18" s="530"/>
      <c r="H18" s="530"/>
      <c r="I18" s="530"/>
      <c r="J18" s="530"/>
      <c r="K18" s="530"/>
      <c r="L18" s="531">
        <v>14.13</v>
      </c>
      <c r="M18" s="531"/>
      <c r="N18" s="531"/>
      <c r="O18" s="531"/>
      <c r="P18" s="531"/>
      <c r="Q18" s="531"/>
      <c r="R18" s="532"/>
      <c r="S18" s="532"/>
      <c r="T18" s="532"/>
      <c r="U18" s="532"/>
      <c r="V18" s="533"/>
      <c r="W18" s="547"/>
      <c r="X18" s="548"/>
      <c r="Y18" s="548"/>
      <c r="Z18" s="548"/>
      <c r="AA18" s="548"/>
      <c r="AB18" s="558"/>
      <c r="AC18" s="430">
        <v>77.8</v>
      </c>
      <c r="AD18" s="431"/>
      <c r="AE18" s="431"/>
      <c r="AF18" s="431"/>
      <c r="AG18" s="534"/>
      <c r="AH18" s="430">
        <v>79.3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8177100</v>
      </c>
      <c r="BO18" s="467"/>
      <c r="BP18" s="467"/>
      <c r="BQ18" s="467"/>
      <c r="BR18" s="467"/>
      <c r="BS18" s="467"/>
      <c r="BT18" s="467"/>
      <c r="BU18" s="468"/>
      <c r="BV18" s="466">
        <v>7980180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161</v>
      </c>
      <c r="C19" s="529"/>
      <c r="D19" s="529"/>
      <c r="E19" s="530"/>
      <c r="F19" s="530"/>
      <c r="G19" s="530"/>
      <c r="H19" s="530"/>
      <c r="I19" s="530"/>
      <c r="J19" s="530"/>
      <c r="K19" s="530"/>
      <c r="L19" s="536">
        <v>3210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10341223</v>
      </c>
      <c r="BO19" s="467"/>
      <c r="BP19" s="467"/>
      <c r="BQ19" s="467"/>
      <c r="BR19" s="467"/>
      <c r="BS19" s="467"/>
      <c r="BT19" s="467"/>
      <c r="BU19" s="468"/>
      <c r="BV19" s="466">
        <v>10043429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163</v>
      </c>
      <c r="C20" s="529"/>
      <c r="D20" s="529"/>
      <c r="E20" s="530"/>
      <c r="F20" s="530"/>
      <c r="G20" s="530"/>
      <c r="H20" s="530"/>
      <c r="I20" s="530"/>
      <c r="J20" s="530"/>
      <c r="K20" s="530"/>
      <c r="L20" s="536">
        <v>18005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9983996</v>
      </c>
      <c r="BO23" s="467"/>
      <c r="BP23" s="467"/>
      <c r="BQ23" s="467"/>
      <c r="BR23" s="467"/>
      <c r="BS23" s="467"/>
      <c r="BT23" s="467"/>
      <c r="BU23" s="468"/>
      <c r="BV23" s="466">
        <v>10245703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172</v>
      </c>
      <c r="F24" s="440"/>
      <c r="G24" s="440"/>
      <c r="H24" s="440"/>
      <c r="I24" s="440"/>
      <c r="J24" s="440"/>
      <c r="K24" s="441"/>
      <c r="L24" s="442">
        <v>1</v>
      </c>
      <c r="M24" s="443"/>
      <c r="N24" s="443"/>
      <c r="O24" s="443"/>
      <c r="P24" s="444"/>
      <c r="Q24" s="442">
        <v>8340</v>
      </c>
      <c r="R24" s="443"/>
      <c r="S24" s="443"/>
      <c r="T24" s="443"/>
      <c r="U24" s="443"/>
      <c r="V24" s="444"/>
      <c r="W24" s="508"/>
      <c r="X24" s="499"/>
      <c r="Y24" s="500"/>
      <c r="Z24" s="439" t="s">
        <v>173</v>
      </c>
      <c r="AA24" s="440"/>
      <c r="AB24" s="440"/>
      <c r="AC24" s="440"/>
      <c r="AD24" s="440"/>
      <c r="AE24" s="440"/>
      <c r="AF24" s="440"/>
      <c r="AG24" s="441"/>
      <c r="AH24" s="442">
        <v>191</v>
      </c>
      <c r="AI24" s="443"/>
      <c r="AJ24" s="443"/>
      <c r="AK24" s="443"/>
      <c r="AL24" s="444"/>
      <c r="AM24" s="442">
        <v>561922</v>
      </c>
      <c r="AN24" s="443"/>
      <c r="AO24" s="443"/>
      <c r="AP24" s="443"/>
      <c r="AQ24" s="443"/>
      <c r="AR24" s="444"/>
      <c r="AS24" s="442">
        <v>2942</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9662113</v>
      </c>
      <c r="BO24" s="467"/>
      <c r="BP24" s="467"/>
      <c r="BQ24" s="467"/>
      <c r="BR24" s="467"/>
      <c r="BS24" s="467"/>
      <c r="BT24" s="467"/>
      <c r="BU24" s="468"/>
      <c r="BV24" s="466">
        <v>9935829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175</v>
      </c>
      <c r="F25" s="440"/>
      <c r="G25" s="440"/>
      <c r="H25" s="440"/>
      <c r="I25" s="440"/>
      <c r="J25" s="440"/>
      <c r="K25" s="441"/>
      <c r="L25" s="442">
        <v>1</v>
      </c>
      <c r="M25" s="443"/>
      <c r="N25" s="443"/>
      <c r="O25" s="443"/>
      <c r="P25" s="444"/>
      <c r="Q25" s="442">
        <v>6740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177</v>
      </c>
      <c r="AN25" s="443"/>
      <c r="AO25" s="443"/>
      <c r="AP25" s="443"/>
      <c r="AQ25" s="443"/>
      <c r="AR25" s="444"/>
      <c r="AS25" s="442" t="s">
        <v>178</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v>6653195</v>
      </c>
      <c r="BO25" s="462"/>
      <c r="BP25" s="462"/>
      <c r="BQ25" s="462"/>
      <c r="BR25" s="462"/>
      <c r="BS25" s="462"/>
      <c r="BT25" s="462"/>
      <c r="BU25" s="463"/>
      <c r="BV25" s="461">
        <v>6576282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180</v>
      </c>
      <c r="F26" s="440"/>
      <c r="G26" s="440"/>
      <c r="H26" s="440"/>
      <c r="I26" s="440"/>
      <c r="J26" s="440"/>
      <c r="K26" s="441"/>
      <c r="L26" s="442">
        <v>1</v>
      </c>
      <c r="M26" s="443"/>
      <c r="N26" s="443"/>
      <c r="O26" s="443"/>
      <c r="P26" s="444"/>
      <c r="Q26" s="442">
        <v>6280</v>
      </c>
      <c r="R26" s="443"/>
      <c r="S26" s="443"/>
      <c r="T26" s="443"/>
      <c r="U26" s="443"/>
      <c r="V26" s="444"/>
      <c r="W26" s="508"/>
      <c r="X26" s="499"/>
      <c r="Y26" s="500"/>
      <c r="Z26" s="439" t="s">
        <v>181</v>
      </c>
      <c r="AA26" s="521"/>
      <c r="AB26" s="521"/>
      <c r="AC26" s="521"/>
      <c r="AD26" s="521"/>
      <c r="AE26" s="521"/>
      <c r="AF26" s="521"/>
      <c r="AG26" s="522"/>
      <c r="AH26" s="442">
        <v>5</v>
      </c>
      <c r="AI26" s="443"/>
      <c r="AJ26" s="443"/>
      <c r="AK26" s="443"/>
      <c r="AL26" s="444"/>
      <c r="AM26" s="442">
        <v>16685</v>
      </c>
      <c r="AN26" s="443"/>
      <c r="AO26" s="443"/>
      <c r="AP26" s="443"/>
      <c r="AQ26" s="443"/>
      <c r="AR26" s="444"/>
      <c r="AS26" s="442">
        <v>3337</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183</v>
      </c>
      <c r="F27" s="440"/>
      <c r="G27" s="440"/>
      <c r="H27" s="440"/>
      <c r="I27" s="440"/>
      <c r="J27" s="440"/>
      <c r="K27" s="441"/>
      <c r="L27" s="442">
        <v>1</v>
      </c>
      <c r="M27" s="443"/>
      <c r="N27" s="443"/>
      <c r="O27" s="443"/>
      <c r="P27" s="444"/>
      <c r="Q27" s="442">
        <v>3490</v>
      </c>
      <c r="R27" s="443"/>
      <c r="S27" s="443"/>
      <c r="T27" s="443"/>
      <c r="U27" s="443"/>
      <c r="V27" s="444"/>
      <c r="W27" s="508"/>
      <c r="X27" s="499"/>
      <c r="Y27" s="500"/>
      <c r="Z27" s="439" t="s">
        <v>184</v>
      </c>
      <c r="AA27" s="440"/>
      <c r="AB27" s="440"/>
      <c r="AC27" s="440"/>
      <c r="AD27" s="440"/>
      <c r="AE27" s="440"/>
      <c r="AF27" s="440"/>
      <c r="AG27" s="441"/>
      <c r="AH27" s="442">
        <v>20</v>
      </c>
      <c r="AI27" s="443"/>
      <c r="AJ27" s="443"/>
      <c r="AK27" s="443"/>
      <c r="AL27" s="444"/>
      <c r="AM27" s="442">
        <v>63168</v>
      </c>
      <c r="AN27" s="443"/>
      <c r="AO27" s="443"/>
      <c r="AP27" s="443"/>
      <c r="AQ27" s="443"/>
      <c r="AR27" s="444"/>
      <c r="AS27" s="442">
        <v>3158</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t="s">
        <v>178</v>
      </c>
      <c r="BO27" s="470"/>
      <c r="BP27" s="470"/>
      <c r="BQ27" s="470"/>
      <c r="BR27" s="470"/>
      <c r="BS27" s="470"/>
      <c r="BT27" s="470"/>
      <c r="BU27" s="471"/>
      <c r="BV27" s="469" t="s">
        <v>178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186</v>
      </c>
      <c r="F28" s="440"/>
      <c r="G28" s="440"/>
      <c r="H28" s="440"/>
      <c r="I28" s="440"/>
      <c r="J28" s="440"/>
      <c r="K28" s="441"/>
      <c r="L28" s="442">
        <v>1</v>
      </c>
      <c r="M28" s="443"/>
      <c r="N28" s="443"/>
      <c r="O28" s="443"/>
      <c r="P28" s="444"/>
      <c r="Q28" s="442">
        <v>2930</v>
      </c>
      <c r="R28" s="443"/>
      <c r="S28" s="443"/>
      <c r="T28" s="443"/>
      <c r="U28" s="443"/>
      <c r="V28" s="444"/>
      <c r="W28" s="508"/>
      <c r="X28" s="499"/>
      <c r="Y28" s="500"/>
      <c r="Z28" s="439" t="s">
        <v>187</v>
      </c>
      <c r="AA28" s="440"/>
      <c r="AB28" s="440"/>
      <c r="AC28" s="440"/>
      <c r="AD28" s="440"/>
      <c r="AE28" s="440"/>
      <c r="AF28" s="440"/>
      <c r="AG28" s="441"/>
      <c r="AH28" s="442" t="s">
        <v>178</v>
      </c>
      <c r="AI28" s="443"/>
      <c r="AJ28" s="443"/>
      <c r="AK28" s="443"/>
      <c r="AL28" s="444"/>
      <c r="AM28" s="442" t="s">
        <v>178</v>
      </c>
      <c r="AN28" s="443"/>
      <c r="AO28" s="443"/>
      <c r="AP28" s="443"/>
      <c r="AQ28" s="443"/>
      <c r="AR28" s="444"/>
      <c r="AS28" s="442" t="s">
        <v>178</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1601615</v>
      </c>
      <c r="BO28" s="462"/>
      <c r="BP28" s="462"/>
      <c r="BQ28" s="462"/>
      <c r="BR28" s="462"/>
      <c r="BS28" s="462"/>
      <c r="BT28" s="462"/>
      <c r="BU28" s="463"/>
      <c r="BV28" s="461">
        <v>1650492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189</v>
      </c>
      <c r="F29" s="440"/>
      <c r="G29" s="440"/>
      <c r="H29" s="440"/>
      <c r="I29" s="440"/>
      <c r="J29" s="440"/>
      <c r="K29" s="441"/>
      <c r="L29" s="442">
        <v>14</v>
      </c>
      <c r="M29" s="443"/>
      <c r="N29" s="443"/>
      <c r="O29" s="443"/>
      <c r="P29" s="444"/>
      <c r="Q29" s="442">
        <v>2720</v>
      </c>
      <c r="R29" s="443"/>
      <c r="S29" s="443"/>
      <c r="T29" s="443"/>
      <c r="U29" s="443"/>
      <c r="V29" s="444"/>
      <c r="W29" s="509"/>
      <c r="X29" s="510"/>
      <c r="Y29" s="511"/>
      <c r="Z29" s="439" t="s">
        <v>190</v>
      </c>
      <c r="AA29" s="440"/>
      <c r="AB29" s="440"/>
      <c r="AC29" s="440"/>
      <c r="AD29" s="440"/>
      <c r="AE29" s="440"/>
      <c r="AF29" s="440"/>
      <c r="AG29" s="441"/>
      <c r="AH29" s="442">
        <v>211</v>
      </c>
      <c r="AI29" s="443"/>
      <c r="AJ29" s="443"/>
      <c r="AK29" s="443"/>
      <c r="AL29" s="444"/>
      <c r="AM29" s="442">
        <v>625090</v>
      </c>
      <c r="AN29" s="443"/>
      <c r="AO29" s="443"/>
      <c r="AP29" s="443"/>
      <c r="AQ29" s="443"/>
      <c r="AR29" s="444"/>
      <c r="AS29" s="442">
        <v>2963</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178372</v>
      </c>
      <c r="BO29" s="467"/>
      <c r="BP29" s="467"/>
      <c r="BQ29" s="467"/>
      <c r="BR29" s="467"/>
      <c r="BS29" s="467"/>
      <c r="BT29" s="467"/>
      <c r="BU29" s="468"/>
      <c r="BV29" s="466">
        <v>178181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100.5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1761568</v>
      </c>
      <c r="BO30" s="470"/>
      <c r="BP30" s="470"/>
      <c r="BQ30" s="470"/>
      <c r="BR30" s="470"/>
      <c r="BS30" s="470"/>
      <c r="BT30" s="470"/>
      <c r="BU30" s="471"/>
      <c r="BV30" s="469">
        <v>1848538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粕屋郡粕屋町外１市水利組合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粕屋町土地開発公社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介護保険特別会計(保険事業勘定)</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流域関連公共下水道事業会計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福岡県市町村消防団員等公務災害補償組合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介護保険特別会計(介護サービス勘定)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福岡県市町村職員退職手当組合（一般会計）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福岡県市町村職員退職手当組合（基金特別会計）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福岡県自治会館管理組合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糟屋郡自治会館組合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糟屋郡篠栗町外一市五町財産組合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北筑昇華苑組合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粕屋南部消防組合（一般会計）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粕屋南部消防組合（粕屋中南部休日診療所事業特別会計）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weRwWnE4WgN+rdTdjlKK1eD2l2Ie39XmJrnCPFgSfWwkZizX7HLBMsVrnyc6d0po7RQjtvm6JDCHZ3z2w4XWnw==" saltValue="8DEAKLLzxlO1HU1pZ2Ex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8" t="s">
        <v>560</v>
      </c>
      <c r="D34" s="1248"/>
      <c r="E34" s="1249"/>
      <c r="F34" s="32">
        <v>0.56000000000000005</v>
      </c>
      <c r="G34" s="33">
        <v>0.12</v>
      </c>
      <c r="H34" s="33">
        <v>0.16</v>
      </c>
      <c r="I34" s="33" t="s">
        <v>561</v>
      </c>
      <c r="J34" s="34" t="s">
        <v>562</v>
      </c>
      <c r="K34" s="22"/>
      <c r="L34" s="22"/>
      <c r="M34" s="22"/>
      <c r="N34" s="22"/>
      <c r="O34" s="22"/>
      <c r="P34" s="22"/>
    </row>
    <row r="35" spans="1:16" ht="39" customHeight="1">
      <c r="A35" s="22"/>
      <c r="B35" s="35"/>
      <c r="C35" s="1242" t="s">
        <v>563</v>
      </c>
      <c r="D35" s="1243"/>
      <c r="E35" s="1244"/>
      <c r="F35" s="36">
        <v>13.74</v>
      </c>
      <c r="G35" s="37">
        <v>13.59</v>
      </c>
      <c r="H35" s="37">
        <v>15.74</v>
      </c>
      <c r="I35" s="37">
        <v>16.02</v>
      </c>
      <c r="J35" s="38">
        <v>15.8</v>
      </c>
      <c r="K35" s="22"/>
      <c r="L35" s="22"/>
      <c r="M35" s="22"/>
      <c r="N35" s="22"/>
      <c r="O35" s="22"/>
      <c r="P35" s="22"/>
    </row>
    <row r="36" spans="1:16" ht="39" customHeight="1">
      <c r="A36" s="22"/>
      <c r="B36" s="35"/>
      <c r="C36" s="1242" t="s">
        <v>564</v>
      </c>
      <c r="D36" s="1243"/>
      <c r="E36" s="1244"/>
      <c r="F36" s="36">
        <v>6.53</v>
      </c>
      <c r="G36" s="37">
        <v>6.97</v>
      </c>
      <c r="H36" s="37">
        <v>7.41</v>
      </c>
      <c r="I36" s="37">
        <v>8.73</v>
      </c>
      <c r="J36" s="38">
        <v>9.8800000000000008</v>
      </c>
      <c r="K36" s="22"/>
      <c r="L36" s="22"/>
      <c r="M36" s="22"/>
      <c r="N36" s="22"/>
      <c r="O36" s="22"/>
      <c r="P36" s="22"/>
    </row>
    <row r="37" spans="1:16" ht="39" customHeight="1">
      <c r="A37" s="22"/>
      <c r="B37" s="35"/>
      <c r="C37" s="1242" t="s">
        <v>565</v>
      </c>
      <c r="D37" s="1243"/>
      <c r="E37" s="1244"/>
      <c r="F37" s="36">
        <v>11.07</v>
      </c>
      <c r="G37" s="37">
        <v>6.21</v>
      </c>
      <c r="H37" s="37">
        <v>5.52</v>
      </c>
      <c r="I37" s="37">
        <v>4.08</v>
      </c>
      <c r="J37" s="38">
        <v>4.0599999999999996</v>
      </c>
      <c r="K37" s="22"/>
      <c r="L37" s="22"/>
      <c r="M37" s="22"/>
      <c r="N37" s="22"/>
      <c r="O37" s="22"/>
      <c r="P37" s="22"/>
    </row>
    <row r="38" spans="1:16" ht="39" customHeight="1">
      <c r="A38" s="22"/>
      <c r="B38" s="35"/>
      <c r="C38" s="1242" t="s">
        <v>566</v>
      </c>
      <c r="D38" s="1243"/>
      <c r="E38" s="1244"/>
      <c r="F38" s="36">
        <v>0.64</v>
      </c>
      <c r="G38" s="37">
        <v>0.8</v>
      </c>
      <c r="H38" s="37">
        <v>0.93</v>
      </c>
      <c r="I38" s="37">
        <v>1.32</v>
      </c>
      <c r="J38" s="38">
        <v>1.44</v>
      </c>
      <c r="K38" s="22"/>
      <c r="L38" s="22"/>
      <c r="M38" s="22"/>
      <c r="N38" s="22"/>
      <c r="O38" s="22"/>
      <c r="P38" s="22"/>
    </row>
    <row r="39" spans="1:16" ht="39" customHeight="1">
      <c r="A39" s="22"/>
      <c r="B39" s="35"/>
      <c r="C39" s="1242" t="s">
        <v>567</v>
      </c>
      <c r="D39" s="1243"/>
      <c r="E39" s="1244"/>
      <c r="F39" s="36">
        <v>0.32</v>
      </c>
      <c r="G39" s="37">
        <v>0.32</v>
      </c>
      <c r="H39" s="37">
        <v>0.31</v>
      </c>
      <c r="I39" s="37">
        <v>0.32</v>
      </c>
      <c r="J39" s="38">
        <v>0.32</v>
      </c>
      <c r="K39" s="22"/>
      <c r="L39" s="22"/>
      <c r="M39" s="22"/>
      <c r="N39" s="22"/>
      <c r="O39" s="22"/>
      <c r="P39" s="22"/>
    </row>
    <row r="40" spans="1:16" ht="39" customHeight="1">
      <c r="A40" s="22"/>
      <c r="B40" s="35"/>
      <c r="C40" s="1242" t="s">
        <v>568</v>
      </c>
      <c r="D40" s="1243"/>
      <c r="E40" s="1244"/>
      <c r="F40" s="36">
        <v>0</v>
      </c>
      <c r="G40" s="37">
        <v>0</v>
      </c>
      <c r="H40" s="37">
        <v>0</v>
      </c>
      <c r="I40" s="37">
        <v>0.01</v>
      </c>
      <c r="J40" s="38">
        <v>0</v>
      </c>
      <c r="K40" s="22"/>
      <c r="L40" s="22"/>
      <c r="M40" s="22"/>
      <c r="N40" s="22"/>
      <c r="O40" s="22"/>
      <c r="P40" s="22"/>
    </row>
    <row r="41" spans="1:16" ht="39" customHeight="1">
      <c r="A41" s="22"/>
      <c r="B41" s="35"/>
      <c r="C41" s="1242" t="s">
        <v>569</v>
      </c>
      <c r="D41" s="1243"/>
      <c r="E41" s="1244"/>
      <c r="F41" s="36">
        <v>0.01</v>
      </c>
      <c r="G41" s="37">
        <v>0.01</v>
      </c>
      <c r="H41" s="37">
        <v>0</v>
      </c>
      <c r="I41" s="37">
        <v>0.01</v>
      </c>
      <c r="J41" s="38">
        <v>0</v>
      </c>
      <c r="K41" s="22"/>
      <c r="L41" s="22"/>
      <c r="M41" s="22"/>
      <c r="N41" s="22"/>
      <c r="O41" s="22"/>
      <c r="P41" s="22"/>
    </row>
    <row r="42" spans="1:16" ht="39" customHeight="1">
      <c r="A42" s="22"/>
      <c r="B42" s="39"/>
      <c r="C42" s="1242" t="s">
        <v>570</v>
      </c>
      <c r="D42" s="1243"/>
      <c r="E42" s="1244"/>
      <c r="F42" s="36" t="s">
        <v>509</v>
      </c>
      <c r="G42" s="37" t="s">
        <v>509</v>
      </c>
      <c r="H42" s="37" t="s">
        <v>509</v>
      </c>
      <c r="I42" s="37" t="s">
        <v>509</v>
      </c>
      <c r="J42" s="38" t="s">
        <v>509</v>
      </c>
      <c r="K42" s="22"/>
      <c r="L42" s="22"/>
      <c r="M42" s="22"/>
      <c r="N42" s="22"/>
      <c r="O42" s="22"/>
      <c r="P42" s="22"/>
    </row>
    <row r="43" spans="1:16" ht="39" customHeight="1" thickBot="1">
      <c r="A43" s="22"/>
      <c r="B43" s="40"/>
      <c r="C43" s="1245" t="s">
        <v>571</v>
      </c>
      <c r="D43" s="1246"/>
      <c r="E43" s="1247"/>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cAkRzmjZLZkIwuKgW7b3jxQGApdKyXv5VYqPkWH3z+DOH4xqgxL0/Ct6ubmCYJITEAS1g3mtZA95VPQnpvCg==" saltValue="XunGhiLOrtjmwOgBnH2H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8" t="s">
        <v>11</v>
      </c>
      <c r="C45" s="1269"/>
      <c r="D45" s="58"/>
      <c r="E45" s="1274" t="s">
        <v>12</v>
      </c>
      <c r="F45" s="1274"/>
      <c r="G45" s="1274"/>
      <c r="H45" s="1274"/>
      <c r="I45" s="1274"/>
      <c r="J45" s="1275"/>
      <c r="K45" s="59">
        <v>1027</v>
      </c>
      <c r="L45" s="60">
        <v>1028</v>
      </c>
      <c r="M45" s="60">
        <v>1133</v>
      </c>
      <c r="N45" s="60">
        <v>1080</v>
      </c>
      <c r="O45" s="61">
        <v>1061</v>
      </c>
      <c r="P45" s="48"/>
      <c r="Q45" s="48"/>
      <c r="R45" s="48"/>
      <c r="S45" s="48"/>
      <c r="T45" s="48"/>
      <c r="U45" s="48"/>
    </row>
    <row r="46" spans="1:21" ht="30.75" customHeight="1">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c r="A48" s="48"/>
      <c r="B48" s="1270"/>
      <c r="C48" s="1271"/>
      <c r="D48" s="62"/>
      <c r="E48" s="1252" t="s">
        <v>15</v>
      </c>
      <c r="F48" s="1252"/>
      <c r="G48" s="1252"/>
      <c r="H48" s="1252"/>
      <c r="I48" s="1252"/>
      <c r="J48" s="1253"/>
      <c r="K48" s="63">
        <v>585</v>
      </c>
      <c r="L48" s="64">
        <v>577</v>
      </c>
      <c r="M48" s="64">
        <v>564</v>
      </c>
      <c r="N48" s="64">
        <v>520</v>
      </c>
      <c r="O48" s="65">
        <v>524</v>
      </c>
      <c r="P48" s="48"/>
      <c r="Q48" s="48"/>
      <c r="R48" s="48"/>
      <c r="S48" s="48"/>
      <c r="T48" s="48"/>
      <c r="U48" s="48"/>
    </row>
    <row r="49" spans="1:21" ht="30.75" customHeight="1">
      <c r="A49" s="48"/>
      <c r="B49" s="1270"/>
      <c r="C49" s="1271"/>
      <c r="D49" s="62"/>
      <c r="E49" s="1252" t="s">
        <v>16</v>
      </c>
      <c r="F49" s="1252"/>
      <c r="G49" s="1252"/>
      <c r="H49" s="1252"/>
      <c r="I49" s="1252"/>
      <c r="J49" s="1253"/>
      <c r="K49" s="63">
        <v>177</v>
      </c>
      <c r="L49" s="64">
        <v>131</v>
      </c>
      <c r="M49" s="64">
        <v>77</v>
      </c>
      <c r="N49" s="64">
        <v>1</v>
      </c>
      <c r="O49" s="65">
        <v>1</v>
      </c>
      <c r="P49" s="48"/>
      <c r="Q49" s="48"/>
      <c r="R49" s="48"/>
      <c r="S49" s="48"/>
      <c r="T49" s="48"/>
      <c r="U49" s="48"/>
    </row>
    <row r="50" spans="1:21" ht="30.75" customHeight="1">
      <c r="A50" s="48"/>
      <c r="B50" s="1270"/>
      <c r="C50" s="1271"/>
      <c r="D50" s="62"/>
      <c r="E50" s="1252" t="s">
        <v>17</v>
      </c>
      <c r="F50" s="1252"/>
      <c r="G50" s="1252"/>
      <c r="H50" s="1252"/>
      <c r="I50" s="1252"/>
      <c r="J50" s="1253"/>
      <c r="K50" s="63">
        <v>88</v>
      </c>
      <c r="L50" s="64">
        <v>104</v>
      </c>
      <c r="M50" s="64">
        <v>221</v>
      </c>
      <c r="N50" s="64">
        <v>226</v>
      </c>
      <c r="O50" s="65">
        <v>226</v>
      </c>
      <c r="P50" s="48"/>
      <c r="Q50" s="48"/>
      <c r="R50" s="48"/>
      <c r="S50" s="48"/>
      <c r="T50" s="48"/>
      <c r="U50" s="48"/>
    </row>
    <row r="51" spans="1:21" ht="30.75" customHeight="1">
      <c r="A51" s="48"/>
      <c r="B51" s="1272"/>
      <c r="C51" s="1273"/>
      <c r="D51" s="66"/>
      <c r="E51" s="1252" t="s">
        <v>18</v>
      </c>
      <c r="F51" s="1252"/>
      <c r="G51" s="1252"/>
      <c r="H51" s="1252"/>
      <c r="I51" s="1252"/>
      <c r="J51" s="1253"/>
      <c r="K51" s="63" t="s">
        <v>509</v>
      </c>
      <c r="L51" s="64" t="s">
        <v>509</v>
      </c>
      <c r="M51" s="64" t="s">
        <v>509</v>
      </c>
      <c r="N51" s="64" t="s">
        <v>509</v>
      </c>
      <c r="O51" s="65" t="s">
        <v>509</v>
      </c>
      <c r="P51" s="48"/>
      <c r="Q51" s="48"/>
      <c r="R51" s="48"/>
      <c r="S51" s="48"/>
      <c r="T51" s="48"/>
      <c r="U51" s="48"/>
    </row>
    <row r="52" spans="1:21" ht="30.75" customHeight="1">
      <c r="A52" s="48"/>
      <c r="B52" s="1250" t="s">
        <v>19</v>
      </c>
      <c r="C52" s="1251"/>
      <c r="D52" s="66"/>
      <c r="E52" s="1252" t="s">
        <v>20</v>
      </c>
      <c r="F52" s="1252"/>
      <c r="G52" s="1252"/>
      <c r="H52" s="1252"/>
      <c r="I52" s="1252"/>
      <c r="J52" s="1253"/>
      <c r="K52" s="63">
        <v>1135</v>
      </c>
      <c r="L52" s="64">
        <v>1116</v>
      </c>
      <c r="M52" s="64">
        <v>1049</v>
      </c>
      <c r="N52" s="64">
        <v>1030</v>
      </c>
      <c r="O52" s="65">
        <v>1021</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742</v>
      </c>
      <c r="L53" s="69">
        <v>724</v>
      </c>
      <c r="M53" s="69">
        <v>946</v>
      </c>
      <c r="N53" s="69">
        <v>797</v>
      </c>
      <c r="O53" s="70">
        <v>791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58" t="s">
        <v>25</v>
      </c>
      <c r="C57" s="1259"/>
      <c r="D57" s="1262" t="s">
        <v>26</v>
      </c>
      <c r="E57" s="1263"/>
      <c r="F57" s="1263"/>
      <c r="G57" s="1263"/>
      <c r="H57" s="1263"/>
      <c r="I57" s="1263"/>
      <c r="J57" s="1264"/>
      <c r="K57" s="83" t="s">
        <v>602</v>
      </c>
      <c r="L57" s="84" t="s">
        <v>602</v>
      </c>
      <c r="M57" s="84" t="s">
        <v>602</v>
      </c>
      <c r="N57" s="84" t="s">
        <v>602</v>
      </c>
      <c r="O57" s="85" t="s">
        <v>602</v>
      </c>
    </row>
    <row r="58" spans="1:21" ht="31.5" customHeight="1" thickBot="1">
      <c r="B58" s="1260"/>
      <c r="C58" s="1261"/>
      <c r="D58" s="1265" t="s">
        <v>27</v>
      </c>
      <c r="E58" s="1266"/>
      <c r="F58" s="1266"/>
      <c r="G58" s="1266"/>
      <c r="H58" s="1266"/>
      <c r="I58" s="1266"/>
      <c r="J58" s="1267"/>
      <c r="K58" s="86" t="s">
        <v>602</v>
      </c>
      <c r="L58" s="87" t="s">
        <v>602</v>
      </c>
      <c r="M58" s="87" t="s">
        <v>602</v>
      </c>
      <c r="N58" s="87" t="s">
        <v>602</v>
      </c>
      <c r="O58" s="88" t="s">
        <v>602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Dczdg0E8/qIZanntiXJF43wlFrsnnlm3rBF3Bpo/sNiX7vFuZJws3IcploTygNpdsn9Lh+3fEHxl1HmJImGOw==" saltValue="U1BIHN+3o8tEZHLEWzGU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88" t="s">
        <v>30</v>
      </c>
      <c r="C41" s="1289"/>
      <c r="D41" s="102"/>
      <c r="E41" s="1290" t="s">
        <v>31</v>
      </c>
      <c r="F41" s="1290"/>
      <c r="G41" s="1290"/>
      <c r="H41" s="1291"/>
      <c r="I41" s="103">
        <v>10632</v>
      </c>
      <c r="J41" s="104">
        <v>10489</v>
      </c>
      <c r="K41" s="104">
        <v>10622</v>
      </c>
      <c r="L41" s="104">
        <v>10246</v>
      </c>
      <c r="M41" s="105">
        <v>9984</v>
      </c>
    </row>
    <row r="42" spans="2:13" ht="27.75" customHeight="1">
      <c r="B42" s="1278"/>
      <c r="C42" s="1279"/>
      <c r="D42" s="106"/>
      <c r="E42" s="1282" t="s">
        <v>32</v>
      </c>
      <c r="F42" s="1282"/>
      <c r="G42" s="1282"/>
      <c r="H42" s="1283"/>
      <c r="I42" s="107" t="s">
        <v>509</v>
      </c>
      <c r="J42" s="108">
        <v>2142</v>
      </c>
      <c r="K42" s="108">
        <v>2026</v>
      </c>
      <c r="L42" s="108">
        <v>1884</v>
      </c>
      <c r="M42" s="109">
        <v>1741</v>
      </c>
    </row>
    <row r="43" spans="2:13" ht="27.75" customHeight="1">
      <c r="B43" s="1278"/>
      <c r="C43" s="1279"/>
      <c r="D43" s="106"/>
      <c r="E43" s="1282" t="s">
        <v>33</v>
      </c>
      <c r="F43" s="1282"/>
      <c r="G43" s="1282"/>
      <c r="H43" s="1283"/>
      <c r="I43" s="107">
        <v>6171</v>
      </c>
      <c r="J43" s="108">
        <v>5839</v>
      </c>
      <c r="K43" s="108">
        <v>5348</v>
      </c>
      <c r="L43" s="108">
        <v>4883</v>
      </c>
      <c r="M43" s="109">
        <v>4499</v>
      </c>
    </row>
    <row r="44" spans="2:13" ht="27.75" customHeight="1">
      <c r="B44" s="1278"/>
      <c r="C44" s="1279"/>
      <c r="D44" s="106"/>
      <c r="E44" s="1282" t="s">
        <v>34</v>
      </c>
      <c r="F44" s="1282"/>
      <c r="G44" s="1282"/>
      <c r="H44" s="1283"/>
      <c r="I44" s="107">
        <v>656</v>
      </c>
      <c r="J44" s="108">
        <v>454</v>
      </c>
      <c r="K44" s="108">
        <v>400</v>
      </c>
      <c r="L44" s="108">
        <v>342</v>
      </c>
      <c r="M44" s="109">
        <v>280</v>
      </c>
    </row>
    <row r="45" spans="2:13" ht="27.75" customHeight="1">
      <c r="B45" s="1278"/>
      <c r="C45" s="1279"/>
      <c r="D45" s="106"/>
      <c r="E45" s="1282" t="s">
        <v>35</v>
      </c>
      <c r="F45" s="1282"/>
      <c r="G45" s="1282"/>
      <c r="H45" s="1283"/>
      <c r="I45" s="107">
        <v>103</v>
      </c>
      <c r="J45" s="108" t="s">
        <v>509</v>
      </c>
      <c r="K45" s="108" t="s">
        <v>509</v>
      </c>
      <c r="L45" s="108" t="s">
        <v>509</v>
      </c>
      <c r="M45" s="109" t="s">
        <v>509</v>
      </c>
    </row>
    <row r="46" spans="2:13" ht="27.75" customHeight="1">
      <c r="B46" s="1278"/>
      <c r="C46" s="1279"/>
      <c r="D46" s="110"/>
      <c r="E46" s="1282" t="s">
        <v>36</v>
      </c>
      <c r="F46" s="1282"/>
      <c r="G46" s="1282"/>
      <c r="H46" s="1283"/>
      <c r="I46" s="107">
        <v>227</v>
      </c>
      <c r="J46" s="108">
        <v>134</v>
      </c>
      <c r="K46" s="108">
        <v>134</v>
      </c>
      <c r="L46" s="108">
        <v>135</v>
      </c>
      <c r="M46" s="109">
        <v>135</v>
      </c>
    </row>
    <row r="47" spans="2:13" ht="27.75" customHeight="1">
      <c r="B47" s="1278"/>
      <c r="C47" s="1279"/>
      <c r="D47" s="111"/>
      <c r="E47" s="1292" t="s">
        <v>37</v>
      </c>
      <c r="F47" s="1293"/>
      <c r="G47" s="1293"/>
      <c r="H47" s="1294"/>
      <c r="I47" s="107" t="s">
        <v>509</v>
      </c>
      <c r="J47" s="108" t="s">
        <v>509</v>
      </c>
      <c r="K47" s="108" t="s">
        <v>509</v>
      </c>
      <c r="L47" s="108" t="s">
        <v>509</v>
      </c>
      <c r="M47" s="109" t="s">
        <v>509</v>
      </c>
    </row>
    <row r="48" spans="2:13" ht="27.75" customHeight="1">
      <c r="B48" s="1278"/>
      <c r="C48" s="1279"/>
      <c r="D48" s="106"/>
      <c r="E48" s="1282" t="s">
        <v>38</v>
      </c>
      <c r="F48" s="1282"/>
      <c r="G48" s="1282"/>
      <c r="H48" s="1283"/>
      <c r="I48" s="107" t="s">
        <v>509</v>
      </c>
      <c r="J48" s="108" t="s">
        <v>509</v>
      </c>
      <c r="K48" s="108" t="s">
        <v>509</v>
      </c>
      <c r="L48" s="108" t="s">
        <v>509</v>
      </c>
      <c r="M48" s="109" t="s">
        <v>509</v>
      </c>
    </row>
    <row r="49" spans="2:13" ht="27.75" customHeight="1">
      <c r="B49" s="1280"/>
      <c r="C49" s="1281"/>
      <c r="D49" s="106"/>
      <c r="E49" s="1282" t="s">
        <v>39</v>
      </c>
      <c r="F49" s="1282"/>
      <c r="G49" s="1282"/>
      <c r="H49" s="1283"/>
      <c r="I49" s="107" t="s">
        <v>509</v>
      </c>
      <c r="J49" s="108" t="s">
        <v>509</v>
      </c>
      <c r="K49" s="108" t="s">
        <v>509</v>
      </c>
      <c r="L49" s="108" t="s">
        <v>509</v>
      </c>
      <c r="M49" s="109" t="s">
        <v>509</v>
      </c>
    </row>
    <row r="50" spans="2:13" ht="27.75" customHeight="1">
      <c r="B50" s="1276" t="s">
        <v>40</v>
      </c>
      <c r="C50" s="1277"/>
      <c r="D50" s="112"/>
      <c r="E50" s="1282" t="s">
        <v>41</v>
      </c>
      <c r="F50" s="1282"/>
      <c r="G50" s="1282"/>
      <c r="H50" s="1283"/>
      <c r="I50" s="107">
        <v>3009</v>
      </c>
      <c r="J50" s="108">
        <v>3407</v>
      </c>
      <c r="K50" s="108">
        <v>3782</v>
      </c>
      <c r="L50" s="108">
        <v>3842</v>
      </c>
      <c r="M50" s="109">
        <v>3759</v>
      </c>
    </row>
    <row r="51" spans="2:13" ht="27.75" customHeight="1">
      <c r="B51" s="1278"/>
      <c r="C51" s="1279"/>
      <c r="D51" s="106"/>
      <c r="E51" s="1282" t="s">
        <v>42</v>
      </c>
      <c r="F51" s="1282"/>
      <c r="G51" s="1282"/>
      <c r="H51" s="1283"/>
      <c r="I51" s="107" t="s">
        <v>509</v>
      </c>
      <c r="J51" s="108">
        <v>19</v>
      </c>
      <c r="K51" s="108">
        <v>99</v>
      </c>
      <c r="L51" s="108">
        <v>110</v>
      </c>
      <c r="M51" s="109">
        <v>127</v>
      </c>
    </row>
    <row r="52" spans="2:13" ht="27.75" customHeight="1">
      <c r="B52" s="1280"/>
      <c r="C52" s="1281"/>
      <c r="D52" s="106"/>
      <c r="E52" s="1282" t="s">
        <v>43</v>
      </c>
      <c r="F52" s="1282"/>
      <c r="G52" s="1282"/>
      <c r="H52" s="1283"/>
      <c r="I52" s="107">
        <v>14345</v>
      </c>
      <c r="J52" s="108">
        <v>14222</v>
      </c>
      <c r="K52" s="108">
        <v>14232</v>
      </c>
      <c r="L52" s="108">
        <v>13970</v>
      </c>
      <c r="M52" s="109">
        <v>13748</v>
      </c>
    </row>
    <row r="53" spans="2:13" ht="27.75" customHeight="1" thickBot="1">
      <c r="B53" s="1284" t="s">
        <v>44</v>
      </c>
      <c r="C53" s="1285"/>
      <c r="D53" s="113"/>
      <c r="E53" s="1286" t="s">
        <v>45</v>
      </c>
      <c r="F53" s="1286"/>
      <c r="G53" s="1286"/>
      <c r="H53" s="1287"/>
      <c r="I53" s="114">
        <v>434</v>
      </c>
      <c r="J53" s="115">
        <v>1411</v>
      </c>
      <c r="K53" s="115">
        <v>418</v>
      </c>
      <c r="L53" s="115">
        <v>-433</v>
      </c>
      <c r="M53" s="116">
        <v>-996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VJmuawvT0MZ/K1Vbf5RVuQPeNai5Z/ApxSW86uTHbNK8cFsQLTJ20W4a1SEZgtzo/Rn9fXAEC+daUbG3L65AQ==" saltValue="3u2XJRjaEUdkUmiqdiyC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3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303" t="s">
        <v>48</v>
      </c>
      <c r="D55" s="1303"/>
      <c r="E55" s="1304"/>
      <c r="F55" s="128">
        <v>1653</v>
      </c>
      <c r="G55" s="128">
        <v>1650</v>
      </c>
      <c r="H55" s="129">
        <v>1602</v>
      </c>
    </row>
    <row r="56" spans="2:8" ht="52.5" customHeight="1">
      <c r="B56" s="130"/>
      <c r="C56" s="1305" t="s">
        <v>49</v>
      </c>
      <c r="D56" s="1305"/>
      <c r="E56" s="1306"/>
      <c r="F56" s="131">
        <v>178</v>
      </c>
      <c r="G56" s="131">
        <v>178</v>
      </c>
      <c r="H56" s="132">
        <v>178</v>
      </c>
    </row>
    <row r="57" spans="2:8" ht="53.25" customHeight="1">
      <c r="B57" s="130"/>
      <c r="C57" s="1307" t="s">
        <v>50</v>
      </c>
      <c r="D57" s="1307"/>
      <c r="E57" s="1308"/>
      <c r="F57" s="133">
        <v>1794</v>
      </c>
      <c r="G57" s="133">
        <v>1849</v>
      </c>
      <c r="H57" s="134">
        <v>1762</v>
      </c>
    </row>
    <row r="58" spans="2:8" ht="45.75" customHeight="1">
      <c r="B58" s="135"/>
      <c r="C58" s="1295" t="s">
        <v>603</v>
      </c>
      <c r="D58" s="1296"/>
      <c r="E58" s="1297"/>
      <c r="F58" s="136">
        <v>1022</v>
      </c>
      <c r="G58" s="136">
        <v>1117</v>
      </c>
      <c r="H58" s="137">
        <v>1118</v>
      </c>
    </row>
    <row r="59" spans="2:8" ht="45.75" customHeight="1">
      <c r="B59" s="135"/>
      <c r="C59" s="1295" t="s">
        <v>604</v>
      </c>
      <c r="D59" s="1296"/>
      <c r="E59" s="1297"/>
      <c r="F59" s="136">
        <v>369</v>
      </c>
      <c r="G59" s="136">
        <v>368</v>
      </c>
      <c r="H59" s="137">
        <v>366</v>
      </c>
    </row>
    <row r="60" spans="2:8" ht="45.75" customHeight="1">
      <c r="B60" s="135"/>
      <c r="C60" s="1295" t="s">
        <v>605</v>
      </c>
      <c r="D60" s="1296"/>
      <c r="E60" s="1297"/>
      <c r="F60" s="136">
        <v>131</v>
      </c>
      <c r="G60" s="136">
        <v>123</v>
      </c>
      <c r="H60" s="137">
        <v>101</v>
      </c>
    </row>
    <row r="61" spans="2:8" ht="45.75" customHeight="1">
      <c r="B61" s="135"/>
      <c r="C61" s="1295" t="s">
        <v>606</v>
      </c>
      <c r="D61" s="1296"/>
      <c r="E61" s="1297"/>
      <c r="F61" s="136">
        <v>76</v>
      </c>
      <c r="G61" s="136">
        <v>76</v>
      </c>
      <c r="H61" s="137">
        <v>76</v>
      </c>
    </row>
    <row r="62" spans="2:8" ht="45.75" customHeight="1" thickBot="1">
      <c r="B62" s="138"/>
      <c r="C62" s="1298" t="s">
        <v>607</v>
      </c>
      <c r="D62" s="1299"/>
      <c r="E62" s="1300"/>
      <c r="F62" s="139">
        <v>45</v>
      </c>
      <c r="G62" s="139">
        <v>45</v>
      </c>
      <c r="H62" s="140">
        <v>45</v>
      </c>
    </row>
    <row r="63" spans="2:8" ht="52.5" customHeight="1" thickBot="1">
      <c r="B63" s="141"/>
      <c r="C63" s="1301" t="s">
        <v>51</v>
      </c>
      <c r="D63" s="1301"/>
      <c r="E63" s="1302"/>
      <c r="F63" s="142">
        <v>3625</v>
      </c>
      <c r="G63" s="142">
        <v>3677</v>
      </c>
      <c r="H63" s="143">
        <v>3542</v>
      </c>
    </row>
    <row r="64" spans="2:8" ht="15" customHeight="1"/>
  </sheetData>
  <sheetProtection algorithmName="SHA-512" hashValue="dKZfeDeosturI9qd3Veh+coGUUSNHLlHjU+wLbrlVTQ5yb2NlLZiMm6VcmuPQLo6IUJGMSQrwaWgnj0fW6zHKg==" saltValue="DOwxtcvOSfVTKpCreJwW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24" zoomScale="90" zoomScaleNormal="9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611</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v>5.9</v>
      </c>
      <c r="BQ51" s="1311"/>
      <c r="BR51" s="1311"/>
      <c r="BS51" s="1311"/>
      <c r="BT51" s="1311"/>
      <c r="BU51" s="1311"/>
      <c r="BV51" s="1311"/>
      <c r="BW51" s="1311"/>
      <c r="BX51" s="1311">
        <v>19</v>
      </c>
      <c r="BY51" s="1311"/>
      <c r="BZ51" s="1311"/>
      <c r="CA51" s="1311"/>
      <c r="CB51" s="1311"/>
      <c r="CC51" s="1311"/>
      <c r="CD51" s="1311"/>
      <c r="CE51" s="1311"/>
      <c r="CF51" s="1311">
        <v>5.5</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56.2</v>
      </c>
      <c r="BQ53" s="1311"/>
      <c r="BR53" s="1311"/>
      <c r="BS53" s="1311"/>
      <c r="BT53" s="1311"/>
      <c r="BU53" s="1311"/>
      <c r="BV53" s="1311"/>
      <c r="BW53" s="1311"/>
      <c r="BX53" s="1311">
        <v>55.6</v>
      </c>
      <c r="BY53" s="1311"/>
      <c r="BZ53" s="1311"/>
      <c r="CA53" s="1311"/>
      <c r="CB53" s="1311"/>
      <c r="CC53" s="1311"/>
      <c r="CD53" s="1311"/>
      <c r="CE53" s="1311"/>
      <c r="CF53" s="1311">
        <v>56.3</v>
      </c>
      <c r="CG53" s="1311"/>
      <c r="CH53" s="1311"/>
      <c r="CI53" s="1311"/>
      <c r="CJ53" s="1311"/>
      <c r="CK53" s="1311"/>
      <c r="CL53" s="1311"/>
      <c r="CM53" s="1311"/>
      <c r="CN53" s="1311">
        <v>57.8</v>
      </c>
      <c r="CO53" s="1311"/>
      <c r="CP53" s="1311"/>
      <c r="CQ53" s="1311"/>
      <c r="CR53" s="1311"/>
      <c r="CS53" s="1311"/>
      <c r="CT53" s="1311"/>
      <c r="CU53" s="1311"/>
      <c r="CV53" s="1311">
        <v>59.4</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615</v>
      </c>
      <c r="AO55" s="1315"/>
      <c r="AP55" s="1315"/>
      <c r="AQ55" s="1315"/>
      <c r="AR55" s="1315"/>
      <c r="AS55" s="1315"/>
      <c r="AT55" s="1315"/>
      <c r="AU55" s="1315"/>
      <c r="AV55" s="1315"/>
      <c r="AW55" s="1315"/>
      <c r="AX55" s="1315"/>
      <c r="AY55" s="1315"/>
      <c r="AZ55" s="1315"/>
      <c r="BA55" s="1315"/>
      <c r="BB55" s="1314" t="s">
        <v>613</v>
      </c>
      <c r="BC55" s="1314"/>
      <c r="BD55" s="1314"/>
      <c r="BE55" s="1314"/>
      <c r="BF55" s="1314"/>
      <c r="BG55" s="1314"/>
      <c r="BH55" s="1314"/>
      <c r="BI55" s="1314"/>
      <c r="BJ55" s="1314"/>
      <c r="BK55" s="1314"/>
      <c r="BL55" s="1314"/>
      <c r="BM55" s="1314"/>
      <c r="BN55" s="1314"/>
      <c r="BO55" s="1314"/>
      <c r="BP55" s="1311">
        <v>13</v>
      </c>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614</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616</v>
      </c>
    </row>
    <row r="64" spans="1:109">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611</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c r="B73" s="395"/>
      <c r="G73" s="1326"/>
      <c r="H73" s="1326"/>
      <c r="I73" s="1326"/>
      <c r="J73" s="1326"/>
      <c r="K73" s="1310"/>
      <c r="L73" s="1310"/>
      <c r="M73" s="1310"/>
      <c r="N73" s="1310"/>
      <c r="AM73" s="404"/>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v>5.9</v>
      </c>
      <c r="BQ73" s="1311"/>
      <c r="BR73" s="1311"/>
      <c r="BS73" s="1311"/>
      <c r="BT73" s="1311"/>
      <c r="BU73" s="1311"/>
      <c r="BV73" s="1311"/>
      <c r="BW73" s="1311"/>
      <c r="BX73" s="1311">
        <v>19</v>
      </c>
      <c r="BY73" s="1311"/>
      <c r="BZ73" s="1311"/>
      <c r="CA73" s="1311"/>
      <c r="CB73" s="1311"/>
      <c r="CC73" s="1311"/>
      <c r="CD73" s="1311"/>
      <c r="CE73" s="1311"/>
      <c r="CF73" s="1311">
        <v>5.5</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11.4</v>
      </c>
      <c r="BQ75" s="1311"/>
      <c r="BR75" s="1311"/>
      <c r="BS75" s="1311"/>
      <c r="BT75" s="1311"/>
      <c r="BU75" s="1311"/>
      <c r="BV75" s="1311"/>
      <c r="BW75" s="1311"/>
      <c r="BX75" s="1311">
        <v>10.7</v>
      </c>
      <c r="BY75" s="1311"/>
      <c r="BZ75" s="1311"/>
      <c r="CA75" s="1311"/>
      <c r="CB75" s="1311"/>
      <c r="CC75" s="1311"/>
      <c r="CD75" s="1311"/>
      <c r="CE75" s="1311"/>
      <c r="CF75" s="1311">
        <v>10.8</v>
      </c>
      <c r="CG75" s="1311"/>
      <c r="CH75" s="1311"/>
      <c r="CI75" s="1311"/>
      <c r="CJ75" s="1311"/>
      <c r="CK75" s="1311"/>
      <c r="CL75" s="1311"/>
      <c r="CM75" s="1311"/>
      <c r="CN75" s="1311">
        <v>10.8</v>
      </c>
      <c r="CO75" s="1311"/>
      <c r="CP75" s="1311"/>
      <c r="CQ75" s="1311"/>
      <c r="CR75" s="1311"/>
      <c r="CS75" s="1311"/>
      <c r="CT75" s="1311"/>
      <c r="CU75" s="1311"/>
      <c r="CV75" s="1311">
        <v>11</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615</v>
      </c>
      <c r="AO77" s="1315"/>
      <c r="AP77" s="1315"/>
      <c r="AQ77" s="1315"/>
      <c r="AR77" s="1315"/>
      <c r="AS77" s="1315"/>
      <c r="AT77" s="1315"/>
      <c r="AU77" s="1315"/>
      <c r="AV77" s="1315"/>
      <c r="AW77" s="1315"/>
      <c r="AX77" s="1315"/>
      <c r="AY77" s="1315"/>
      <c r="AZ77" s="1315"/>
      <c r="BA77" s="1315"/>
      <c r="BB77" s="1314" t="s">
        <v>613</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617</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ii5ZO0lxfP6fMNqnqTkQKlduWYPMR9MUYYB+S477AcDmsy/OKv9xk6UcLFjdjZje2burgptbNEgzUev/QOSWiA==" saltValue="by0JeyPMEubsDuBnFM16J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80" zoomScaleNormal="8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1/OznZmQAwHVJYoaYOJP+Vjc8nY/cMnkfBfIPSeiqmg36OpBu3A9MF3azvxJsaeMDqA4+SxpnjRvkHBmHi9z4g==" saltValue="9JHTLMOLXPOzkm5mYyD3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5N3Zn9fXR5DD3nhlpkcTPpYzpPdfU5TP89kD2koCWRGcVQutEFwsoZnDnWN/2lIKj/wFZmfVL3uU0wctnLK8bg==" saltValue="+4PCVysquYk9oTcyKwB7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44028</v>
      </c>
      <c r="E3" s="162"/>
      <c r="F3" s="163">
        <v>49919</v>
      </c>
      <c r="G3" s="164"/>
      <c r="H3" s="165"/>
    </row>
    <row r="4" spans="1:8">
      <c r="A4" s="166"/>
      <c r="B4" s="167"/>
      <c r="C4" s="168"/>
      <c r="D4" s="169">
        <v>14344</v>
      </c>
      <c r="E4" s="170"/>
      <c r="F4" s="171">
        <v>26398</v>
      </c>
      <c r="G4" s="172"/>
      <c r="H4" s="173"/>
    </row>
    <row r="5" spans="1:8">
      <c r="A5" s="154" t="s">
        <v>543</v>
      </c>
      <c r="B5" s="159"/>
      <c r="C5" s="160"/>
      <c r="D5" s="161">
        <v>23433</v>
      </c>
      <c r="E5" s="162"/>
      <c r="F5" s="163">
        <v>47738</v>
      </c>
      <c r="G5" s="164"/>
      <c r="H5" s="165"/>
    </row>
    <row r="6" spans="1:8">
      <c r="A6" s="166"/>
      <c r="B6" s="167"/>
      <c r="C6" s="168"/>
      <c r="D6" s="169">
        <v>10668</v>
      </c>
      <c r="E6" s="170"/>
      <c r="F6" s="171">
        <v>24937</v>
      </c>
      <c r="G6" s="172"/>
      <c r="H6" s="173"/>
    </row>
    <row r="7" spans="1:8">
      <c r="A7" s="154" t="s">
        <v>544</v>
      </c>
      <c r="B7" s="159"/>
      <c r="C7" s="160"/>
      <c r="D7" s="161">
        <v>34410</v>
      </c>
      <c r="E7" s="162"/>
      <c r="F7" s="163">
        <v>52191</v>
      </c>
      <c r="G7" s="164"/>
      <c r="H7" s="165"/>
    </row>
    <row r="8" spans="1:8">
      <c r="A8" s="166"/>
      <c r="B8" s="167"/>
      <c r="C8" s="168"/>
      <c r="D8" s="169">
        <v>10551</v>
      </c>
      <c r="E8" s="170"/>
      <c r="F8" s="171">
        <v>24843</v>
      </c>
      <c r="G8" s="172"/>
      <c r="H8" s="173"/>
    </row>
    <row r="9" spans="1:8">
      <c r="A9" s="154" t="s">
        <v>545</v>
      </c>
      <c r="B9" s="159"/>
      <c r="C9" s="160"/>
      <c r="D9" s="161">
        <v>30345</v>
      </c>
      <c r="E9" s="162"/>
      <c r="F9" s="163">
        <v>47387</v>
      </c>
      <c r="G9" s="164"/>
      <c r="H9" s="165"/>
    </row>
    <row r="10" spans="1:8">
      <c r="A10" s="166"/>
      <c r="B10" s="167"/>
      <c r="C10" s="168"/>
      <c r="D10" s="169">
        <v>15856</v>
      </c>
      <c r="E10" s="170"/>
      <c r="F10" s="171">
        <v>24928</v>
      </c>
      <c r="G10" s="172"/>
      <c r="H10" s="173"/>
    </row>
    <row r="11" spans="1:8">
      <c r="A11" s="154" t="s">
        <v>546</v>
      </c>
      <c r="B11" s="159"/>
      <c r="C11" s="160"/>
      <c r="D11" s="161">
        <v>25141</v>
      </c>
      <c r="E11" s="162"/>
      <c r="F11" s="163">
        <v>51264</v>
      </c>
      <c r="G11" s="164"/>
      <c r="H11" s="165"/>
    </row>
    <row r="12" spans="1:8">
      <c r="A12" s="166"/>
      <c r="B12" s="167"/>
      <c r="C12" s="174"/>
      <c r="D12" s="169">
        <v>16617</v>
      </c>
      <c r="E12" s="170"/>
      <c r="F12" s="171">
        <v>26040</v>
      </c>
      <c r="G12" s="172"/>
      <c r="H12" s="173"/>
    </row>
    <row r="13" spans="1:8">
      <c r="A13" s="154"/>
      <c r="B13" s="159"/>
      <c r="C13" s="175"/>
      <c r="D13" s="176">
        <v>31471</v>
      </c>
      <c r="E13" s="177"/>
      <c r="F13" s="178">
        <v>49700</v>
      </c>
      <c r="G13" s="179"/>
      <c r="H13" s="165"/>
    </row>
    <row r="14" spans="1:8">
      <c r="A14" s="166"/>
      <c r="B14" s="167"/>
      <c r="C14" s="168"/>
      <c r="D14" s="169">
        <v>13607</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11.09</v>
      </c>
      <c r="C19" s="180">
        <f>ROUND(VALUE(SUBSTITUTE(実質収支比率等に係る経年分析!G$48,"▲","-")),2)</f>
        <v>6.22</v>
      </c>
      <c r="D19" s="180">
        <f>ROUND(VALUE(SUBSTITUTE(実質収支比率等に係る経年分析!H$48,"▲","-")),2)</f>
        <v>5.54</v>
      </c>
      <c r="E19" s="180">
        <f>ROUND(VALUE(SUBSTITUTE(実質収支比率等に係る経年分析!I$48,"▲","-")),2)</f>
        <v>4.0999999999999996</v>
      </c>
      <c r="F19" s="180">
        <f>ROUND(VALUE(SUBSTITUTE(実質収支比率等に係る経年分析!J$48,"▲","-")),2)</f>
        <v>4.07</v>
      </c>
    </row>
    <row r="20" spans="1:11">
      <c r="A20" s="180" t="s">
        <v>55</v>
      </c>
      <c r="B20" s="180">
        <f>ROUND(VALUE(SUBSTITUTE(実質収支比率等に係る経年分析!F$47,"▲","-")),2)</f>
        <v>17.309999999999999</v>
      </c>
      <c r="C20" s="180">
        <f>ROUND(VALUE(SUBSTITUTE(実質収支比率等に係る経年分析!G$47,"▲","-")),2)</f>
        <v>19.27</v>
      </c>
      <c r="D20" s="180">
        <f>ROUND(VALUE(SUBSTITUTE(実質収支比率等に係る経年分析!H$47,"▲","-")),2)</f>
        <v>19.29</v>
      </c>
      <c r="E20" s="180">
        <f>ROUND(VALUE(SUBSTITUTE(実質収支比率等に係る経年分析!I$47,"▲","-")),2)</f>
        <v>18.93</v>
      </c>
      <c r="F20" s="180">
        <f>ROUND(VALUE(SUBSTITUTE(実質収支比率等に係る経年分析!J$47,"▲","-")),2)</f>
        <v>18.440000000000001</v>
      </c>
    </row>
    <row r="21" spans="1:11">
      <c r="A21" s="180" t="s">
        <v>56</v>
      </c>
      <c r="B21" s="180">
        <f>IF(ISNUMBER(VALUE(SUBSTITUTE(実質収支比率等に係る経年分析!F$49,"▲","-"))),ROUND(VALUE(SUBSTITUTE(実質収支比率等に係る経年分析!F$49,"▲","-")),2),NA())</f>
        <v>3.64</v>
      </c>
      <c r="C21" s="180">
        <f>IF(ISNUMBER(VALUE(SUBSTITUTE(実質収支比率等に係る経年分析!G$49,"▲","-"))),ROUND(VALUE(SUBSTITUTE(実質収支比率等に係る経年分析!G$49,"▲","-")),2),NA())</f>
        <v>-2.5099999999999998</v>
      </c>
      <c r="D21" s="180">
        <f>IF(ISNUMBER(VALUE(SUBSTITUTE(実質収支比率等に係る経年分析!H$49,"▲","-"))),ROUND(VALUE(SUBSTITUTE(実質収支比率等に係る経年分析!H$49,"▲","-")),2),NA())</f>
        <v>-0.56999999999999995</v>
      </c>
      <c r="E21" s="180">
        <f>IF(ISNUMBER(VALUE(SUBSTITUTE(実質収支比率等に係る経年分析!I$49,"▲","-"))),ROUND(VALUE(SUBSTITUTE(実質収支比率等に係る経年分析!I$49,"▲","-")),2),NA())</f>
        <v>-1.37</v>
      </c>
      <c r="F21" s="180">
        <f>IF(ISNUMBER(VALUE(SUBSTITUTE(実質収支比率等に係る経年分析!J$49,"▲","-"))),ROUND(VALUE(SUBSTITUTE(実質収支比率等に係る経年分析!J$49,"▲","-")),2),NA())</f>
        <v>-0.61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介護保険特別会計(介護サービス勘定)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1.44</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4.0599999999999996</v>
      </c>
    </row>
    <row r="34" spans="1:16">
      <c r="A34" s="181" t="str">
        <f>IF(連結実質赤字比率に係る赤字・黒字の構成分析!C$36="",NA(),連結実質赤字比率に係る赤字・黒字の構成分析!C$36)</f>
        <v>流域関連公共下水道事業会計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9.8800000000000008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15.8</v>
      </c>
    </row>
    <row r="36" spans="1:16">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0.56000000000000005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0.16</v>
      </c>
      <c r="H36" s="181">
        <f>IF(ROUND(VALUE(SUBSTITUTE(連結実質赤字比率に係る赤字・黒字の構成分析!I$34,"▲", "-")), 2) &lt; 0, ABS(ROUND(VALUE(SUBSTITUTE(連結実質赤字比率に係る赤字・黒字の構成分析!I$34,"▲", "-")), 2)), NA())</f>
        <v>0.8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0.01</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1135</v>
      </c>
      <c r="E42" s="182"/>
      <c r="F42" s="182"/>
      <c r="G42" s="182">
        <f>'実質公債費比率（分子）の構造'!L$52</f>
        <v>1116</v>
      </c>
      <c r="H42" s="182"/>
      <c r="I42" s="182"/>
      <c r="J42" s="182">
        <f>'実質公債費比率（分子）の構造'!M$52</f>
        <v>1049</v>
      </c>
      <c r="K42" s="182"/>
      <c r="L42" s="182"/>
      <c r="M42" s="182">
        <f>'実質公債費比率（分子）の構造'!N$52</f>
        <v>1030</v>
      </c>
      <c r="N42" s="182"/>
      <c r="O42" s="182"/>
      <c r="P42" s="182">
        <f>'実質公債費比率（分子）の構造'!O$52</f>
        <v>1021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88</v>
      </c>
      <c r="C44" s="182"/>
      <c r="D44" s="182"/>
      <c r="E44" s="182">
        <f>'実質公債費比率（分子）の構造'!L$50</f>
        <v>104</v>
      </c>
      <c r="F44" s="182"/>
      <c r="G44" s="182"/>
      <c r="H44" s="182">
        <f>'実質公債費比率（分子）の構造'!M$50</f>
        <v>221</v>
      </c>
      <c r="I44" s="182"/>
      <c r="J44" s="182"/>
      <c r="K44" s="182">
        <f>'実質公債費比率（分子）の構造'!N$50</f>
        <v>226</v>
      </c>
      <c r="L44" s="182"/>
      <c r="M44" s="182"/>
      <c r="N44" s="182">
        <f>'実質公債費比率（分子）の構造'!O$50</f>
        <v>226</v>
      </c>
      <c r="O44" s="182"/>
      <c r="P44" s="182"/>
    </row>
    <row r="45" spans="1:16">
      <c r="A45" s="182" t="s">
        <v>66</v>
      </c>
      <c r="B45" s="182">
        <f>'実質公債費比率（分子）の構造'!K$49</f>
        <v>177</v>
      </c>
      <c r="C45" s="182"/>
      <c r="D45" s="182"/>
      <c r="E45" s="182">
        <f>'実質公債費比率（分子）の構造'!L$49</f>
        <v>131</v>
      </c>
      <c r="F45" s="182"/>
      <c r="G45" s="182"/>
      <c r="H45" s="182">
        <f>'実質公債費比率（分子）の構造'!M$49</f>
        <v>77</v>
      </c>
      <c r="I45" s="182"/>
      <c r="J45" s="182"/>
      <c r="K45" s="182">
        <f>'実質公債費比率（分子）の構造'!N$49</f>
        <v>1</v>
      </c>
      <c r="L45" s="182"/>
      <c r="M45" s="182"/>
      <c r="N45" s="182">
        <f>'実質公債費比率（分子）の構造'!O$49</f>
        <v>1</v>
      </c>
      <c r="O45" s="182"/>
      <c r="P45" s="182"/>
    </row>
    <row r="46" spans="1:16">
      <c r="A46" s="182" t="s">
        <v>67</v>
      </c>
      <c r="B46" s="182">
        <f>'実質公債費比率（分子）の構造'!K$48</f>
        <v>585</v>
      </c>
      <c r="C46" s="182"/>
      <c r="D46" s="182"/>
      <c r="E46" s="182">
        <f>'実質公債費比率（分子）の構造'!L$48</f>
        <v>577</v>
      </c>
      <c r="F46" s="182"/>
      <c r="G46" s="182"/>
      <c r="H46" s="182">
        <f>'実質公債費比率（分子）の構造'!M$48</f>
        <v>564</v>
      </c>
      <c r="I46" s="182"/>
      <c r="J46" s="182"/>
      <c r="K46" s="182">
        <f>'実質公債費比率（分子）の構造'!N$48</f>
        <v>520</v>
      </c>
      <c r="L46" s="182"/>
      <c r="M46" s="182"/>
      <c r="N46" s="182">
        <f>'実質公債費比率（分子）の構造'!O$48</f>
        <v>524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1027</v>
      </c>
      <c r="C49" s="182"/>
      <c r="D49" s="182"/>
      <c r="E49" s="182">
        <f>'実質公債費比率（分子）の構造'!L$45</f>
        <v>1028</v>
      </c>
      <c r="F49" s="182"/>
      <c r="G49" s="182"/>
      <c r="H49" s="182">
        <f>'実質公債費比率（分子）の構造'!M$45</f>
        <v>1133</v>
      </c>
      <c r="I49" s="182"/>
      <c r="J49" s="182"/>
      <c r="K49" s="182">
        <f>'実質公債費比率（分子）の構造'!N$45</f>
        <v>1080</v>
      </c>
      <c r="L49" s="182"/>
      <c r="M49" s="182"/>
      <c r="N49" s="182">
        <f>'実質公債費比率（分子）の構造'!O$45</f>
        <v>1061</v>
      </c>
      <c r="O49" s="182"/>
      <c r="P49" s="182"/>
    </row>
    <row r="50" spans="1:16">
      <c r="A50" s="182" t="s">
        <v>71</v>
      </c>
      <c r="B50" s="182" t="e">
        <f>NA()</f>
        <v>#N/A</v>
      </c>
      <c r="C50" s="182">
        <f>IF(ISNUMBER('実質公債費比率（分子）の構造'!K$53),'実質公債費比率（分子）の構造'!K$53,NA())</f>
        <v>742</v>
      </c>
      <c r="D50" s="182" t="e">
        <f>NA()</f>
        <v>#N/A</v>
      </c>
      <c r="E50" s="182" t="e">
        <f>NA()</f>
        <v>#N/A</v>
      </c>
      <c r="F50" s="182">
        <f>IF(ISNUMBER('実質公債費比率（分子）の構造'!L$53),'実質公債費比率（分子）の構造'!L$53,NA())</f>
        <v>724</v>
      </c>
      <c r="G50" s="182" t="e">
        <f>NA()</f>
        <v>#N/A</v>
      </c>
      <c r="H50" s="182" t="e">
        <f>NA()</f>
        <v>#N/A</v>
      </c>
      <c r="I50" s="182">
        <f>IF(ISNUMBER('実質公債費比率（分子）の構造'!M$53),'実質公債費比率（分子）の構造'!M$53,NA())</f>
        <v>946</v>
      </c>
      <c r="J50" s="182" t="e">
        <f>NA()</f>
        <v>#N/A</v>
      </c>
      <c r="K50" s="182" t="e">
        <f>NA()</f>
        <v>#N/A</v>
      </c>
      <c r="L50" s="182">
        <f>IF(ISNUMBER('実質公債費比率（分子）の構造'!N$53),'実質公債費比率（分子）の構造'!N$53,NA())</f>
        <v>797</v>
      </c>
      <c r="M50" s="182" t="e">
        <f>NA()</f>
        <v>#N/A</v>
      </c>
      <c r="N50" s="182" t="e">
        <f>NA()</f>
        <v>#N/A</v>
      </c>
      <c r="O50" s="182">
        <f>IF(ISNUMBER('実質公債費比率（分子）の構造'!O$53),'実質公債費比率（分子）の構造'!O$53,NA())</f>
        <v>791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14345</v>
      </c>
      <c r="E56" s="181"/>
      <c r="F56" s="181"/>
      <c r="G56" s="181">
        <f>'将来負担比率（分子）の構造'!J$52</f>
        <v>14222</v>
      </c>
      <c r="H56" s="181"/>
      <c r="I56" s="181"/>
      <c r="J56" s="181">
        <f>'将来負担比率（分子）の構造'!K$52</f>
        <v>14232</v>
      </c>
      <c r="K56" s="181"/>
      <c r="L56" s="181"/>
      <c r="M56" s="181">
        <f>'将来負担比率（分子）の構造'!L$52</f>
        <v>13970</v>
      </c>
      <c r="N56" s="181"/>
      <c r="O56" s="181"/>
      <c r="P56" s="181">
        <f>'将来負担比率（分子）の構造'!M$52</f>
        <v>13748</v>
      </c>
    </row>
    <row r="57" spans="1:16">
      <c r="A57" s="181" t="s">
        <v>42</v>
      </c>
      <c r="B57" s="181"/>
      <c r="C57" s="181"/>
      <c r="D57" s="181" t="str">
        <f>'将来負担比率（分子）の構造'!I$51</f>
        <v>-</v>
      </c>
      <c r="E57" s="181"/>
      <c r="F57" s="181"/>
      <c r="G57" s="181">
        <f>'将来負担比率（分子）の構造'!J$51</f>
        <v>19</v>
      </c>
      <c r="H57" s="181"/>
      <c r="I57" s="181"/>
      <c r="J57" s="181">
        <f>'将来負担比率（分子）の構造'!K$51</f>
        <v>99</v>
      </c>
      <c r="K57" s="181"/>
      <c r="L57" s="181"/>
      <c r="M57" s="181">
        <f>'将来負担比率（分子）の構造'!L$51</f>
        <v>110</v>
      </c>
      <c r="N57" s="181"/>
      <c r="O57" s="181"/>
      <c r="P57" s="181">
        <f>'将来負担比率（分子）の構造'!M$51</f>
        <v>127</v>
      </c>
    </row>
    <row r="58" spans="1:16">
      <c r="A58" s="181" t="s">
        <v>41</v>
      </c>
      <c r="B58" s="181"/>
      <c r="C58" s="181"/>
      <c r="D58" s="181">
        <f>'将来負担比率（分子）の構造'!I$50</f>
        <v>3009</v>
      </c>
      <c r="E58" s="181"/>
      <c r="F58" s="181"/>
      <c r="G58" s="181">
        <f>'将来負担比率（分子）の構造'!J$50</f>
        <v>3407</v>
      </c>
      <c r="H58" s="181"/>
      <c r="I58" s="181"/>
      <c r="J58" s="181">
        <f>'将来負担比率（分子）の構造'!K$50</f>
        <v>3782</v>
      </c>
      <c r="K58" s="181"/>
      <c r="L58" s="181"/>
      <c r="M58" s="181">
        <f>'将来負担比率（分子）の構造'!L$50</f>
        <v>3842</v>
      </c>
      <c r="N58" s="181"/>
      <c r="O58" s="181"/>
      <c r="P58" s="181">
        <f>'将来負担比率（分子）の構造'!M$50</f>
        <v>3759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227</v>
      </c>
      <c r="C61" s="181"/>
      <c r="D61" s="181"/>
      <c r="E61" s="181">
        <f>'将来負担比率（分子）の構造'!J$46</f>
        <v>134</v>
      </c>
      <c r="F61" s="181"/>
      <c r="G61" s="181"/>
      <c r="H61" s="181">
        <f>'将来負担比率（分子）の構造'!K$46</f>
        <v>134</v>
      </c>
      <c r="I61" s="181"/>
      <c r="J61" s="181"/>
      <c r="K61" s="181">
        <f>'将来負担比率（分子）の構造'!L$46</f>
        <v>135</v>
      </c>
      <c r="L61" s="181"/>
      <c r="M61" s="181"/>
      <c r="N61" s="181">
        <f>'将来負担比率（分子）の構造'!M$46</f>
        <v>135</v>
      </c>
      <c r="O61" s="181"/>
      <c r="P61" s="181"/>
    </row>
    <row r="62" spans="1:16">
      <c r="A62" s="181" t="s">
        <v>35</v>
      </c>
      <c r="B62" s="181">
        <f>'将来負担比率（分子）の構造'!I$45</f>
        <v>103</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34</v>
      </c>
      <c r="B63" s="181">
        <f>'将来負担比率（分子）の構造'!I$44</f>
        <v>656</v>
      </c>
      <c r="C63" s="181"/>
      <c r="D63" s="181"/>
      <c r="E63" s="181">
        <f>'将来負担比率（分子）の構造'!J$44</f>
        <v>454</v>
      </c>
      <c r="F63" s="181"/>
      <c r="G63" s="181"/>
      <c r="H63" s="181">
        <f>'将来負担比率（分子）の構造'!K$44</f>
        <v>400</v>
      </c>
      <c r="I63" s="181"/>
      <c r="J63" s="181"/>
      <c r="K63" s="181">
        <f>'将来負担比率（分子）の構造'!L$44</f>
        <v>342</v>
      </c>
      <c r="L63" s="181"/>
      <c r="M63" s="181"/>
      <c r="N63" s="181">
        <f>'将来負担比率（分子）の構造'!M$44</f>
        <v>280</v>
      </c>
      <c r="O63" s="181"/>
      <c r="P63" s="181"/>
    </row>
    <row r="64" spans="1:16">
      <c r="A64" s="181" t="s">
        <v>33</v>
      </c>
      <c r="B64" s="181">
        <f>'将来負担比率（分子）の構造'!I$43</f>
        <v>6171</v>
      </c>
      <c r="C64" s="181"/>
      <c r="D64" s="181"/>
      <c r="E64" s="181">
        <f>'将来負担比率（分子）の構造'!J$43</f>
        <v>5839</v>
      </c>
      <c r="F64" s="181"/>
      <c r="G64" s="181"/>
      <c r="H64" s="181">
        <f>'将来負担比率（分子）の構造'!K$43</f>
        <v>5348</v>
      </c>
      <c r="I64" s="181"/>
      <c r="J64" s="181"/>
      <c r="K64" s="181">
        <f>'将来負担比率（分子）の構造'!L$43</f>
        <v>4883</v>
      </c>
      <c r="L64" s="181"/>
      <c r="M64" s="181"/>
      <c r="N64" s="181">
        <f>'将来負担比率（分子）の構造'!M$43</f>
        <v>4499</v>
      </c>
      <c r="O64" s="181"/>
      <c r="P64" s="181"/>
    </row>
    <row r="65" spans="1:16">
      <c r="A65" s="181" t="s">
        <v>32</v>
      </c>
      <c r="B65" s="181" t="str">
        <f>'将来負担比率（分子）の構造'!I$42</f>
        <v>-</v>
      </c>
      <c r="C65" s="181"/>
      <c r="D65" s="181"/>
      <c r="E65" s="181">
        <f>'将来負担比率（分子）の構造'!J$42</f>
        <v>2142</v>
      </c>
      <c r="F65" s="181"/>
      <c r="G65" s="181"/>
      <c r="H65" s="181">
        <f>'将来負担比率（分子）の構造'!K$42</f>
        <v>2026</v>
      </c>
      <c r="I65" s="181"/>
      <c r="J65" s="181"/>
      <c r="K65" s="181">
        <f>'将来負担比率（分子）の構造'!L$42</f>
        <v>1884</v>
      </c>
      <c r="L65" s="181"/>
      <c r="M65" s="181"/>
      <c r="N65" s="181">
        <f>'将来負担比率（分子）の構造'!M$42</f>
        <v>1741</v>
      </c>
      <c r="O65" s="181"/>
      <c r="P65" s="181"/>
    </row>
    <row r="66" spans="1:16">
      <c r="A66" s="181" t="s">
        <v>31</v>
      </c>
      <c r="B66" s="181">
        <f>'将来負担比率（分子）の構造'!I$41</f>
        <v>10632</v>
      </c>
      <c r="C66" s="181"/>
      <c r="D66" s="181"/>
      <c r="E66" s="181">
        <f>'将来負担比率（分子）の構造'!J$41</f>
        <v>10489</v>
      </c>
      <c r="F66" s="181"/>
      <c r="G66" s="181"/>
      <c r="H66" s="181">
        <f>'将来負担比率（分子）の構造'!K$41</f>
        <v>10622</v>
      </c>
      <c r="I66" s="181"/>
      <c r="J66" s="181"/>
      <c r="K66" s="181">
        <f>'将来負担比率（分子）の構造'!L$41</f>
        <v>10246</v>
      </c>
      <c r="L66" s="181"/>
      <c r="M66" s="181"/>
      <c r="N66" s="181">
        <f>'将来負担比率（分子）の構造'!M$41</f>
        <v>9984</v>
      </c>
      <c r="O66" s="181"/>
      <c r="P66" s="181"/>
    </row>
    <row r="67" spans="1:16">
      <c r="A67" s="181" t="s">
        <v>75</v>
      </c>
      <c r="B67" s="181" t="e">
        <f>NA()</f>
        <v>#N/A</v>
      </c>
      <c r="C67" s="181">
        <f>IF(ISNUMBER('将来負担比率（分子）の構造'!I$53), IF('将来負担比率（分子）の構造'!I$53 &lt; 0, 0, '将来負担比率（分子）の構造'!I$53), NA())</f>
        <v>434</v>
      </c>
      <c r="D67" s="181" t="e">
        <f>NA()</f>
        <v>#N/A</v>
      </c>
      <c r="E67" s="181" t="e">
        <f>NA()</f>
        <v>#N/A</v>
      </c>
      <c r="F67" s="181">
        <f>IF(ISNUMBER('将来負担比率（分子）の構造'!J$53), IF('将来負担比率（分子）の構造'!J$53 &lt; 0, 0, '将来負担比率（分子）の構造'!J$53), NA())</f>
        <v>1411</v>
      </c>
      <c r="G67" s="181" t="e">
        <f>NA()</f>
        <v>#N/A</v>
      </c>
      <c r="H67" s="181" t="e">
        <f>NA()</f>
        <v>#N/A</v>
      </c>
      <c r="I67" s="181">
        <f>IF(ISNUMBER('将来負担比率（分子）の構造'!K$53), IF('将来負担比率（分子）の構造'!K$53 &lt; 0, 0, '将来負担比率（分子）の構造'!K$53), NA())</f>
        <v>418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1653</v>
      </c>
      <c r="C72" s="185">
        <f>基金残高に係る経年分析!G55</f>
        <v>1650</v>
      </c>
      <c r="D72" s="185">
        <f>基金残高に係る経年分析!H55</f>
        <v>1602</v>
      </c>
    </row>
    <row r="73" spans="1:16">
      <c r="A73" s="184" t="s">
        <v>78</v>
      </c>
      <c r="B73" s="185">
        <f>基金残高に係る経年分析!F56</f>
        <v>178</v>
      </c>
      <c r="C73" s="185">
        <f>基金残高に係る経年分析!G56</f>
        <v>178</v>
      </c>
      <c r="D73" s="185">
        <f>基金残高に係る経年分析!H56</f>
        <v>178</v>
      </c>
    </row>
    <row r="74" spans="1:16">
      <c r="A74" s="184" t="s">
        <v>79</v>
      </c>
      <c r="B74" s="185">
        <f>基金残高に係る経年分析!F57</f>
        <v>1794</v>
      </c>
      <c r="C74" s="185">
        <f>基金残高に係る経年分析!G57</f>
        <v>1849</v>
      </c>
      <c r="D74" s="185">
        <f>基金残高に係る経年分析!H57</f>
        <v>1762</v>
      </c>
    </row>
  </sheetData>
  <sheetProtection algorithmName="SHA-512" hashValue="HpG3DJZ0Ogc56JEWyyUrnDg6O677L3P4bni6JkeKDimHiJ97gzeaNcKqlZiWOOee/KNR0eQjT0R4dNxvjUrQnA==" saltValue="CgEMAE7yXguznkO/FKaP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6799106</v>
      </c>
      <c r="S5" s="734"/>
      <c r="T5" s="734"/>
      <c r="U5" s="734"/>
      <c r="V5" s="734"/>
      <c r="W5" s="734"/>
      <c r="X5" s="734"/>
      <c r="Y5" s="777"/>
      <c r="Z5" s="795">
        <v>45.5</v>
      </c>
      <c r="AA5" s="795"/>
      <c r="AB5" s="795"/>
      <c r="AC5" s="795"/>
      <c r="AD5" s="796">
        <v>6799106</v>
      </c>
      <c r="AE5" s="796"/>
      <c r="AF5" s="796"/>
      <c r="AG5" s="796"/>
      <c r="AH5" s="796"/>
      <c r="AI5" s="796"/>
      <c r="AJ5" s="796"/>
      <c r="AK5" s="796"/>
      <c r="AL5" s="778">
        <v>78.400000000000006</v>
      </c>
      <c r="AM5" s="749"/>
      <c r="AN5" s="749"/>
      <c r="AO5" s="779"/>
      <c r="AP5" s="744" t="s">
        <v>229</v>
      </c>
      <c r="AQ5" s="745"/>
      <c r="AR5" s="745"/>
      <c r="AS5" s="745"/>
      <c r="AT5" s="745"/>
      <c r="AU5" s="745"/>
      <c r="AV5" s="745"/>
      <c r="AW5" s="745"/>
      <c r="AX5" s="745"/>
      <c r="AY5" s="745"/>
      <c r="AZ5" s="745"/>
      <c r="BA5" s="745"/>
      <c r="BB5" s="745"/>
      <c r="BC5" s="745"/>
      <c r="BD5" s="745"/>
      <c r="BE5" s="745"/>
      <c r="BF5" s="746"/>
      <c r="BG5" s="678">
        <v>6799106</v>
      </c>
      <c r="BH5" s="679"/>
      <c r="BI5" s="679"/>
      <c r="BJ5" s="679"/>
      <c r="BK5" s="679"/>
      <c r="BL5" s="679"/>
      <c r="BM5" s="679"/>
      <c r="BN5" s="680"/>
      <c r="BO5" s="715">
        <v>100</v>
      </c>
      <c r="BP5" s="715"/>
      <c r="BQ5" s="715"/>
      <c r="BR5" s="715"/>
      <c r="BS5" s="716">
        <v>141300</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101407</v>
      </c>
      <c r="S6" s="679"/>
      <c r="T6" s="679"/>
      <c r="U6" s="679"/>
      <c r="V6" s="679"/>
      <c r="W6" s="679"/>
      <c r="X6" s="679"/>
      <c r="Y6" s="680"/>
      <c r="Z6" s="715">
        <v>0.7</v>
      </c>
      <c r="AA6" s="715"/>
      <c r="AB6" s="715"/>
      <c r="AC6" s="715"/>
      <c r="AD6" s="716">
        <v>101407</v>
      </c>
      <c r="AE6" s="716"/>
      <c r="AF6" s="716"/>
      <c r="AG6" s="716"/>
      <c r="AH6" s="716"/>
      <c r="AI6" s="716"/>
      <c r="AJ6" s="716"/>
      <c r="AK6" s="716"/>
      <c r="AL6" s="681">
        <v>1.2</v>
      </c>
      <c r="AM6" s="682"/>
      <c r="AN6" s="682"/>
      <c r="AO6" s="717"/>
      <c r="AP6" s="675" t="s">
        <v>234</v>
      </c>
      <c r="AQ6" s="676"/>
      <c r="AR6" s="676"/>
      <c r="AS6" s="676"/>
      <c r="AT6" s="676"/>
      <c r="AU6" s="676"/>
      <c r="AV6" s="676"/>
      <c r="AW6" s="676"/>
      <c r="AX6" s="676"/>
      <c r="AY6" s="676"/>
      <c r="AZ6" s="676"/>
      <c r="BA6" s="676"/>
      <c r="BB6" s="676"/>
      <c r="BC6" s="676"/>
      <c r="BD6" s="676"/>
      <c r="BE6" s="676"/>
      <c r="BF6" s="677"/>
      <c r="BG6" s="678">
        <v>6799106</v>
      </c>
      <c r="BH6" s="679"/>
      <c r="BI6" s="679"/>
      <c r="BJ6" s="679"/>
      <c r="BK6" s="679"/>
      <c r="BL6" s="679"/>
      <c r="BM6" s="679"/>
      <c r="BN6" s="680"/>
      <c r="BO6" s="715">
        <v>100</v>
      </c>
      <c r="BP6" s="715"/>
      <c r="BQ6" s="715"/>
      <c r="BR6" s="715"/>
      <c r="BS6" s="716">
        <v>141300</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130721</v>
      </c>
      <c r="CS6" s="679"/>
      <c r="CT6" s="679"/>
      <c r="CU6" s="679"/>
      <c r="CV6" s="679"/>
      <c r="CW6" s="679"/>
      <c r="CX6" s="679"/>
      <c r="CY6" s="680"/>
      <c r="CZ6" s="778">
        <v>0.9</v>
      </c>
      <c r="DA6" s="749"/>
      <c r="DB6" s="749"/>
      <c r="DC6" s="781"/>
      <c r="DD6" s="684" t="s">
        <v>177</v>
      </c>
      <c r="DE6" s="679"/>
      <c r="DF6" s="679"/>
      <c r="DG6" s="679"/>
      <c r="DH6" s="679"/>
      <c r="DI6" s="679"/>
      <c r="DJ6" s="679"/>
      <c r="DK6" s="679"/>
      <c r="DL6" s="679"/>
      <c r="DM6" s="679"/>
      <c r="DN6" s="679"/>
      <c r="DO6" s="679"/>
      <c r="DP6" s="680"/>
      <c r="DQ6" s="684">
        <v>130639</v>
      </c>
      <c r="DR6" s="679"/>
      <c r="DS6" s="679"/>
      <c r="DT6" s="679"/>
      <c r="DU6" s="679"/>
      <c r="DV6" s="679"/>
      <c r="DW6" s="679"/>
      <c r="DX6" s="679"/>
      <c r="DY6" s="679"/>
      <c r="DZ6" s="679"/>
      <c r="EA6" s="679"/>
      <c r="EB6" s="679"/>
      <c r="EC6" s="722"/>
    </row>
    <row r="7" spans="2:143" ht="11.25" customHeight="1">
      <c r="B7" s="675" t="s">
        <v>236</v>
      </c>
      <c r="C7" s="676"/>
      <c r="D7" s="676"/>
      <c r="E7" s="676"/>
      <c r="F7" s="676"/>
      <c r="G7" s="676"/>
      <c r="H7" s="676"/>
      <c r="I7" s="676"/>
      <c r="J7" s="676"/>
      <c r="K7" s="676"/>
      <c r="L7" s="676"/>
      <c r="M7" s="676"/>
      <c r="N7" s="676"/>
      <c r="O7" s="676"/>
      <c r="P7" s="676"/>
      <c r="Q7" s="677"/>
      <c r="R7" s="678">
        <v>4074</v>
      </c>
      <c r="S7" s="679"/>
      <c r="T7" s="679"/>
      <c r="U7" s="679"/>
      <c r="V7" s="679"/>
      <c r="W7" s="679"/>
      <c r="X7" s="679"/>
      <c r="Y7" s="680"/>
      <c r="Z7" s="715">
        <v>0</v>
      </c>
      <c r="AA7" s="715"/>
      <c r="AB7" s="715"/>
      <c r="AC7" s="715"/>
      <c r="AD7" s="716">
        <v>4074</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3313188</v>
      </c>
      <c r="BH7" s="679"/>
      <c r="BI7" s="679"/>
      <c r="BJ7" s="679"/>
      <c r="BK7" s="679"/>
      <c r="BL7" s="679"/>
      <c r="BM7" s="679"/>
      <c r="BN7" s="680"/>
      <c r="BO7" s="715">
        <v>48.7</v>
      </c>
      <c r="BP7" s="715"/>
      <c r="BQ7" s="715"/>
      <c r="BR7" s="715"/>
      <c r="BS7" s="716">
        <v>141300</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1686734</v>
      </c>
      <c r="CS7" s="679"/>
      <c r="CT7" s="679"/>
      <c r="CU7" s="679"/>
      <c r="CV7" s="679"/>
      <c r="CW7" s="679"/>
      <c r="CX7" s="679"/>
      <c r="CY7" s="680"/>
      <c r="CZ7" s="715">
        <v>11.6</v>
      </c>
      <c r="DA7" s="715"/>
      <c r="DB7" s="715"/>
      <c r="DC7" s="715"/>
      <c r="DD7" s="684">
        <v>10613</v>
      </c>
      <c r="DE7" s="679"/>
      <c r="DF7" s="679"/>
      <c r="DG7" s="679"/>
      <c r="DH7" s="679"/>
      <c r="DI7" s="679"/>
      <c r="DJ7" s="679"/>
      <c r="DK7" s="679"/>
      <c r="DL7" s="679"/>
      <c r="DM7" s="679"/>
      <c r="DN7" s="679"/>
      <c r="DO7" s="679"/>
      <c r="DP7" s="680"/>
      <c r="DQ7" s="684">
        <v>1489567</v>
      </c>
      <c r="DR7" s="679"/>
      <c r="DS7" s="679"/>
      <c r="DT7" s="679"/>
      <c r="DU7" s="679"/>
      <c r="DV7" s="679"/>
      <c r="DW7" s="679"/>
      <c r="DX7" s="679"/>
      <c r="DY7" s="679"/>
      <c r="DZ7" s="679"/>
      <c r="EA7" s="679"/>
      <c r="EB7" s="679"/>
      <c r="EC7" s="722"/>
    </row>
    <row r="8" spans="2:143" ht="11.25" customHeight="1">
      <c r="B8" s="675" t="s">
        <v>239</v>
      </c>
      <c r="C8" s="676"/>
      <c r="D8" s="676"/>
      <c r="E8" s="676"/>
      <c r="F8" s="676"/>
      <c r="G8" s="676"/>
      <c r="H8" s="676"/>
      <c r="I8" s="676"/>
      <c r="J8" s="676"/>
      <c r="K8" s="676"/>
      <c r="L8" s="676"/>
      <c r="M8" s="676"/>
      <c r="N8" s="676"/>
      <c r="O8" s="676"/>
      <c r="P8" s="676"/>
      <c r="Q8" s="677"/>
      <c r="R8" s="678">
        <v>23406</v>
      </c>
      <c r="S8" s="679"/>
      <c r="T8" s="679"/>
      <c r="U8" s="679"/>
      <c r="V8" s="679"/>
      <c r="W8" s="679"/>
      <c r="X8" s="679"/>
      <c r="Y8" s="680"/>
      <c r="Z8" s="715">
        <v>0.2</v>
      </c>
      <c r="AA8" s="715"/>
      <c r="AB8" s="715"/>
      <c r="AC8" s="715"/>
      <c r="AD8" s="716">
        <v>23406</v>
      </c>
      <c r="AE8" s="716"/>
      <c r="AF8" s="716"/>
      <c r="AG8" s="716"/>
      <c r="AH8" s="716"/>
      <c r="AI8" s="716"/>
      <c r="AJ8" s="716"/>
      <c r="AK8" s="716"/>
      <c r="AL8" s="681">
        <v>0.3</v>
      </c>
      <c r="AM8" s="682"/>
      <c r="AN8" s="682"/>
      <c r="AO8" s="717"/>
      <c r="AP8" s="675" t="s">
        <v>240</v>
      </c>
      <c r="AQ8" s="676"/>
      <c r="AR8" s="676"/>
      <c r="AS8" s="676"/>
      <c r="AT8" s="676"/>
      <c r="AU8" s="676"/>
      <c r="AV8" s="676"/>
      <c r="AW8" s="676"/>
      <c r="AX8" s="676"/>
      <c r="AY8" s="676"/>
      <c r="AZ8" s="676"/>
      <c r="BA8" s="676"/>
      <c r="BB8" s="676"/>
      <c r="BC8" s="676"/>
      <c r="BD8" s="676"/>
      <c r="BE8" s="676"/>
      <c r="BF8" s="677"/>
      <c r="BG8" s="678">
        <v>82491</v>
      </c>
      <c r="BH8" s="679"/>
      <c r="BI8" s="679"/>
      <c r="BJ8" s="679"/>
      <c r="BK8" s="679"/>
      <c r="BL8" s="679"/>
      <c r="BM8" s="679"/>
      <c r="BN8" s="680"/>
      <c r="BO8" s="715">
        <v>1.2</v>
      </c>
      <c r="BP8" s="715"/>
      <c r="BQ8" s="715"/>
      <c r="BR8" s="715"/>
      <c r="BS8" s="684" t="s">
        <v>241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5876053</v>
      </c>
      <c r="CS8" s="679"/>
      <c r="CT8" s="679"/>
      <c r="CU8" s="679"/>
      <c r="CV8" s="679"/>
      <c r="CW8" s="679"/>
      <c r="CX8" s="679"/>
      <c r="CY8" s="680"/>
      <c r="CZ8" s="715">
        <v>40.6</v>
      </c>
      <c r="DA8" s="715"/>
      <c r="DB8" s="715"/>
      <c r="DC8" s="715"/>
      <c r="DD8" s="684">
        <v>94023</v>
      </c>
      <c r="DE8" s="679"/>
      <c r="DF8" s="679"/>
      <c r="DG8" s="679"/>
      <c r="DH8" s="679"/>
      <c r="DI8" s="679"/>
      <c r="DJ8" s="679"/>
      <c r="DK8" s="679"/>
      <c r="DL8" s="679"/>
      <c r="DM8" s="679"/>
      <c r="DN8" s="679"/>
      <c r="DO8" s="679"/>
      <c r="DP8" s="680"/>
      <c r="DQ8" s="684">
        <v>2537747</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14310</v>
      </c>
      <c r="S9" s="679"/>
      <c r="T9" s="679"/>
      <c r="U9" s="679"/>
      <c r="V9" s="679"/>
      <c r="W9" s="679"/>
      <c r="X9" s="679"/>
      <c r="Y9" s="680"/>
      <c r="Z9" s="715">
        <v>0.1</v>
      </c>
      <c r="AA9" s="715"/>
      <c r="AB9" s="715"/>
      <c r="AC9" s="715"/>
      <c r="AD9" s="716">
        <v>14310</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2478124</v>
      </c>
      <c r="BH9" s="679"/>
      <c r="BI9" s="679"/>
      <c r="BJ9" s="679"/>
      <c r="BK9" s="679"/>
      <c r="BL9" s="679"/>
      <c r="BM9" s="679"/>
      <c r="BN9" s="680"/>
      <c r="BO9" s="715">
        <v>36.4</v>
      </c>
      <c r="BP9" s="715"/>
      <c r="BQ9" s="715"/>
      <c r="BR9" s="715"/>
      <c r="BS9" s="684" t="s">
        <v>177</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1280648</v>
      </c>
      <c r="CS9" s="679"/>
      <c r="CT9" s="679"/>
      <c r="CU9" s="679"/>
      <c r="CV9" s="679"/>
      <c r="CW9" s="679"/>
      <c r="CX9" s="679"/>
      <c r="CY9" s="680"/>
      <c r="CZ9" s="715">
        <v>8.8000000000000007</v>
      </c>
      <c r="DA9" s="715"/>
      <c r="DB9" s="715"/>
      <c r="DC9" s="715"/>
      <c r="DD9" s="684">
        <v>6447</v>
      </c>
      <c r="DE9" s="679"/>
      <c r="DF9" s="679"/>
      <c r="DG9" s="679"/>
      <c r="DH9" s="679"/>
      <c r="DI9" s="679"/>
      <c r="DJ9" s="679"/>
      <c r="DK9" s="679"/>
      <c r="DL9" s="679"/>
      <c r="DM9" s="679"/>
      <c r="DN9" s="679"/>
      <c r="DO9" s="679"/>
      <c r="DP9" s="680"/>
      <c r="DQ9" s="684">
        <v>1105479</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177</v>
      </c>
      <c r="S10" s="679"/>
      <c r="T10" s="679"/>
      <c r="U10" s="679"/>
      <c r="V10" s="679"/>
      <c r="W10" s="679"/>
      <c r="X10" s="679"/>
      <c r="Y10" s="680"/>
      <c r="Z10" s="715" t="s">
        <v>241</v>
      </c>
      <c r="AA10" s="715"/>
      <c r="AB10" s="715"/>
      <c r="AC10" s="715"/>
      <c r="AD10" s="716" t="s">
        <v>241</v>
      </c>
      <c r="AE10" s="716"/>
      <c r="AF10" s="716"/>
      <c r="AG10" s="716"/>
      <c r="AH10" s="716"/>
      <c r="AI10" s="716"/>
      <c r="AJ10" s="716"/>
      <c r="AK10" s="716"/>
      <c r="AL10" s="681" t="s">
        <v>241</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256544</v>
      </c>
      <c r="BH10" s="679"/>
      <c r="BI10" s="679"/>
      <c r="BJ10" s="679"/>
      <c r="BK10" s="679"/>
      <c r="BL10" s="679"/>
      <c r="BM10" s="679"/>
      <c r="BN10" s="680"/>
      <c r="BO10" s="715">
        <v>3.8</v>
      </c>
      <c r="BP10" s="715"/>
      <c r="BQ10" s="715"/>
      <c r="BR10" s="715"/>
      <c r="BS10" s="684">
        <v>43067</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177</v>
      </c>
      <c r="CS10" s="679"/>
      <c r="CT10" s="679"/>
      <c r="CU10" s="679"/>
      <c r="CV10" s="679"/>
      <c r="CW10" s="679"/>
      <c r="CX10" s="679"/>
      <c r="CY10" s="680"/>
      <c r="CZ10" s="715" t="s">
        <v>177</v>
      </c>
      <c r="DA10" s="715"/>
      <c r="DB10" s="715"/>
      <c r="DC10" s="715"/>
      <c r="DD10" s="684" t="s">
        <v>177</v>
      </c>
      <c r="DE10" s="679"/>
      <c r="DF10" s="679"/>
      <c r="DG10" s="679"/>
      <c r="DH10" s="679"/>
      <c r="DI10" s="679"/>
      <c r="DJ10" s="679"/>
      <c r="DK10" s="679"/>
      <c r="DL10" s="679"/>
      <c r="DM10" s="679"/>
      <c r="DN10" s="679"/>
      <c r="DO10" s="679"/>
      <c r="DP10" s="680"/>
      <c r="DQ10" s="684" t="s">
        <v>177</v>
      </c>
      <c r="DR10" s="679"/>
      <c r="DS10" s="679"/>
      <c r="DT10" s="679"/>
      <c r="DU10" s="679"/>
      <c r="DV10" s="679"/>
      <c r="DW10" s="679"/>
      <c r="DX10" s="679"/>
      <c r="DY10" s="679"/>
      <c r="DZ10" s="679"/>
      <c r="EA10" s="679"/>
      <c r="EB10" s="679"/>
      <c r="EC10" s="722"/>
    </row>
    <row r="11" spans="2:143" ht="11.25" customHeight="1">
      <c r="B11" s="675" t="s">
        <v>249</v>
      </c>
      <c r="C11" s="676"/>
      <c r="D11" s="676"/>
      <c r="E11" s="676"/>
      <c r="F11" s="676"/>
      <c r="G11" s="676"/>
      <c r="H11" s="676"/>
      <c r="I11" s="676"/>
      <c r="J11" s="676"/>
      <c r="K11" s="676"/>
      <c r="L11" s="676"/>
      <c r="M11" s="676"/>
      <c r="N11" s="676"/>
      <c r="O11" s="676"/>
      <c r="P11" s="676"/>
      <c r="Q11" s="677"/>
      <c r="R11" s="678">
        <v>808600</v>
      </c>
      <c r="S11" s="679"/>
      <c r="T11" s="679"/>
      <c r="U11" s="679"/>
      <c r="V11" s="679"/>
      <c r="W11" s="679"/>
      <c r="X11" s="679"/>
      <c r="Y11" s="680"/>
      <c r="Z11" s="681">
        <v>5.4</v>
      </c>
      <c r="AA11" s="682"/>
      <c r="AB11" s="682"/>
      <c r="AC11" s="683"/>
      <c r="AD11" s="684">
        <v>808600</v>
      </c>
      <c r="AE11" s="679"/>
      <c r="AF11" s="679"/>
      <c r="AG11" s="679"/>
      <c r="AH11" s="679"/>
      <c r="AI11" s="679"/>
      <c r="AJ11" s="679"/>
      <c r="AK11" s="680"/>
      <c r="AL11" s="681">
        <v>9.3000000000000007</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496029</v>
      </c>
      <c r="BH11" s="679"/>
      <c r="BI11" s="679"/>
      <c r="BJ11" s="679"/>
      <c r="BK11" s="679"/>
      <c r="BL11" s="679"/>
      <c r="BM11" s="679"/>
      <c r="BN11" s="680"/>
      <c r="BO11" s="715">
        <v>7.3</v>
      </c>
      <c r="BP11" s="715"/>
      <c r="BQ11" s="715"/>
      <c r="BR11" s="715"/>
      <c r="BS11" s="684">
        <v>98233</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183659</v>
      </c>
      <c r="CS11" s="679"/>
      <c r="CT11" s="679"/>
      <c r="CU11" s="679"/>
      <c r="CV11" s="679"/>
      <c r="CW11" s="679"/>
      <c r="CX11" s="679"/>
      <c r="CY11" s="680"/>
      <c r="CZ11" s="715">
        <v>1.3</v>
      </c>
      <c r="DA11" s="715"/>
      <c r="DB11" s="715"/>
      <c r="DC11" s="715"/>
      <c r="DD11" s="684">
        <v>89408</v>
      </c>
      <c r="DE11" s="679"/>
      <c r="DF11" s="679"/>
      <c r="DG11" s="679"/>
      <c r="DH11" s="679"/>
      <c r="DI11" s="679"/>
      <c r="DJ11" s="679"/>
      <c r="DK11" s="679"/>
      <c r="DL11" s="679"/>
      <c r="DM11" s="679"/>
      <c r="DN11" s="679"/>
      <c r="DO11" s="679"/>
      <c r="DP11" s="680"/>
      <c r="DQ11" s="684">
        <v>111323</v>
      </c>
      <c r="DR11" s="679"/>
      <c r="DS11" s="679"/>
      <c r="DT11" s="679"/>
      <c r="DU11" s="679"/>
      <c r="DV11" s="679"/>
      <c r="DW11" s="679"/>
      <c r="DX11" s="679"/>
      <c r="DY11" s="679"/>
      <c r="DZ11" s="679"/>
      <c r="EA11" s="679"/>
      <c r="EB11" s="679"/>
      <c r="EC11" s="722"/>
    </row>
    <row r="12" spans="2:143" ht="11.25" customHeight="1">
      <c r="B12" s="675" t="s">
        <v>252</v>
      </c>
      <c r="C12" s="676"/>
      <c r="D12" s="676"/>
      <c r="E12" s="676"/>
      <c r="F12" s="676"/>
      <c r="G12" s="676"/>
      <c r="H12" s="676"/>
      <c r="I12" s="676"/>
      <c r="J12" s="676"/>
      <c r="K12" s="676"/>
      <c r="L12" s="676"/>
      <c r="M12" s="676"/>
      <c r="N12" s="676"/>
      <c r="O12" s="676"/>
      <c r="P12" s="676"/>
      <c r="Q12" s="677"/>
      <c r="R12" s="678" t="s">
        <v>241</v>
      </c>
      <c r="S12" s="679"/>
      <c r="T12" s="679"/>
      <c r="U12" s="679"/>
      <c r="V12" s="679"/>
      <c r="W12" s="679"/>
      <c r="X12" s="679"/>
      <c r="Y12" s="680"/>
      <c r="Z12" s="715" t="s">
        <v>177</v>
      </c>
      <c r="AA12" s="715"/>
      <c r="AB12" s="715"/>
      <c r="AC12" s="715"/>
      <c r="AD12" s="716" t="s">
        <v>177</v>
      </c>
      <c r="AE12" s="716"/>
      <c r="AF12" s="716"/>
      <c r="AG12" s="716"/>
      <c r="AH12" s="716"/>
      <c r="AI12" s="716"/>
      <c r="AJ12" s="716"/>
      <c r="AK12" s="716"/>
      <c r="AL12" s="681" t="s">
        <v>177</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3055454</v>
      </c>
      <c r="BH12" s="679"/>
      <c r="BI12" s="679"/>
      <c r="BJ12" s="679"/>
      <c r="BK12" s="679"/>
      <c r="BL12" s="679"/>
      <c r="BM12" s="679"/>
      <c r="BN12" s="680"/>
      <c r="BO12" s="715">
        <v>44.9</v>
      </c>
      <c r="BP12" s="715"/>
      <c r="BQ12" s="715"/>
      <c r="BR12" s="715"/>
      <c r="BS12" s="684" t="s">
        <v>177</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135682</v>
      </c>
      <c r="CS12" s="679"/>
      <c r="CT12" s="679"/>
      <c r="CU12" s="679"/>
      <c r="CV12" s="679"/>
      <c r="CW12" s="679"/>
      <c r="CX12" s="679"/>
      <c r="CY12" s="680"/>
      <c r="CZ12" s="715">
        <v>0.9</v>
      </c>
      <c r="DA12" s="715"/>
      <c r="DB12" s="715"/>
      <c r="DC12" s="715"/>
      <c r="DD12" s="684" t="s">
        <v>177</v>
      </c>
      <c r="DE12" s="679"/>
      <c r="DF12" s="679"/>
      <c r="DG12" s="679"/>
      <c r="DH12" s="679"/>
      <c r="DI12" s="679"/>
      <c r="DJ12" s="679"/>
      <c r="DK12" s="679"/>
      <c r="DL12" s="679"/>
      <c r="DM12" s="679"/>
      <c r="DN12" s="679"/>
      <c r="DO12" s="679"/>
      <c r="DP12" s="680"/>
      <c r="DQ12" s="684">
        <v>30382</v>
      </c>
      <c r="DR12" s="679"/>
      <c r="DS12" s="679"/>
      <c r="DT12" s="679"/>
      <c r="DU12" s="679"/>
      <c r="DV12" s="679"/>
      <c r="DW12" s="679"/>
      <c r="DX12" s="679"/>
      <c r="DY12" s="679"/>
      <c r="DZ12" s="679"/>
      <c r="EA12" s="679"/>
      <c r="EB12" s="679"/>
      <c r="EC12" s="722"/>
    </row>
    <row r="13" spans="2:143" ht="11.25" customHeight="1">
      <c r="B13" s="675" t="s">
        <v>255</v>
      </c>
      <c r="C13" s="676"/>
      <c r="D13" s="676"/>
      <c r="E13" s="676"/>
      <c r="F13" s="676"/>
      <c r="G13" s="676"/>
      <c r="H13" s="676"/>
      <c r="I13" s="676"/>
      <c r="J13" s="676"/>
      <c r="K13" s="676"/>
      <c r="L13" s="676"/>
      <c r="M13" s="676"/>
      <c r="N13" s="676"/>
      <c r="O13" s="676"/>
      <c r="P13" s="676"/>
      <c r="Q13" s="677"/>
      <c r="R13" s="678" t="s">
        <v>177</v>
      </c>
      <c r="S13" s="679"/>
      <c r="T13" s="679"/>
      <c r="U13" s="679"/>
      <c r="V13" s="679"/>
      <c r="W13" s="679"/>
      <c r="X13" s="679"/>
      <c r="Y13" s="680"/>
      <c r="Z13" s="715" t="s">
        <v>177</v>
      </c>
      <c r="AA13" s="715"/>
      <c r="AB13" s="715"/>
      <c r="AC13" s="715"/>
      <c r="AD13" s="716" t="s">
        <v>177</v>
      </c>
      <c r="AE13" s="716"/>
      <c r="AF13" s="716"/>
      <c r="AG13" s="716"/>
      <c r="AH13" s="716"/>
      <c r="AI13" s="716"/>
      <c r="AJ13" s="716"/>
      <c r="AK13" s="716"/>
      <c r="AL13" s="681" t="s">
        <v>177</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3035176</v>
      </c>
      <c r="BH13" s="679"/>
      <c r="BI13" s="679"/>
      <c r="BJ13" s="679"/>
      <c r="BK13" s="679"/>
      <c r="BL13" s="679"/>
      <c r="BM13" s="679"/>
      <c r="BN13" s="680"/>
      <c r="BO13" s="715">
        <v>44.6</v>
      </c>
      <c r="BP13" s="715"/>
      <c r="BQ13" s="715"/>
      <c r="BR13" s="715"/>
      <c r="BS13" s="684" t="s">
        <v>257</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1270517</v>
      </c>
      <c r="CS13" s="679"/>
      <c r="CT13" s="679"/>
      <c r="CU13" s="679"/>
      <c r="CV13" s="679"/>
      <c r="CW13" s="679"/>
      <c r="CX13" s="679"/>
      <c r="CY13" s="680"/>
      <c r="CZ13" s="715">
        <v>8.8000000000000007</v>
      </c>
      <c r="DA13" s="715"/>
      <c r="DB13" s="715"/>
      <c r="DC13" s="715"/>
      <c r="DD13" s="684">
        <v>338420</v>
      </c>
      <c r="DE13" s="679"/>
      <c r="DF13" s="679"/>
      <c r="DG13" s="679"/>
      <c r="DH13" s="679"/>
      <c r="DI13" s="679"/>
      <c r="DJ13" s="679"/>
      <c r="DK13" s="679"/>
      <c r="DL13" s="679"/>
      <c r="DM13" s="679"/>
      <c r="DN13" s="679"/>
      <c r="DO13" s="679"/>
      <c r="DP13" s="680"/>
      <c r="DQ13" s="684">
        <v>1093325</v>
      </c>
      <c r="DR13" s="679"/>
      <c r="DS13" s="679"/>
      <c r="DT13" s="679"/>
      <c r="DU13" s="679"/>
      <c r="DV13" s="679"/>
      <c r="DW13" s="679"/>
      <c r="DX13" s="679"/>
      <c r="DY13" s="679"/>
      <c r="DZ13" s="679"/>
      <c r="EA13" s="679"/>
      <c r="EB13" s="679"/>
      <c r="EC13" s="722"/>
    </row>
    <row r="14" spans="2:143" ht="11.25" customHeight="1">
      <c r="B14" s="675" t="s">
        <v>259</v>
      </c>
      <c r="C14" s="676"/>
      <c r="D14" s="676"/>
      <c r="E14" s="676"/>
      <c r="F14" s="676"/>
      <c r="G14" s="676"/>
      <c r="H14" s="676"/>
      <c r="I14" s="676"/>
      <c r="J14" s="676"/>
      <c r="K14" s="676"/>
      <c r="L14" s="676"/>
      <c r="M14" s="676"/>
      <c r="N14" s="676"/>
      <c r="O14" s="676"/>
      <c r="P14" s="676"/>
      <c r="Q14" s="677"/>
      <c r="R14" s="678">
        <v>19421</v>
      </c>
      <c r="S14" s="679"/>
      <c r="T14" s="679"/>
      <c r="U14" s="679"/>
      <c r="V14" s="679"/>
      <c r="W14" s="679"/>
      <c r="X14" s="679"/>
      <c r="Y14" s="680"/>
      <c r="Z14" s="715">
        <v>0.1</v>
      </c>
      <c r="AA14" s="715"/>
      <c r="AB14" s="715"/>
      <c r="AC14" s="715"/>
      <c r="AD14" s="716">
        <v>19421</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114450</v>
      </c>
      <c r="BH14" s="679"/>
      <c r="BI14" s="679"/>
      <c r="BJ14" s="679"/>
      <c r="BK14" s="679"/>
      <c r="BL14" s="679"/>
      <c r="BM14" s="679"/>
      <c r="BN14" s="680"/>
      <c r="BO14" s="715">
        <v>1.7</v>
      </c>
      <c r="BP14" s="715"/>
      <c r="BQ14" s="715"/>
      <c r="BR14" s="715"/>
      <c r="BS14" s="684" t="s">
        <v>177</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524960</v>
      </c>
      <c r="CS14" s="679"/>
      <c r="CT14" s="679"/>
      <c r="CU14" s="679"/>
      <c r="CV14" s="679"/>
      <c r="CW14" s="679"/>
      <c r="CX14" s="679"/>
      <c r="CY14" s="680"/>
      <c r="CZ14" s="715">
        <v>3.6</v>
      </c>
      <c r="DA14" s="715"/>
      <c r="DB14" s="715"/>
      <c r="DC14" s="715"/>
      <c r="DD14" s="684">
        <v>25148</v>
      </c>
      <c r="DE14" s="679"/>
      <c r="DF14" s="679"/>
      <c r="DG14" s="679"/>
      <c r="DH14" s="679"/>
      <c r="DI14" s="679"/>
      <c r="DJ14" s="679"/>
      <c r="DK14" s="679"/>
      <c r="DL14" s="679"/>
      <c r="DM14" s="679"/>
      <c r="DN14" s="679"/>
      <c r="DO14" s="679"/>
      <c r="DP14" s="680"/>
      <c r="DQ14" s="684">
        <v>493019</v>
      </c>
      <c r="DR14" s="679"/>
      <c r="DS14" s="679"/>
      <c r="DT14" s="679"/>
      <c r="DU14" s="679"/>
      <c r="DV14" s="679"/>
      <c r="DW14" s="679"/>
      <c r="DX14" s="679"/>
      <c r="DY14" s="679"/>
      <c r="DZ14" s="679"/>
      <c r="EA14" s="679"/>
      <c r="EB14" s="679"/>
      <c r="EC14" s="722"/>
    </row>
    <row r="15" spans="2:143" ht="11.25" customHeight="1">
      <c r="B15" s="675" t="s">
        <v>262</v>
      </c>
      <c r="C15" s="676"/>
      <c r="D15" s="676"/>
      <c r="E15" s="676"/>
      <c r="F15" s="676"/>
      <c r="G15" s="676"/>
      <c r="H15" s="676"/>
      <c r="I15" s="676"/>
      <c r="J15" s="676"/>
      <c r="K15" s="676"/>
      <c r="L15" s="676"/>
      <c r="M15" s="676"/>
      <c r="N15" s="676"/>
      <c r="O15" s="676"/>
      <c r="P15" s="676"/>
      <c r="Q15" s="677"/>
      <c r="R15" s="678" t="s">
        <v>177</v>
      </c>
      <c r="S15" s="679"/>
      <c r="T15" s="679"/>
      <c r="U15" s="679"/>
      <c r="V15" s="679"/>
      <c r="W15" s="679"/>
      <c r="X15" s="679"/>
      <c r="Y15" s="680"/>
      <c r="Z15" s="715" t="s">
        <v>241</v>
      </c>
      <c r="AA15" s="715"/>
      <c r="AB15" s="715"/>
      <c r="AC15" s="715"/>
      <c r="AD15" s="716" t="s">
        <v>178</v>
      </c>
      <c r="AE15" s="716"/>
      <c r="AF15" s="716"/>
      <c r="AG15" s="716"/>
      <c r="AH15" s="716"/>
      <c r="AI15" s="716"/>
      <c r="AJ15" s="716"/>
      <c r="AK15" s="716"/>
      <c r="AL15" s="681" t="s">
        <v>241</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316014</v>
      </c>
      <c r="BH15" s="679"/>
      <c r="BI15" s="679"/>
      <c r="BJ15" s="679"/>
      <c r="BK15" s="679"/>
      <c r="BL15" s="679"/>
      <c r="BM15" s="679"/>
      <c r="BN15" s="680"/>
      <c r="BO15" s="715">
        <v>4.5999999999999996</v>
      </c>
      <c r="BP15" s="715"/>
      <c r="BQ15" s="715"/>
      <c r="BR15" s="715"/>
      <c r="BS15" s="684" t="s">
        <v>177</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2339165</v>
      </c>
      <c r="CS15" s="679"/>
      <c r="CT15" s="679"/>
      <c r="CU15" s="679"/>
      <c r="CV15" s="679"/>
      <c r="CW15" s="679"/>
      <c r="CX15" s="679"/>
      <c r="CY15" s="680"/>
      <c r="CZ15" s="715">
        <v>16.100000000000001</v>
      </c>
      <c r="DA15" s="715"/>
      <c r="DB15" s="715"/>
      <c r="DC15" s="715"/>
      <c r="DD15" s="684">
        <v>638589</v>
      </c>
      <c r="DE15" s="679"/>
      <c r="DF15" s="679"/>
      <c r="DG15" s="679"/>
      <c r="DH15" s="679"/>
      <c r="DI15" s="679"/>
      <c r="DJ15" s="679"/>
      <c r="DK15" s="679"/>
      <c r="DL15" s="679"/>
      <c r="DM15" s="679"/>
      <c r="DN15" s="679"/>
      <c r="DO15" s="679"/>
      <c r="DP15" s="680"/>
      <c r="DQ15" s="684">
        <v>1852273</v>
      </c>
      <c r="DR15" s="679"/>
      <c r="DS15" s="679"/>
      <c r="DT15" s="679"/>
      <c r="DU15" s="679"/>
      <c r="DV15" s="679"/>
      <c r="DW15" s="679"/>
      <c r="DX15" s="679"/>
      <c r="DY15" s="679"/>
      <c r="DZ15" s="679"/>
      <c r="EA15" s="679"/>
      <c r="EB15" s="679"/>
      <c r="EC15" s="722"/>
    </row>
    <row r="16" spans="2:143" ht="11.25" customHeight="1">
      <c r="B16" s="675" t="s">
        <v>265</v>
      </c>
      <c r="C16" s="676"/>
      <c r="D16" s="676"/>
      <c r="E16" s="676"/>
      <c r="F16" s="676"/>
      <c r="G16" s="676"/>
      <c r="H16" s="676"/>
      <c r="I16" s="676"/>
      <c r="J16" s="676"/>
      <c r="K16" s="676"/>
      <c r="L16" s="676"/>
      <c r="M16" s="676"/>
      <c r="N16" s="676"/>
      <c r="O16" s="676"/>
      <c r="P16" s="676"/>
      <c r="Q16" s="677"/>
      <c r="R16" s="678">
        <v>5962</v>
      </c>
      <c r="S16" s="679"/>
      <c r="T16" s="679"/>
      <c r="U16" s="679"/>
      <c r="V16" s="679"/>
      <c r="W16" s="679"/>
      <c r="X16" s="679"/>
      <c r="Y16" s="680"/>
      <c r="Z16" s="715">
        <v>0</v>
      </c>
      <c r="AA16" s="715"/>
      <c r="AB16" s="715"/>
      <c r="AC16" s="715"/>
      <c r="AD16" s="716">
        <v>5962</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241</v>
      </c>
      <c r="BH16" s="679"/>
      <c r="BI16" s="679"/>
      <c r="BJ16" s="679"/>
      <c r="BK16" s="679"/>
      <c r="BL16" s="679"/>
      <c r="BM16" s="679"/>
      <c r="BN16" s="680"/>
      <c r="BO16" s="715" t="s">
        <v>177</v>
      </c>
      <c r="BP16" s="715"/>
      <c r="BQ16" s="715"/>
      <c r="BR16" s="715"/>
      <c r="BS16" s="684" t="s">
        <v>177</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t="s">
        <v>178</v>
      </c>
      <c r="CS16" s="679"/>
      <c r="CT16" s="679"/>
      <c r="CU16" s="679"/>
      <c r="CV16" s="679"/>
      <c r="CW16" s="679"/>
      <c r="CX16" s="679"/>
      <c r="CY16" s="680"/>
      <c r="CZ16" s="715" t="s">
        <v>177</v>
      </c>
      <c r="DA16" s="715"/>
      <c r="DB16" s="715"/>
      <c r="DC16" s="715"/>
      <c r="DD16" s="684" t="s">
        <v>177</v>
      </c>
      <c r="DE16" s="679"/>
      <c r="DF16" s="679"/>
      <c r="DG16" s="679"/>
      <c r="DH16" s="679"/>
      <c r="DI16" s="679"/>
      <c r="DJ16" s="679"/>
      <c r="DK16" s="679"/>
      <c r="DL16" s="679"/>
      <c r="DM16" s="679"/>
      <c r="DN16" s="679"/>
      <c r="DO16" s="679"/>
      <c r="DP16" s="680"/>
      <c r="DQ16" s="684" t="s">
        <v>177</v>
      </c>
      <c r="DR16" s="679"/>
      <c r="DS16" s="679"/>
      <c r="DT16" s="679"/>
      <c r="DU16" s="679"/>
      <c r="DV16" s="679"/>
      <c r="DW16" s="679"/>
      <c r="DX16" s="679"/>
      <c r="DY16" s="679"/>
      <c r="DZ16" s="679"/>
      <c r="EA16" s="679"/>
      <c r="EB16" s="679"/>
      <c r="EC16" s="722"/>
    </row>
    <row r="17" spans="2:133" ht="11.25" customHeight="1">
      <c r="B17" s="675" t="s">
        <v>268</v>
      </c>
      <c r="C17" s="676"/>
      <c r="D17" s="676"/>
      <c r="E17" s="676"/>
      <c r="F17" s="676"/>
      <c r="G17" s="676"/>
      <c r="H17" s="676"/>
      <c r="I17" s="676"/>
      <c r="J17" s="676"/>
      <c r="K17" s="676"/>
      <c r="L17" s="676"/>
      <c r="M17" s="676"/>
      <c r="N17" s="676"/>
      <c r="O17" s="676"/>
      <c r="P17" s="676"/>
      <c r="Q17" s="677"/>
      <c r="R17" s="678">
        <v>162846</v>
      </c>
      <c r="S17" s="679"/>
      <c r="T17" s="679"/>
      <c r="U17" s="679"/>
      <c r="V17" s="679"/>
      <c r="W17" s="679"/>
      <c r="X17" s="679"/>
      <c r="Y17" s="680"/>
      <c r="Z17" s="715">
        <v>1.1000000000000001</v>
      </c>
      <c r="AA17" s="715"/>
      <c r="AB17" s="715"/>
      <c r="AC17" s="715"/>
      <c r="AD17" s="716">
        <v>162846</v>
      </c>
      <c r="AE17" s="716"/>
      <c r="AF17" s="716"/>
      <c r="AG17" s="716"/>
      <c r="AH17" s="716"/>
      <c r="AI17" s="716"/>
      <c r="AJ17" s="716"/>
      <c r="AK17" s="716"/>
      <c r="AL17" s="681">
        <v>1.9</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177</v>
      </c>
      <c r="BH17" s="679"/>
      <c r="BI17" s="679"/>
      <c r="BJ17" s="679"/>
      <c r="BK17" s="679"/>
      <c r="BL17" s="679"/>
      <c r="BM17" s="679"/>
      <c r="BN17" s="680"/>
      <c r="BO17" s="715" t="s">
        <v>177</v>
      </c>
      <c r="BP17" s="715"/>
      <c r="BQ17" s="715"/>
      <c r="BR17" s="715"/>
      <c r="BS17" s="684" t="s">
        <v>177</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1060927</v>
      </c>
      <c r="CS17" s="679"/>
      <c r="CT17" s="679"/>
      <c r="CU17" s="679"/>
      <c r="CV17" s="679"/>
      <c r="CW17" s="679"/>
      <c r="CX17" s="679"/>
      <c r="CY17" s="680"/>
      <c r="CZ17" s="715">
        <v>7.3</v>
      </c>
      <c r="DA17" s="715"/>
      <c r="DB17" s="715"/>
      <c r="DC17" s="715"/>
      <c r="DD17" s="684" t="s">
        <v>177</v>
      </c>
      <c r="DE17" s="679"/>
      <c r="DF17" s="679"/>
      <c r="DG17" s="679"/>
      <c r="DH17" s="679"/>
      <c r="DI17" s="679"/>
      <c r="DJ17" s="679"/>
      <c r="DK17" s="679"/>
      <c r="DL17" s="679"/>
      <c r="DM17" s="679"/>
      <c r="DN17" s="679"/>
      <c r="DO17" s="679"/>
      <c r="DP17" s="680"/>
      <c r="DQ17" s="684">
        <v>1053530</v>
      </c>
      <c r="DR17" s="679"/>
      <c r="DS17" s="679"/>
      <c r="DT17" s="679"/>
      <c r="DU17" s="679"/>
      <c r="DV17" s="679"/>
      <c r="DW17" s="679"/>
      <c r="DX17" s="679"/>
      <c r="DY17" s="679"/>
      <c r="DZ17" s="679"/>
      <c r="EA17" s="679"/>
      <c r="EB17" s="679"/>
      <c r="EC17" s="722"/>
    </row>
    <row r="18" spans="2:133" ht="11.25" customHeight="1">
      <c r="B18" s="675" t="s">
        <v>271</v>
      </c>
      <c r="C18" s="676"/>
      <c r="D18" s="676"/>
      <c r="E18" s="676"/>
      <c r="F18" s="676"/>
      <c r="G18" s="676"/>
      <c r="H18" s="676"/>
      <c r="I18" s="676"/>
      <c r="J18" s="676"/>
      <c r="K18" s="676"/>
      <c r="L18" s="676"/>
      <c r="M18" s="676"/>
      <c r="N18" s="676"/>
      <c r="O18" s="676"/>
      <c r="P18" s="676"/>
      <c r="Q18" s="677"/>
      <c r="R18" s="678">
        <v>51072</v>
      </c>
      <c r="S18" s="679"/>
      <c r="T18" s="679"/>
      <c r="U18" s="679"/>
      <c r="V18" s="679"/>
      <c r="W18" s="679"/>
      <c r="X18" s="679"/>
      <c r="Y18" s="680"/>
      <c r="Z18" s="715">
        <v>0.3</v>
      </c>
      <c r="AA18" s="715"/>
      <c r="AB18" s="715"/>
      <c r="AC18" s="715"/>
      <c r="AD18" s="716">
        <v>51072</v>
      </c>
      <c r="AE18" s="716"/>
      <c r="AF18" s="716"/>
      <c r="AG18" s="716"/>
      <c r="AH18" s="716"/>
      <c r="AI18" s="716"/>
      <c r="AJ18" s="716"/>
      <c r="AK18" s="716"/>
      <c r="AL18" s="681">
        <v>0.6</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241</v>
      </c>
      <c r="BH18" s="679"/>
      <c r="BI18" s="679"/>
      <c r="BJ18" s="679"/>
      <c r="BK18" s="679"/>
      <c r="BL18" s="679"/>
      <c r="BM18" s="679"/>
      <c r="BN18" s="680"/>
      <c r="BO18" s="715" t="s">
        <v>177</v>
      </c>
      <c r="BP18" s="715"/>
      <c r="BQ18" s="715"/>
      <c r="BR18" s="715"/>
      <c r="BS18" s="684" t="s">
        <v>177</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177</v>
      </c>
      <c r="CS18" s="679"/>
      <c r="CT18" s="679"/>
      <c r="CU18" s="679"/>
      <c r="CV18" s="679"/>
      <c r="CW18" s="679"/>
      <c r="CX18" s="679"/>
      <c r="CY18" s="680"/>
      <c r="CZ18" s="715" t="s">
        <v>177</v>
      </c>
      <c r="DA18" s="715"/>
      <c r="DB18" s="715"/>
      <c r="DC18" s="715"/>
      <c r="DD18" s="684" t="s">
        <v>177</v>
      </c>
      <c r="DE18" s="679"/>
      <c r="DF18" s="679"/>
      <c r="DG18" s="679"/>
      <c r="DH18" s="679"/>
      <c r="DI18" s="679"/>
      <c r="DJ18" s="679"/>
      <c r="DK18" s="679"/>
      <c r="DL18" s="679"/>
      <c r="DM18" s="679"/>
      <c r="DN18" s="679"/>
      <c r="DO18" s="679"/>
      <c r="DP18" s="680"/>
      <c r="DQ18" s="684" t="s">
        <v>241</v>
      </c>
      <c r="DR18" s="679"/>
      <c r="DS18" s="679"/>
      <c r="DT18" s="679"/>
      <c r="DU18" s="679"/>
      <c r="DV18" s="679"/>
      <c r="DW18" s="679"/>
      <c r="DX18" s="679"/>
      <c r="DY18" s="679"/>
      <c r="DZ18" s="679"/>
      <c r="EA18" s="679"/>
      <c r="EB18" s="679"/>
      <c r="EC18" s="722"/>
    </row>
    <row r="19" spans="2:133" ht="11.25" customHeight="1">
      <c r="B19" s="675" t="s">
        <v>274</v>
      </c>
      <c r="C19" s="676"/>
      <c r="D19" s="676"/>
      <c r="E19" s="676"/>
      <c r="F19" s="676"/>
      <c r="G19" s="676"/>
      <c r="H19" s="676"/>
      <c r="I19" s="676"/>
      <c r="J19" s="676"/>
      <c r="K19" s="676"/>
      <c r="L19" s="676"/>
      <c r="M19" s="676"/>
      <c r="N19" s="676"/>
      <c r="O19" s="676"/>
      <c r="P19" s="676"/>
      <c r="Q19" s="677"/>
      <c r="R19" s="678">
        <v>2870</v>
      </c>
      <c r="S19" s="679"/>
      <c r="T19" s="679"/>
      <c r="U19" s="679"/>
      <c r="V19" s="679"/>
      <c r="W19" s="679"/>
      <c r="X19" s="679"/>
      <c r="Y19" s="680"/>
      <c r="Z19" s="715">
        <v>0</v>
      </c>
      <c r="AA19" s="715"/>
      <c r="AB19" s="715"/>
      <c r="AC19" s="715"/>
      <c r="AD19" s="716">
        <v>2870</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177</v>
      </c>
      <c r="BH19" s="679"/>
      <c r="BI19" s="679"/>
      <c r="BJ19" s="679"/>
      <c r="BK19" s="679"/>
      <c r="BL19" s="679"/>
      <c r="BM19" s="679"/>
      <c r="BN19" s="680"/>
      <c r="BO19" s="715" t="s">
        <v>241</v>
      </c>
      <c r="BP19" s="715"/>
      <c r="BQ19" s="715"/>
      <c r="BR19" s="715"/>
      <c r="BS19" s="684" t="s">
        <v>177</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241</v>
      </c>
      <c r="CS19" s="679"/>
      <c r="CT19" s="679"/>
      <c r="CU19" s="679"/>
      <c r="CV19" s="679"/>
      <c r="CW19" s="679"/>
      <c r="CX19" s="679"/>
      <c r="CY19" s="680"/>
      <c r="CZ19" s="715" t="s">
        <v>257</v>
      </c>
      <c r="DA19" s="715"/>
      <c r="DB19" s="715"/>
      <c r="DC19" s="715"/>
      <c r="DD19" s="684" t="s">
        <v>177</v>
      </c>
      <c r="DE19" s="679"/>
      <c r="DF19" s="679"/>
      <c r="DG19" s="679"/>
      <c r="DH19" s="679"/>
      <c r="DI19" s="679"/>
      <c r="DJ19" s="679"/>
      <c r="DK19" s="679"/>
      <c r="DL19" s="679"/>
      <c r="DM19" s="679"/>
      <c r="DN19" s="679"/>
      <c r="DO19" s="679"/>
      <c r="DP19" s="680"/>
      <c r="DQ19" s="684" t="s">
        <v>177</v>
      </c>
      <c r="DR19" s="679"/>
      <c r="DS19" s="679"/>
      <c r="DT19" s="679"/>
      <c r="DU19" s="679"/>
      <c r="DV19" s="679"/>
      <c r="DW19" s="679"/>
      <c r="DX19" s="679"/>
      <c r="DY19" s="679"/>
      <c r="DZ19" s="679"/>
      <c r="EA19" s="679"/>
      <c r="EB19" s="679"/>
      <c r="EC19" s="722"/>
    </row>
    <row r="20" spans="2:133" ht="11.25" customHeight="1">
      <c r="B20" s="675" t="s">
        <v>277</v>
      </c>
      <c r="C20" s="676"/>
      <c r="D20" s="676"/>
      <c r="E20" s="676"/>
      <c r="F20" s="676"/>
      <c r="G20" s="676"/>
      <c r="H20" s="676"/>
      <c r="I20" s="676"/>
      <c r="J20" s="676"/>
      <c r="K20" s="676"/>
      <c r="L20" s="676"/>
      <c r="M20" s="676"/>
      <c r="N20" s="676"/>
      <c r="O20" s="676"/>
      <c r="P20" s="676"/>
      <c r="Q20" s="677"/>
      <c r="R20" s="678">
        <v>919</v>
      </c>
      <c r="S20" s="679"/>
      <c r="T20" s="679"/>
      <c r="U20" s="679"/>
      <c r="V20" s="679"/>
      <c r="W20" s="679"/>
      <c r="X20" s="679"/>
      <c r="Y20" s="680"/>
      <c r="Z20" s="715">
        <v>0</v>
      </c>
      <c r="AA20" s="715"/>
      <c r="AB20" s="715"/>
      <c r="AC20" s="715"/>
      <c r="AD20" s="716">
        <v>919</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177</v>
      </c>
      <c r="BH20" s="679"/>
      <c r="BI20" s="679"/>
      <c r="BJ20" s="679"/>
      <c r="BK20" s="679"/>
      <c r="BL20" s="679"/>
      <c r="BM20" s="679"/>
      <c r="BN20" s="680"/>
      <c r="BO20" s="715" t="s">
        <v>177</v>
      </c>
      <c r="BP20" s="715"/>
      <c r="BQ20" s="715"/>
      <c r="BR20" s="715"/>
      <c r="BS20" s="684" t="s">
        <v>177</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14489066</v>
      </c>
      <c r="CS20" s="679"/>
      <c r="CT20" s="679"/>
      <c r="CU20" s="679"/>
      <c r="CV20" s="679"/>
      <c r="CW20" s="679"/>
      <c r="CX20" s="679"/>
      <c r="CY20" s="680"/>
      <c r="CZ20" s="715">
        <v>100</v>
      </c>
      <c r="DA20" s="715"/>
      <c r="DB20" s="715"/>
      <c r="DC20" s="715"/>
      <c r="DD20" s="684">
        <v>1202648</v>
      </c>
      <c r="DE20" s="679"/>
      <c r="DF20" s="679"/>
      <c r="DG20" s="679"/>
      <c r="DH20" s="679"/>
      <c r="DI20" s="679"/>
      <c r="DJ20" s="679"/>
      <c r="DK20" s="679"/>
      <c r="DL20" s="679"/>
      <c r="DM20" s="679"/>
      <c r="DN20" s="679"/>
      <c r="DO20" s="679"/>
      <c r="DP20" s="680"/>
      <c r="DQ20" s="684">
        <v>9897284</v>
      </c>
      <c r="DR20" s="679"/>
      <c r="DS20" s="679"/>
      <c r="DT20" s="679"/>
      <c r="DU20" s="679"/>
      <c r="DV20" s="679"/>
      <c r="DW20" s="679"/>
      <c r="DX20" s="679"/>
      <c r="DY20" s="679"/>
      <c r="DZ20" s="679"/>
      <c r="EA20" s="679"/>
      <c r="EB20" s="679"/>
      <c r="EC20" s="722"/>
    </row>
    <row r="21" spans="2:133" ht="11.25" customHeight="1">
      <c r="B21" s="675" t="s">
        <v>280</v>
      </c>
      <c r="C21" s="676"/>
      <c r="D21" s="676"/>
      <c r="E21" s="676"/>
      <c r="F21" s="676"/>
      <c r="G21" s="676"/>
      <c r="H21" s="676"/>
      <c r="I21" s="676"/>
      <c r="J21" s="676"/>
      <c r="K21" s="676"/>
      <c r="L21" s="676"/>
      <c r="M21" s="676"/>
      <c r="N21" s="676"/>
      <c r="O21" s="676"/>
      <c r="P21" s="676"/>
      <c r="Q21" s="677"/>
      <c r="R21" s="678">
        <v>107985</v>
      </c>
      <c r="S21" s="679"/>
      <c r="T21" s="679"/>
      <c r="U21" s="679"/>
      <c r="V21" s="679"/>
      <c r="W21" s="679"/>
      <c r="X21" s="679"/>
      <c r="Y21" s="680"/>
      <c r="Z21" s="715">
        <v>0.7</v>
      </c>
      <c r="AA21" s="715"/>
      <c r="AB21" s="715"/>
      <c r="AC21" s="715"/>
      <c r="AD21" s="716">
        <v>107985</v>
      </c>
      <c r="AE21" s="716"/>
      <c r="AF21" s="716"/>
      <c r="AG21" s="716"/>
      <c r="AH21" s="716"/>
      <c r="AI21" s="716"/>
      <c r="AJ21" s="716"/>
      <c r="AK21" s="716"/>
      <c r="AL21" s="681">
        <v>1.2</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177</v>
      </c>
      <c r="BH21" s="679"/>
      <c r="BI21" s="679"/>
      <c r="BJ21" s="679"/>
      <c r="BK21" s="679"/>
      <c r="BL21" s="679"/>
      <c r="BM21" s="679"/>
      <c r="BN21" s="680"/>
      <c r="BO21" s="715" t="s">
        <v>177</v>
      </c>
      <c r="BP21" s="715"/>
      <c r="BQ21" s="715"/>
      <c r="BR21" s="715"/>
      <c r="BS21" s="684" t="s">
        <v>177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282</v>
      </c>
      <c r="C22" s="676"/>
      <c r="D22" s="676"/>
      <c r="E22" s="676"/>
      <c r="F22" s="676"/>
      <c r="G22" s="676"/>
      <c r="H22" s="676"/>
      <c r="I22" s="676"/>
      <c r="J22" s="676"/>
      <c r="K22" s="676"/>
      <c r="L22" s="676"/>
      <c r="M22" s="676"/>
      <c r="N22" s="676"/>
      <c r="O22" s="676"/>
      <c r="P22" s="676"/>
      <c r="Q22" s="677"/>
      <c r="R22" s="678">
        <v>904846</v>
      </c>
      <c r="S22" s="679"/>
      <c r="T22" s="679"/>
      <c r="U22" s="679"/>
      <c r="V22" s="679"/>
      <c r="W22" s="679"/>
      <c r="X22" s="679"/>
      <c r="Y22" s="680"/>
      <c r="Z22" s="715">
        <v>6.1</v>
      </c>
      <c r="AA22" s="715"/>
      <c r="AB22" s="715"/>
      <c r="AC22" s="715"/>
      <c r="AD22" s="716">
        <v>723388</v>
      </c>
      <c r="AE22" s="716"/>
      <c r="AF22" s="716"/>
      <c r="AG22" s="716"/>
      <c r="AH22" s="716"/>
      <c r="AI22" s="716"/>
      <c r="AJ22" s="716"/>
      <c r="AK22" s="716"/>
      <c r="AL22" s="681">
        <v>8.3000000000000007</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177</v>
      </c>
      <c r="BH22" s="679"/>
      <c r="BI22" s="679"/>
      <c r="BJ22" s="679"/>
      <c r="BK22" s="679"/>
      <c r="BL22" s="679"/>
      <c r="BM22" s="679"/>
      <c r="BN22" s="680"/>
      <c r="BO22" s="715" t="s">
        <v>177</v>
      </c>
      <c r="BP22" s="715"/>
      <c r="BQ22" s="715"/>
      <c r="BR22" s="715"/>
      <c r="BS22" s="684" t="s">
        <v>241</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285</v>
      </c>
      <c r="C23" s="676"/>
      <c r="D23" s="676"/>
      <c r="E23" s="676"/>
      <c r="F23" s="676"/>
      <c r="G23" s="676"/>
      <c r="H23" s="676"/>
      <c r="I23" s="676"/>
      <c r="J23" s="676"/>
      <c r="K23" s="676"/>
      <c r="L23" s="676"/>
      <c r="M23" s="676"/>
      <c r="N23" s="676"/>
      <c r="O23" s="676"/>
      <c r="P23" s="676"/>
      <c r="Q23" s="677"/>
      <c r="R23" s="678">
        <v>723388</v>
      </c>
      <c r="S23" s="679"/>
      <c r="T23" s="679"/>
      <c r="U23" s="679"/>
      <c r="V23" s="679"/>
      <c r="W23" s="679"/>
      <c r="X23" s="679"/>
      <c r="Y23" s="680"/>
      <c r="Z23" s="715">
        <v>4.8</v>
      </c>
      <c r="AA23" s="715"/>
      <c r="AB23" s="715"/>
      <c r="AC23" s="715"/>
      <c r="AD23" s="716">
        <v>723388</v>
      </c>
      <c r="AE23" s="716"/>
      <c r="AF23" s="716"/>
      <c r="AG23" s="716"/>
      <c r="AH23" s="716"/>
      <c r="AI23" s="716"/>
      <c r="AJ23" s="716"/>
      <c r="AK23" s="716"/>
      <c r="AL23" s="681">
        <v>8.3000000000000007</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241</v>
      </c>
      <c r="BH23" s="679"/>
      <c r="BI23" s="679"/>
      <c r="BJ23" s="679"/>
      <c r="BK23" s="679"/>
      <c r="BL23" s="679"/>
      <c r="BM23" s="679"/>
      <c r="BN23" s="680"/>
      <c r="BO23" s="715" t="s">
        <v>177</v>
      </c>
      <c r="BP23" s="715"/>
      <c r="BQ23" s="715"/>
      <c r="BR23" s="715"/>
      <c r="BS23" s="684" t="s">
        <v>241</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c r="B24" s="675" t="s">
        <v>292</v>
      </c>
      <c r="C24" s="676"/>
      <c r="D24" s="676"/>
      <c r="E24" s="676"/>
      <c r="F24" s="676"/>
      <c r="G24" s="676"/>
      <c r="H24" s="676"/>
      <c r="I24" s="676"/>
      <c r="J24" s="676"/>
      <c r="K24" s="676"/>
      <c r="L24" s="676"/>
      <c r="M24" s="676"/>
      <c r="N24" s="676"/>
      <c r="O24" s="676"/>
      <c r="P24" s="676"/>
      <c r="Q24" s="677"/>
      <c r="R24" s="678">
        <v>181458</v>
      </c>
      <c r="S24" s="679"/>
      <c r="T24" s="679"/>
      <c r="U24" s="679"/>
      <c r="V24" s="679"/>
      <c r="W24" s="679"/>
      <c r="X24" s="679"/>
      <c r="Y24" s="680"/>
      <c r="Z24" s="715">
        <v>1.2</v>
      </c>
      <c r="AA24" s="715"/>
      <c r="AB24" s="715"/>
      <c r="AC24" s="715"/>
      <c r="AD24" s="716" t="s">
        <v>241</v>
      </c>
      <c r="AE24" s="716"/>
      <c r="AF24" s="716"/>
      <c r="AG24" s="716"/>
      <c r="AH24" s="716"/>
      <c r="AI24" s="716"/>
      <c r="AJ24" s="716"/>
      <c r="AK24" s="716"/>
      <c r="AL24" s="681" t="s">
        <v>177</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257</v>
      </c>
      <c r="BH24" s="679"/>
      <c r="BI24" s="679"/>
      <c r="BJ24" s="679"/>
      <c r="BK24" s="679"/>
      <c r="BL24" s="679"/>
      <c r="BM24" s="679"/>
      <c r="BN24" s="680"/>
      <c r="BO24" s="715" t="s">
        <v>241</v>
      </c>
      <c r="BP24" s="715"/>
      <c r="BQ24" s="715"/>
      <c r="BR24" s="715"/>
      <c r="BS24" s="684" t="s">
        <v>177</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6849251</v>
      </c>
      <c r="CS24" s="734"/>
      <c r="CT24" s="734"/>
      <c r="CU24" s="734"/>
      <c r="CV24" s="734"/>
      <c r="CW24" s="734"/>
      <c r="CX24" s="734"/>
      <c r="CY24" s="777"/>
      <c r="CZ24" s="778">
        <v>47.3</v>
      </c>
      <c r="DA24" s="749"/>
      <c r="DB24" s="749"/>
      <c r="DC24" s="781"/>
      <c r="DD24" s="776">
        <v>3778792</v>
      </c>
      <c r="DE24" s="734"/>
      <c r="DF24" s="734"/>
      <c r="DG24" s="734"/>
      <c r="DH24" s="734"/>
      <c r="DI24" s="734"/>
      <c r="DJ24" s="734"/>
      <c r="DK24" s="777"/>
      <c r="DL24" s="776">
        <v>3776545</v>
      </c>
      <c r="DM24" s="734"/>
      <c r="DN24" s="734"/>
      <c r="DO24" s="734"/>
      <c r="DP24" s="734"/>
      <c r="DQ24" s="734"/>
      <c r="DR24" s="734"/>
      <c r="DS24" s="734"/>
      <c r="DT24" s="734"/>
      <c r="DU24" s="734"/>
      <c r="DV24" s="777"/>
      <c r="DW24" s="778">
        <v>41.4</v>
      </c>
      <c r="DX24" s="749"/>
      <c r="DY24" s="749"/>
      <c r="DZ24" s="749"/>
      <c r="EA24" s="749"/>
      <c r="EB24" s="749"/>
      <c r="EC24" s="779"/>
    </row>
    <row r="25" spans="2:133" ht="11.25" customHeight="1">
      <c r="B25" s="675" t="s">
        <v>295</v>
      </c>
      <c r="C25" s="676"/>
      <c r="D25" s="676"/>
      <c r="E25" s="676"/>
      <c r="F25" s="676"/>
      <c r="G25" s="676"/>
      <c r="H25" s="676"/>
      <c r="I25" s="676"/>
      <c r="J25" s="676"/>
      <c r="K25" s="676"/>
      <c r="L25" s="676"/>
      <c r="M25" s="676"/>
      <c r="N25" s="676"/>
      <c r="O25" s="676"/>
      <c r="P25" s="676"/>
      <c r="Q25" s="677"/>
      <c r="R25" s="678" t="s">
        <v>177</v>
      </c>
      <c r="S25" s="679"/>
      <c r="T25" s="679"/>
      <c r="U25" s="679"/>
      <c r="V25" s="679"/>
      <c r="W25" s="679"/>
      <c r="X25" s="679"/>
      <c r="Y25" s="680"/>
      <c r="Z25" s="715" t="s">
        <v>177</v>
      </c>
      <c r="AA25" s="715"/>
      <c r="AB25" s="715"/>
      <c r="AC25" s="715"/>
      <c r="AD25" s="716" t="s">
        <v>177</v>
      </c>
      <c r="AE25" s="716"/>
      <c r="AF25" s="716"/>
      <c r="AG25" s="716"/>
      <c r="AH25" s="716"/>
      <c r="AI25" s="716"/>
      <c r="AJ25" s="716"/>
      <c r="AK25" s="716"/>
      <c r="AL25" s="681" t="s">
        <v>177</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177</v>
      </c>
      <c r="BP25" s="715"/>
      <c r="BQ25" s="715"/>
      <c r="BR25" s="715"/>
      <c r="BS25" s="684" t="s">
        <v>241</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1911931</v>
      </c>
      <c r="CS25" s="697"/>
      <c r="CT25" s="697"/>
      <c r="CU25" s="697"/>
      <c r="CV25" s="697"/>
      <c r="CW25" s="697"/>
      <c r="CX25" s="697"/>
      <c r="CY25" s="698"/>
      <c r="CZ25" s="681">
        <v>13.2</v>
      </c>
      <c r="DA25" s="699"/>
      <c r="DB25" s="699"/>
      <c r="DC25" s="700"/>
      <c r="DD25" s="684">
        <v>1695348</v>
      </c>
      <c r="DE25" s="697"/>
      <c r="DF25" s="697"/>
      <c r="DG25" s="697"/>
      <c r="DH25" s="697"/>
      <c r="DI25" s="697"/>
      <c r="DJ25" s="697"/>
      <c r="DK25" s="698"/>
      <c r="DL25" s="684">
        <v>1693740</v>
      </c>
      <c r="DM25" s="697"/>
      <c r="DN25" s="697"/>
      <c r="DO25" s="697"/>
      <c r="DP25" s="697"/>
      <c r="DQ25" s="697"/>
      <c r="DR25" s="697"/>
      <c r="DS25" s="697"/>
      <c r="DT25" s="697"/>
      <c r="DU25" s="697"/>
      <c r="DV25" s="698"/>
      <c r="DW25" s="681">
        <v>18.600000000000001</v>
      </c>
      <c r="DX25" s="699"/>
      <c r="DY25" s="699"/>
      <c r="DZ25" s="699"/>
      <c r="EA25" s="699"/>
      <c r="EB25" s="699"/>
      <c r="EC25" s="714"/>
    </row>
    <row r="26" spans="2:133" ht="11.25" customHeight="1">
      <c r="B26" s="675" t="s">
        <v>298</v>
      </c>
      <c r="C26" s="676"/>
      <c r="D26" s="676"/>
      <c r="E26" s="676"/>
      <c r="F26" s="676"/>
      <c r="G26" s="676"/>
      <c r="H26" s="676"/>
      <c r="I26" s="676"/>
      <c r="J26" s="676"/>
      <c r="K26" s="676"/>
      <c r="L26" s="676"/>
      <c r="M26" s="676"/>
      <c r="N26" s="676"/>
      <c r="O26" s="676"/>
      <c r="P26" s="676"/>
      <c r="Q26" s="677"/>
      <c r="R26" s="678">
        <v>8843978</v>
      </c>
      <c r="S26" s="679"/>
      <c r="T26" s="679"/>
      <c r="U26" s="679"/>
      <c r="V26" s="679"/>
      <c r="W26" s="679"/>
      <c r="X26" s="679"/>
      <c r="Y26" s="680"/>
      <c r="Z26" s="715">
        <v>59.2</v>
      </c>
      <c r="AA26" s="715"/>
      <c r="AB26" s="715"/>
      <c r="AC26" s="715"/>
      <c r="AD26" s="716">
        <v>8662520</v>
      </c>
      <c r="AE26" s="716"/>
      <c r="AF26" s="716"/>
      <c r="AG26" s="716"/>
      <c r="AH26" s="716"/>
      <c r="AI26" s="716"/>
      <c r="AJ26" s="716"/>
      <c r="AK26" s="716"/>
      <c r="AL26" s="681">
        <v>99.9</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241</v>
      </c>
      <c r="BH26" s="679"/>
      <c r="BI26" s="679"/>
      <c r="BJ26" s="679"/>
      <c r="BK26" s="679"/>
      <c r="BL26" s="679"/>
      <c r="BM26" s="679"/>
      <c r="BN26" s="680"/>
      <c r="BO26" s="715" t="s">
        <v>177</v>
      </c>
      <c r="BP26" s="715"/>
      <c r="BQ26" s="715"/>
      <c r="BR26" s="715"/>
      <c r="BS26" s="684" t="s">
        <v>178</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1300466</v>
      </c>
      <c r="CS26" s="679"/>
      <c r="CT26" s="679"/>
      <c r="CU26" s="679"/>
      <c r="CV26" s="679"/>
      <c r="CW26" s="679"/>
      <c r="CX26" s="679"/>
      <c r="CY26" s="680"/>
      <c r="CZ26" s="681">
        <v>9</v>
      </c>
      <c r="DA26" s="699"/>
      <c r="DB26" s="699"/>
      <c r="DC26" s="700"/>
      <c r="DD26" s="684">
        <v>1115931</v>
      </c>
      <c r="DE26" s="679"/>
      <c r="DF26" s="679"/>
      <c r="DG26" s="679"/>
      <c r="DH26" s="679"/>
      <c r="DI26" s="679"/>
      <c r="DJ26" s="679"/>
      <c r="DK26" s="680"/>
      <c r="DL26" s="684" t="s">
        <v>178</v>
      </c>
      <c r="DM26" s="679"/>
      <c r="DN26" s="679"/>
      <c r="DO26" s="679"/>
      <c r="DP26" s="679"/>
      <c r="DQ26" s="679"/>
      <c r="DR26" s="679"/>
      <c r="DS26" s="679"/>
      <c r="DT26" s="679"/>
      <c r="DU26" s="679"/>
      <c r="DV26" s="680"/>
      <c r="DW26" s="681" t="s">
        <v>241</v>
      </c>
      <c r="DX26" s="699"/>
      <c r="DY26" s="699"/>
      <c r="DZ26" s="699"/>
      <c r="EA26" s="699"/>
      <c r="EB26" s="699"/>
      <c r="EC26" s="714"/>
    </row>
    <row r="27" spans="2:133" ht="11.25" customHeight="1">
      <c r="B27" s="675" t="s">
        <v>301</v>
      </c>
      <c r="C27" s="676"/>
      <c r="D27" s="676"/>
      <c r="E27" s="676"/>
      <c r="F27" s="676"/>
      <c r="G27" s="676"/>
      <c r="H27" s="676"/>
      <c r="I27" s="676"/>
      <c r="J27" s="676"/>
      <c r="K27" s="676"/>
      <c r="L27" s="676"/>
      <c r="M27" s="676"/>
      <c r="N27" s="676"/>
      <c r="O27" s="676"/>
      <c r="P27" s="676"/>
      <c r="Q27" s="677"/>
      <c r="R27" s="678">
        <v>11176</v>
      </c>
      <c r="S27" s="679"/>
      <c r="T27" s="679"/>
      <c r="U27" s="679"/>
      <c r="V27" s="679"/>
      <c r="W27" s="679"/>
      <c r="X27" s="679"/>
      <c r="Y27" s="680"/>
      <c r="Z27" s="715">
        <v>0.1</v>
      </c>
      <c r="AA27" s="715"/>
      <c r="AB27" s="715"/>
      <c r="AC27" s="715"/>
      <c r="AD27" s="716">
        <v>11176</v>
      </c>
      <c r="AE27" s="716"/>
      <c r="AF27" s="716"/>
      <c r="AG27" s="716"/>
      <c r="AH27" s="716"/>
      <c r="AI27" s="716"/>
      <c r="AJ27" s="716"/>
      <c r="AK27" s="716"/>
      <c r="AL27" s="681">
        <v>0.1</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6799106</v>
      </c>
      <c r="BH27" s="679"/>
      <c r="BI27" s="679"/>
      <c r="BJ27" s="679"/>
      <c r="BK27" s="679"/>
      <c r="BL27" s="679"/>
      <c r="BM27" s="679"/>
      <c r="BN27" s="680"/>
      <c r="BO27" s="715">
        <v>100</v>
      </c>
      <c r="BP27" s="715"/>
      <c r="BQ27" s="715"/>
      <c r="BR27" s="715"/>
      <c r="BS27" s="684">
        <v>141300</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3876393</v>
      </c>
      <c r="CS27" s="697"/>
      <c r="CT27" s="697"/>
      <c r="CU27" s="697"/>
      <c r="CV27" s="697"/>
      <c r="CW27" s="697"/>
      <c r="CX27" s="697"/>
      <c r="CY27" s="698"/>
      <c r="CZ27" s="681">
        <v>26.8</v>
      </c>
      <c r="DA27" s="699"/>
      <c r="DB27" s="699"/>
      <c r="DC27" s="700"/>
      <c r="DD27" s="684">
        <v>1029914</v>
      </c>
      <c r="DE27" s="697"/>
      <c r="DF27" s="697"/>
      <c r="DG27" s="697"/>
      <c r="DH27" s="697"/>
      <c r="DI27" s="697"/>
      <c r="DJ27" s="697"/>
      <c r="DK27" s="698"/>
      <c r="DL27" s="684">
        <v>1029275</v>
      </c>
      <c r="DM27" s="697"/>
      <c r="DN27" s="697"/>
      <c r="DO27" s="697"/>
      <c r="DP27" s="697"/>
      <c r="DQ27" s="697"/>
      <c r="DR27" s="697"/>
      <c r="DS27" s="697"/>
      <c r="DT27" s="697"/>
      <c r="DU27" s="697"/>
      <c r="DV27" s="698"/>
      <c r="DW27" s="681">
        <v>11.3</v>
      </c>
      <c r="DX27" s="699"/>
      <c r="DY27" s="699"/>
      <c r="DZ27" s="699"/>
      <c r="EA27" s="699"/>
      <c r="EB27" s="699"/>
      <c r="EC27" s="714"/>
    </row>
    <row r="28" spans="2:133" ht="11.25" customHeight="1">
      <c r="B28" s="675" t="s">
        <v>304</v>
      </c>
      <c r="C28" s="676"/>
      <c r="D28" s="676"/>
      <c r="E28" s="676"/>
      <c r="F28" s="676"/>
      <c r="G28" s="676"/>
      <c r="H28" s="676"/>
      <c r="I28" s="676"/>
      <c r="J28" s="676"/>
      <c r="K28" s="676"/>
      <c r="L28" s="676"/>
      <c r="M28" s="676"/>
      <c r="N28" s="676"/>
      <c r="O28" s="676"/>
      <c r="P28" s="676"/>
      <c r="Q28" s="677"/>
      <c r="R28" s="678">
        <v>265081</v>
      </c>
      <c r="S28" s="679"/>
      <c r="T28" s="679"/>
      <c r="U28" s="679"/>
      <c r="V28" s="679"/>
      <c r="W28" s="679"/>
      <c r="X28" s="679"/>
      <c r="Y28" s="680"/>
      <c r="Z28" s="715">
        <v>1.8</v>
      </c>
      <c r="AA28" s="715"/>
      <c r="AB28" s="715"/>
      <c r="AC28" s="715"/>
      <c r="AD28" s="716" t="s">
        <v>241</v>
      </c>
      <c r="AE28" s="716"/>
      <c r="AF28" s="716"/>
      <c r="AG28" s="716"/>
      <c r="AH28" s="716"/>
      <c r="AI28" s="716"/>
      <c r="AJ28" s="716"/>
      <c r="AK28" s="716"/>
      <c r="AL28" s="681" t="s">
        <v>241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1060927</v>
      </c>
      <c r="CS28" s="679"/>
      <c r="CT28" s="679"/>
      <c r="CU28" s="679"/>
      <c r="CV28" s="679"/>
      <c r="CW28" s="679"/>
      <c r="CX28" s="679"/>
      <c r="CY28" s="680"/>
      <c r="CZ28" s="681">
        <v>7.3</v>
      </c>
      <c r="DA28" s="699"/>
      <c r="DB28" s="699"/>
      <c r="DC28" s="700"/>
      <c r="DD28" s="684">
        <v>1053530</v>
      </c>
      <c r="DE28" s="679"/>
      <c r="DF28" s="679"/>
      <c r="DG28" s="679"/>
      <c r="DH28" s="679"/>
      <c r="DI28" s="679"/>
      <c r="DJ28" s="679"/>
      <c r="DK28" s="680"/>
      <c r="DL28" s="684">
        <v>1053530</v>
      </c>
      <c r="DM28" s="679"/>
      <c r="DN28" s="679"/>
      <c r="DO28" s="679"/>
      <c r="DP28" s="679"/>
      <c r="DQ28" s="679"/>
      <c r="DR28" s="679"/>
      <c r="DS28" s="679"/>
      <c r="DT28" s="679"/>
      <c r="DU28" s="679"/>
      <c r="DV28" s="680"/>
      <c r="DW28" s="681">
        <v>11.6</v>
      </c>
      <c r="DX28" s="699"/>
      <c r="DY28" s="699"/>
      <c r="DZ28" s="699"/>
      <c r="EA28" s="699"/>
      <c r="EB28" s="699"/>
      <c r="EC28" s="714"/>
    </row>
    <row r="29" spans="2:133" ht="11.25" customHeight="1">
      <c r="B29" s="675" t="s">
        <v>306</v>
      </c>
      <c r="C29" s="676"/>
      <c r="D29" s="676"/>
      <c r="E29" s="676"/>
      <c r="F29" s="676"/>
      <c r="G29" s="676"/>
      <c r="H29" s="676"/>
      <c r="I29" s="676"/>
      <c r="J29" s="676"/>
      <c r="K29" s="676"/>
      <c r="L29" s="676"/>
      <c r="M29" s="676"/>
      <c r="N29" s="676"/>
      <c r="O29" s="676"/>
      <c r="P29" s="676"/>
      <c r="Q29" s="677"/>
      <c r="R29" s="678">
        <v>212304</v>
      </c>
      <c r="S29" s="679"/>
      <c r="T29" s="679"/>
      <c r="U29" s="679"/>
      <c r="V29" s="679"/>
      <c r="W29" s="679"/>
      <c r="X29" s="679"/>
      <c r="Y29" s="680"/>
      <c r="Z29" s="715">
        <v>1.4</v>
      </c>
      <c r="AA29" s="715"/>
      <c r="AB29" s="715"/>
      <c r="AC29" s="715"/>
      <c r="AD29" s="716" t="s">
        <v>177</v>
      </c>
      <c r="AE29" s="716"/>
      <c r="AF29" s="716"/>
      <c r="AG29" s="716"/>
      <c r="AH29" s="716"/>
      <c r="AI29" s="716"/>
      <c r="AJ29" s="716"/>
      <c r="AK29" s="716"/>
      <c r="AL29" s="681" t="s">
        <v>241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70</v>
      </c>
      <c r="CG29" s="712"/>
      <c r="CH29" s="712"/>
      <c r="CI29" s="712"/>
      <c r="CJ29" s="712"/>
      <c r="CK29" s="712"/>
      <c r="CL29" s="712"/>
      <c r="CM29" s="712"/>
      <c r="CN29" s="712"/>
      <c r="CO29" s="712"/>
      <c r="CP29" s="712"/>
      <c r="CQ29" s="713"/>
      <c r="CR29" s="678">
        <v>1060927</v>
      </c>
      <c r="CS29" s="697"/>
      <c r="CT29" s="697"/>
      <c r="CU29" s="697"/>
      <c r="CV29" s="697"/>
      <c r="CW29" s="697"/>
      <c r="CX29" s="697"/>
      <c r="CY29" s="698"/>
      <c r="CZ29" s="681">
        <v>7.3</v>
      </c>
      <c r="DA29" s="699"/>
      <c r="DB29" s="699"/>
      <c r="DC29" s="700"/>
      <c r="DD29" s="684">
        <v>1053530</v>
      </c>
      <c r="DE29" s="697"/>
      <c r="DF29" s="697"/>
      <c r="DG29" s="697"/>
      <c r="DH29" s="697"/>
      <c r="DI29" s="697"/>
      <c r="DJ29" s="697"/>
      <c r="DK29" s="698"/>
      <c r="DL29" s="684">
        <v>1053530</v>
      </c>
      <c r="DM29" s="697"/>
      <c r="DN29" s="697"/>
      <c r="DO29" s="697"/>
      <c r="DP29" s="697"/>
      <c r="DQ29" s="697"/>
      <c r="DR29" s="697"/>
      <c r="DS29" s="697"/>
      <c r="DT29" s="697"/>
      <c r="DU29" s="697"/>
      <c r="DV29" s="698"/>
      <c r="DW29" s="681">
        <v>11.6</v>
      </c>
      <c r="DX29" s="699"/>
      <c r="DY29" s="699"/>
      <c r="DZ29" s="699"/>
      <c r="EA29" s="699"/>
      <c r="EB29" s="699"/>
      <c r="EC29" s="714"/>
    </row>
    <row r="30" spans="2:133" ht="11.25" customHeight="1">
      <c r="B30" s="675" t="s">
        <v>308</v>
      </c>
      <c r="C30" s="676"/>
      <c r="D30" s="676"/>
      <c r="E30" s="676"/>
      <c r="F30" s="676"/>
      <c r="G30" s="676"/>
      <c r="H30" s="676"/>
      <c r="I30" s="676"/>
      <c r="J30" s="676"/>
      <c r="K30" s="676"/>
      <c r="L30" s="676"/>
      <c r="M30" s="676"/>
      <c r="N30" s="676"/>
      <c r="O30" s="676"/>
      <c r="P30" s="676"/>
      <c r="Q30" s="677"/>
      <c r="R30" s="678">
        <v>151448</v>
      </c>
      <c r="S30" s="679"/>
      <c r="T30" s="679"/>
      <c r="U30" s="679"/>
      <c r="V30" s="679"/>
      <c r="W30" s="679"/>
      <c r="X30" s="679"/>
      <c r="Y30" s="680"/>
      <c r="Z30" s="715">
        <v>1</v>
      </c>
      <c r="AA30" s="715"/>
      <c r="AB30" s="715"/>
      <c r="AC30" s="715"/>
      <c r="AD30" s="716" t="s">
        <v>177</v>
      </c>
      <c r="AE30" s="716"/>
      <c r="AF30" s="716"/>
      <c r="AG30" s="716"/>
      <c r="AH30" s="716"/>
      <c r="AI30" s="716"/>
      <c r="AJ30" s="716"/>
      <c r="AK30" s="716"/>
      <c r="AL30" s="681" t="s">
        <v>241</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1018475</v>
      </c>
      <c r="CS30" s="679"/>
      <c r="CT30" s="679"/>
      <c r="CU30" s="679"/>
      <c r="CV30" s="679"/>
      <c r="CW30" s="679"/>
      <c r="CX30" s="679"/>
      <c r="CY30" s="680"/>
      <c r="CZ30" s="681">
        <v>7</v>
      </c>
      <c r="DA30" s="699"/>
      <c r="DB30" s="699"/>
      <c r="DC30" s="700"/>
      <c r="DD30" s="684">
        <v>1011215</v>
      </c>
      <c r="DE30" s="679"/>
      <c r="DF30" s="679"/>
      <c r="DG30" s="679"/>
      <c r="DH30" s="679"/>
      <c r="DI30" s="679"/>
      <c r="DJ30" s="679"/>
      <c r="DK30" s="680"/>
      <c r="DL30" s="684">
        <v>1011215</v>
      </c>
      <c r="DM30" s="679"/>
      <c r="DN30" s="679"/>
      <c r="DO30" s="679"/>
      <c r="DP30" s="679"/>
      <c r="DQ30" s="679"/>
      <c r="DR30" s="679"/>
      <c r="DS30" s="679"/>
      <c r="DT30" s="679"/>
      <c r="DU30" s="679"/>
      <c r="DV30" s="680"/>
      <c r="DW30" s="681">
        <v>11.1</v>
      </c>
      <c r="DX30" s="699"/>
      <c r="DY30" s="699"/>
      <c r="DZ30" s="699"/>
      <c r="EA30" s="699"/>
      <c r="EB30" s="699"/>
      <c r="EC30" s="714"/>
    </row>
    <row r="31" spans="2:133" ht="11.25" customHeight="1">
      <c r="B31" s="675" t="s">
        <v>312</v>
      </c>
      <c r="C31" s="676"/>
      <c r="D31" s="676"/>
      <c r="E31" s="676"/>
      <c r="F31" s="676"/>
      <c r="G31" s="676"/>
      <c r="H31" s="676"/>
      <c r="I31" s="676"/>
      <c r="J31" s="676"/>
      <c r="K31" s="676"/>
      <c r="L31" s="676"/>
      <c r="M31" s="676"/>
      <c r="N31" s="676"/>
      <c r="O31" s="676"/>
      <c r="P31" s="676"/>
      <c r="Q31" s="677"/>
      <c r="R31" s="678">
        <v>2177748</v>
      </c>
      <c r="S31" s="679"/>
      <c r="T31" s="679"/>
      <c r="U31" s="679"/>
      <c r="V31" s="679"/>
      <c r="W31" s="679"/>
      <c r="X31" s="679"/>
      <c r="Y31" s="680"/>
      <c r="Z31" s="715">
        <v>14.6</v>
      </c>
      <c r="AA31" s="715"/>
      <c r="AB31" s="715"/>
      <c r="AC31" s="715"/>
      <c r="AD31" s="716" t="s">
        <v>177</v>
      </c>
      <c r="AE31" s="716"/>
      <c r="AF31" s="716"/>
      <c r="AG31" s="716"/>
      <c r="AH31" s="716"/>
      <c r="AI31" s="716"/>
      <c r="AJ31" s="716"/>
      <c r="AK31" s="716"/>
      <c r="AL31" s="681" t="s">
        <v>177</v>
      </c>
      <c r="AM31" s="682"/>
      <c r="AN31" s="682"/>
      <c r="AO31" s="717"/>
      <c r="AP31" s="754" t="s">
        <v>313</v>
      </c>
      <c r="AQ31" s="755"/>
      <c r="AR31" s="755"/>
      <c r="AS31" s="755"/>
      <c r="AT31" s="760" t="s">
        <v>314</v>
      </c>
      <c r="AU31" s="231"/>
      <c r="AV31" s="231"/>
      <c r="AW31" s="231"/>
      <c r="AX31" s="744" t="s">
        <v>190</v>
      </c>
      <c r="AY31" s="745"/>
      <c r="AZ31" s="745"/>
      <c r="BA31" s="745"/>
      <c r="BB31" s="745"/>
      <c r="BC31" s="745"/>
      <c r="BD31" s="745"/>
      <c r="BE31" s="745"/>
      <c r="BF31" s="746"/>
      <c r="BG31" s="747">
        <v>99.7</v>
      </c>
      <c r="BH31" s="748"/>
      <c r="BI31" s="748"/>
      <c r="BJ31" s="748"/>
      <c r="BK31" s="748"/>
      <c r="BL31" s="748"/>
      <c r="BM31" s="749">
        <v>98.8</v>
      </c>
      <c r="BN31" s="748"/>
      <c r="BO31" s="748"/>
      <c r="BP31" s="748"/>
      <c r="BQ31" s="750"/>
      <c r="BR31" s="747">
        <v>99.7</v>
      </c>
      <c r="BS31" s="748"/>
      <c r="BT31" s="748"/>
      <c r="BU31" s="748"/>
      <c r="BV31" s="748"/>
      <c r="BW31" s="748"/>
      <c r="BX31" s="749">
        <v>98.4</v>
      </c>
      <c r="BY31" s="748"/>
      <c r="BZ31" s="748"/>
      <c r="CA31" s="748"/>
      <c r="CB31" s="750"/>
      <c r="CD31" s="765"/>
      <c r="CE31" s="766"/>
      <c r="CF31" s="711" t="s">
        <v>315</v>
      </c>
      <c r="CG31" s="712"/>
      <c r="CH31" s="712"/>
      <c r="CI31" s="712"/>
      <c r="CJ31" s="712"/>
      <c r="CK31" s="712"/>
      <c r="CL31" s="712"/>
      <c r="CM31" s="712"/>
      <c r="CN31" s="712"/>
      <c r="CO31" s="712"/>
      <c r="CP31" s="712"/>
      <c r="CQ31" s="713"/>
      <c r="CR31" s="678">
        <v>42452</v>
      </c>
      <c r="CS31" s="697"/>
      <c r="CT31" s="697"/>
      <c r="CU31" s="697"/>
      <c r="CV31" s="697"/>
      <c r="CW31" s="697"/>
      <c r="CX31" s="697"/>
      <c r="CY31" s="698"/>
      <c r="CZ31" s="681">
        <v>0.3</v>
      </c>
      <c r="DA31" s="699"/>
      <c r="DB31" s="699"/>
      <c r="DC31" s="700"/>
      <c r="DD31" s="684">
        <v>42315</v>
      </c>
      <c r="DE31" s="697"/>
      <c r="DF31" s="697"/>
      <c r="DG31" s="697"/>
      <c r="DH31" s="697"/>
      <c r="DI31" s="697"/>
      <c r="DJ31" s="697"/>
      <c r="DK31" s="698"/>
      <c r="DL31" s="684">
        <v>42315</v>
      </c>
      <c r="DM31" s="697"/>
      <c r="DN31" s="697"/>
      <c r="DO31" s="697"/>
      <c r="DP31" s="697"/>
      <c r="DQ31" s="697"/>
      <c r="DR31" s="697"/>
      <c r="DS31" s="697"/>
      <c r="DT31" s="697"/>
      <c r="DU31" s="697"/>
      <c r="DV31" s="698"/>
      <c r="DW31" s="681">
        <v>0.5</v>
      </c>
      <c r="DX31" s="699"/>
      <c r="DY31" s="699"/>
      <c r="DZ31" s="699"/>
      <c r="EA31" s="699"/>
      <c r="EB31" s="699"/>
      <c r="EC31" s="714"/>
    </row>
    <row r="32" spans="2:133" ht="11.25" customHeight="1">
      <c r="B32" s="769" t="s">
        <v>316</v>
      </c>
      <c r="C32" s="770"/>
      <c r="D32" s="770"/>
      <c r="E32" s="770"/>
      <c r="F32" s="770"/>
      <c r="G32" s="770"/>
      <c r="H32" s="770"/>
      <c r="I32" s="770"/>
      <c r="J32" s="770"/>
      <c r="K32" s="770"/>
      <c r="L32" s="770"/>
      <c r="M32" s="770"/>
      <c r="N32" s="770"/>
      <c r="O32" s="770"/>
      <c r="P32" s="770"/>
      <c r="Q32" s="771"/>
      <c r="R32" s="678" t="s">
        <v>178</v>
      </c>
      <c r="S32" s="679"/>
      <c r="T32" s="679"/>
      <c r="U32" s="679"/>
      <c r="V32" s="679"/>
      <c r="W32" s="679"/>
      <c r="X32" s="679"/>
      <c r="Y32" s="680"/>
      <c r="Z32" s="715" t="s">
        <v>177</v>
      </c>
      <c r="AA32" s="715"/>
      <c r="AB32" s="715"/>
      <c r="AC32" s="715"/>
      <c r="AD32" s="716" t="s">
        <v>241</v>
      </c>
      <c r="AE32" s="716"/>
      <c r="AF32" s="716"/>
      <c r="AG32" s="716"/>
      <c r="AH32" s="716"/>
      <c r="AI32" s="716"/>
      <c r="AJ32" s="716"/>
      <c r="AK32" s="716"/>
      <c r="AL32" s="681" t="s">
        <v>241</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99.6</v>
      </c>
      <c r="BH32" s="697"/>
      <c r="BI32" s="697"/>
      <c r="BJ32" s="697"/>
      <c r="BK32" s="697"/>
      <c r="BL32" s="697"/>
      <c r="BM32" s="682">
        <v>98.3</v>
      </c>
      <c r="BN32" s="743"/>
      <c r="BO32" s="743"/>
      <c r="BP32" s="743"/>
      <c r="BQ32" s="721"/>
      <c r="BR32" s="751">
        <v>99.5</v>
      </c>
      <c r="BS32" s="697"/>
      <c r="BT32" s="697"/>
      <c r="BU32" s="697"/>
      <c r="BV32" s="697"/>
      <c r="BW32" s="697"/>
      <c r="BX32" s="682">
        <v>97.8</v>
      </c>
      <c r="BY32" s="743"/>
      <c r="BZ32" s="743"/>
      <c r="CA32" s="743"/>
      <c r="CB32" s="721"/>
      <c r="CD32" s="767"/>
      <c r="CE32" s="768"/>
      <c r="CF32" s="711" t="s">
        <v>319</v>
      </c>
      <c r="CG32" s="712"/>
      <c r="CH32" s="712"/>
      <c r="CI32" s="712"/>
      <c r="CJ32" s="712"/>
      <c r="CK32" s="712"/>
      <c r="CL32" s="712"/>
      <c r="CM32" s="712"/>
      <c r="CN32" s="712"/>
      <c r="CO32" s="712"/>
      <c r="CP32" s="712"/>
      <c r="CQ32" s="713"/>
      <c r="CR32" s="678" t="s">
        <v>178</v>
      </c>
      <c r="CS32" s="679"/>
      <c r="CT32" s="679"/>
      <c r="CU32" s="679"/>
      <c r="CV32" s="679"/>
      <c r="CW32" s="679"/>
      <c r="CX32" s="679"/>
      <c r="CY32" s="680"/>
      <c r="CZ32" s="681" t="s">
        <v>177</v>
      </c>
      <c r="DA32" s="699"/>
      <c r="DB32" s="699"/>
      <c r="DC32" s="700"/>
      <c r="DD32" s="684" t="s">
        <v>177</v>
      </c>
      <c r="DE32" s="679"/>
      <c r="DF32" s="679"/>
      <c r="DG32" s="679"/>
      <c r="DH32" s="679"/>
      <c r="DI32" s="679"/>
      <c r="DJ32" s="679"/>
      <c r="DK32" s="680"/>
      <c r="DL32" s="684" t="s">
        <v>177</v>
      </c>
      <c r="DM32" s="679"/>
      <c r="DN32" s="679"/>
      <c r="DO32" s="679"/>
      <c r="DP32" s="679"/>
      <c r="DQ32" s="679"/>
      <c r="DR32" s="679"/>
      <c r="DS32" s="679"/>
      <c r="DT32" s="679"/>
      <c r="DU32" s="679"/>
      <c r="DV32" s="680"/>
      <c r="DW32" s="681" t="s">
        <v>177</v>
      </c>
      <c r="DX32" s="699"/>
      <c r="DY32" s="699"/>
      <c r="DZ32" s="699"/>
      <c r="EA32" s="699"/>
      <c r="EB32" s="699"/>
      <c r="EC32" s="714"/>
    </row>
    <row r="33" spans="2:133" ht="11.25" customHeight="1">
      <c r="B33" s="675" t="s">
        <v>320</v>
      </c>
      <c r="C33" s="676"/>
      <c r="D33" s="676"/>
      <c r="E33" s="676"/>
      <c r="F33" s="676"/>
      <c r="G33" s="676"/>
      <c r="H33" s="676"/>
      <c r="I33" s="676"/>
      <c r="J33" s="676"/>
      <c r="K33" s="676"/>
      <c r="L33" s="676"/>
      <c r="M33" s="676"/>
      <c r="N33" s="676"/>
      <c r="O33" s="676"/>
      <c r="P33" s="676"/>
      <c r="Q33" s="677"/>
      <c r="R33" s="678">
        <v>1215535</v>
      </c>
      <c r="S33" s="679"/>
      <c r="T33" s="679"/>
      <c r="U33" s="679"/>
      <c r="V33" s="679"/>
      <c r="W33" s="679"/>
      <c r="X33" s="679"/>
      <c r="Y33" s="680"/>
      <c r="Z33" s="715">
        <v>8.1</v>
      </c>
      <c r="AA33" s="715"/>
      <c r="AB33" s="715"/>
      <c r="AC33" s="715"/>
      <c r="AD33" s="716" t="s">
        <v>241</v>
      </c>
      <c r="AE33" s="716"/>
      <c r="AF33" s="716"/>
      <c r="AG33" s="716"/>
      <c r="AH33" s="716"/>
      <c r="AI33" s="716"/>
      <c r="AJ33" s="716"/>
      <c r="AK33" s="716"/>
      <c r="AL33" s="681" t="s">
        <v>177</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99.9</v>
      </c>
      <c r="BH33" s="663"/>
      <c r="BI33" s="663"/>
      <c r="BJ33" s="663"/>
      <c r="BK33" s="663"/>
      <c r="BL33" s="663"/>
      <c r="BM33" s="706">
        <v>99.3</v>
      </c>
      <c r="BN33" s="663"/>
      <c r="BO33" s="663"/>
      <c r="BP33" s="663"/>
      <c r="BQ33" s="727"/>
      <c r="BR33" s="742">
        <v>99.8</v>
      </c>
      <c r="BS33" s="663"/>
      <c r="BT33" s="663"/>
      <c r="BU33" s="663"/>
      <c r="BV33" s="663"/>
      <c r="BW33" s="663"/>
      <c r="BX33" s="706">
        <v>98.9</v>
      </c>
      <c r="BY33" s="663"/>
      <c r="BZ33" s="663"/>
      <c r="CA33" s="663"/>
      <c r="CB33" s="727"/>
      <c r="CD33" s="711" t="s">
        <v>322</v>
      </c>
      <c r="CE33" s="712"/>
      <c r="CF33" s="712"/>
      <c r="CG33" s="712"/>
      <c r="CH33" s="712"/>
      <c r="CI33" s="712"/>
      <c r="CJ33" s="712"/>
      <c r="CK33" s="712"/>
      <c r="CL33" s="712"/>
      <c r="CM33" s="712"/>
      <c r="CN33" s="712"/>
      <c r="CO33" s="712"/>
      <c r="CP33" s="712"/>
      <c r="CQ33" s="713"/>
      <c r="CR33" s="678">
        <v>6437167</v>
      </c>
      <c r="CS33" s="697"/>
      <c r="CT33" s="697"/>
      <c r="CU33" s="697"/>
      <c r="CV33" s="697"/>
      <c r="CW33" s="697"/>
      <c r="CX33" s="697"/>
      <c r="CY33" s="698"/>
      <c r="CZ33" s="681">
        <v>44.4</v>
      </c>
      <c r="DA33" s="699"/>
      <c r="DB33" s="699"/>
      <c r="DC33" s="700"/>
      <c r="DD33" s="684">
        <v>5460793</v>
      </c>
      <c r="DE33" s="697"/>
      <c r="DF33" s="697"/>
      <c r="DG33" s="697"/>
      <c r="DH33" s="697"/>
      <c r="DI33" s="697"/>
      <c r="DJ33" s="697"/>
      <c r="DK33" s="698"/>
      <c r="DL33" s="684">
        <v>4400555</v>
      </c>
      <c r="DM33" s="697"/>
      <c r="DN33" s="697"/>
      <c r="DO33" s="697"/>
      <c r="DP33" s="697"/>
      <c r="DQ33" s="697"/>
      <c r="DR33" s="697"/>
      <c r="DS33" s="697"/>
      <c r="DT33" s="697"/>
      <c r="DU33" s="697"/>
      <c r="DV33" s="698"/>
      <c r="DW33" s="681">
        <v>48.3</v>
      </c>
      <c r="DX33" s="699"/>
      <c r="DY33" s="699"/>
      <c r="DZ33" s="699"/>
      <c r="EA33" s="699"/>
      <c r="EB33" s="699"/>
      <c r="EC33" s="714"/>
    </row>
    <row r="34" spans="2:133" ht="11.25" customHeight="1">
      <c r="B34" s="675" t="s">
        <v>323</v>
      </c>
      <c r="C34" s="676"/>
      <c r="D34" s="676"/>
      <c r="E34" s="676"/>
      <c r="F34" s="676"/>
      <c r="G34" s="676"/>
      <c r="H34" s="676"/>
      <c r="I34" s="676"/>
      <c r="J34" s="676"/>
      <c r="K34" s="676"/>
      <c r="L34" s="676"/>
      <c r="M34" s="676"/>
      <c r="N34" s="676"/>
      <c r="O34" s="676"/>
      <c r="P34" s="676"/>
      <c r="Q34" s="677"/>
      <c r="R34" s="678">
        <v>19908</v>
      </c>
      <c r="S34" s="679"/>
      <c r="T34" s="679"/>
      <c r="U34" s="679"/>
      <c r="V34" s="679"/>
      <c r="W34" s="679"/>
      <c r="X34" s="679"/>
      <c r="Y34" s="680"/>
      <c r="Z34" s="715">
        <v>0.1</v>
      </c>
      <c r="AA34" s="715"/>
      <c r="AB34" s="715"/>
      <c r="AC34" s="715"/>
      <c r="AD34" s="716" t="s">
        <v>241</v>
      </c>
      <c r="AE34" s="716"/>
      <c r="AF34" s="716"/>
      <c r="AG34" s="716"/>
      <c r="AH34" s="716"/>
      <c r="AI34" s="716"/>
      <c r="AJ34" s="716"/>
      <c r="AK34" s="716"/>
      <c r="AL34" s="681" t="s">
        <v>177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2747431</v>
      </c>
      <c r="CS34" s="679"/>
      <c r="CT34" s="679"/>
      <c r="CU34" s="679"/>
      <c r="CV34" s="679"/>
      <c r="CW34" s="679"/>
      <c r="CX34" s="679"/>
      <c r="CY34" s="680"/>
      <c r="CZ34" s="681">
        <v>19</v>
      </c>
      <c r="DA34" s="699"/>
      <c r="DB34" s="699"/>
      <c r="DC34" s="700"/>
      <c r="DD34" s="684">
        <v>2251583</v>
      </c>
      <c r="DE34" s="679"/>
      <c r="DF34" s="679"/>
      <c r="DG34" s="679"/>
      <c r="DH34" s="679"/>
      <c r="DI34" s="679"/>
      <c r="DJ34" s="679"/>
      <c r="DK34" s="680"/>
      <c r="DL34" s="684">
        <v>1798191</v>
      </c>
      <c r="DM34" s="679"/>
      <c r="DN34" s="679"/>
      <c r="DO34" s="679"/>
      <c r="DP34" s="679"/>
      <c r="DQ34" s="679"/>
      <c r="DR34" s="679"/>
      <c r="DS34" s="679"/>
      <c r="DT34" s="679"/>
      <c r="DU34" s="679"/>
      <c r="DV34" s="680"/>
      <c r="DW34" s="681">
        <v>19.7</v>
      </c>
      <c r="DX34" s="699"/>
      <c r="DY34" s="699"/>
      <c r="DZ34" s="699"/>
      <c r="EA34" s="699"/>
      <c r="EB34" s="699"/>
      <c r="EC34" s="714"/>
    </row>
    <row r="35" spans="2:133" ht="11.25" customHeight="1">
      <c r="B35" s="675" t="s">
        <v>325</v>
      </c>
      <c r="C35" s="676"/>
      <c r="D35" s="676"/>
      <c r="E35" s="676"/>
      <c r="F35" s="676"/>
      <c r="G35" s="676"/>
      <c r="H35" s="676"/>
      <c r="I35" s="676"/>
      <c r="J35" s="676"/>
      <c r="K35" s="676"/>
      <c r="L35" s="676"/>
      <c r="M35" s="676"/>
      <c r="N35" s="676"/>
      <c r="O35" s="676"/>
      <c r="P35" s="676"/>
      <c r="Q35" s="677"/>
      <c r="R35" s="678">
        <v>26352</v>
      </c>
      <c r="S35" s="679"/>
      <c r="T35" s="679"/>
      <c r="U35" s="679"/>
      <c r="V35" s="679"/>
      <c r="W35" s="679"/>
      <c r="X35" s="679"/>
      <c r="Y35" s="680"/>
      <c r="Z35" s="715">
        <v>0.2</v>
      </c>
      <c r="AA35" s="715"/>
      <c r="AB35" s="715"/>
      <c r="AC35" s="715"/>
      <c r="AD35" s="716" t="s">
        <v>177</v>
      </c>
      <c r="AE35" s="716"/>
      <c r="AF35" s="716"/>
      <c r="AG35" s="716"/>
      <c r="AH35" s="716"/>
      <c r="AI35" s="716"/>
      <c r="AJ35" s="716"/>
      <c r="AK35" s="716"/>
      <c r="AL35" s="681" t="s">
        <v>177</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115533</v>
      </c>
      <c r="CS35" s="697"/>
      <c r="CT35" s="697"/>
      <c r="CU35" s="697"/>
      <c r="CV35" s="697"/>
      <c r="CW35" s="697"/>
      <c r="CX35" s="697"/>
      <c r="CY35" s="698"/>
      <c r="CZ35" s="681">
        <v>0.8</v>
      </c>
      <c r="DA35" s="699"/>
      <c r="DB35" s="699"/>
      <c r="DC35" s="700"/>
      <c r="DD35" s="684">
        <v>98337</v>
      </c>
      <c r="DE35" s="697"/>
      <c r="DF35" s="697"/>
      <c r="DG35" s="697"/>
      <c r="DH35" s="697"/>
      <c r="DI35" s="697"/>
      <c r="DJ35" s="697"/>
      <c r="DK35" s="698"/>
      <c r="DL35" s="684">
        <v>98337</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c r="B36" s="675" t="s">
        <v>329</v>
      </c>
      <c r="C36" s="676"/>
      <c r="D36" s="676"/>
      <c r="E36" s="676"/>
      <c r="F36" s="676"/>
      <c r="G36" s="676"/>
      <c r="H36" s="676"/>
      <c r="I36" s="676"/>
      <c r="J36" s="676"/>
      <c r="K36" s="676"/>
      <c r="L36" s="676"/>
      <c r="M36" s="676"/>
      <c r="N36" s="676"/>
      <c r="O36" s="676"/>
      <c r="P36" s="676"/>
      <c r="Q36" s="677"/>
      <c r="R36" s="678">
        <v>649942</v>
      </c>
      <c r="S36" s="679"/>
      <c r="T36" s="679"/>
      <c r="U36" s="679"/>
      <c r="V36" s="679"/>
      <c r="W36" s="679"/>
      <c r="X36" s="679"/>
      <c r="Y36" s="680"/>
      <c r="Z36" s="715">
        <v>4.4000000000000004</v>
      </c>
      <c r="AA36" s="715"/>
      <c r="AB36" s="715"/>
      <c r="AC36" s="715"/>
      <c r="AD36" s="716" t="s">
        <v>177</v>
      </c>
      <c r="AE36" s="716"/>
      <c r="AF36" s="716"/>
      <c r="AG36" s="716"/>
      <c r="AH36" s="716"/>
      <c r="AI36" s="716"/>
      <c r="AJ36" s="716"/>
      <c r="AK36" s="716"/>
      <c r="AL36" s="681" t="s">
        <v>257</v>
      </c>
      <c r="AM36" s="682"/>
      <c r="AN36" s="682"/>
      <c r="AO36" s="717"/>
      <c r="AP36" s="235"/>
      <c r="AQ36" s="730" t="s">
        <v>330</v>
      </c>
      <c r="AR36" s="731"/>
      <c r="AS36" s="731"/>
      <c r="AT36" s="731"/>
      <c r="AU36" s="731"/>
      <c r="AV36" s="731"/>
      <c r="AW36" s="731"/>
      <c r="AX36" s="731"/>
      <c r="AY36" s="732"/>
      <c r="AZ36" s="733">
        <v>1703200</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-1335</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1943918</v>
      </c>
      <c r="CS36" s="679"/>
      <c r="CT36" s="679"/>
      <c r="CU36" s="679"/>
      <c r="CV36" s="679"/>
      <c r="CW36" s="679"/>
      <c r="CX36" s="679"/>
      <c r="CY36" s="680"/>
      <c r="CZ36" s="681">
        <v>13.4</v>
      </c>
      <c r="DA36" s="699"/>
      <c r="DB36" s="699"/>
      <c r="DC36" s="700"/>
      <c r="DD36" s="684">
        <v>1761937</v>
      </c>
      <c r="DE36" s="679"/>
      <c r="DF36" s="679"/>
      <c r="DG36" s="679"/>
      <c r="DH36" s="679"/>
      <c r="DI36" s="679"/>
      <c r="DJ36" s="679"/>
      <c r="DK36" s="680"/>
      <c r="DL36" s="684">
        <v>1682571</v>
      </c>
      <c r="DM36" s="679"/>
      <c r="DN36" s="679"/>
      <c r="DO36" s="679"/>
      <c r="DP36" s="679"/>
      <c r="DQ36" s="679"/>
      <c r="DR36" s="679"/>
      <c r="DS36" s="679"/>
      <c r="DT36" s="679"/>
      <c r="DU36" s="679"/>
      <c r="DV36" s="680"/>
      <c r="DW36" s="681">
        <v>18.5</v>
      </c>
      <c r="DX36" s="699"/>
      <c r="DY36" s="699"/>
      <c r="DZ36" s="699"/>
      <c r="EA36" s="699"/>
      <c r="EB36" s="699"/>
      <c r="EC36" s="714"/>
    </row>
    <row r="37" spans="2:133" ht="11.25" customHeight="1">
      <c r="B37" s="675" t="s">
        <v>333</v>
      </c>
      <c r="C37" s="676"/>
      <c r="D37" s="676"/>
      <c r="E37" s="676"/>
      <c r="F37" s="676"/>
      <c r="G37" s="676"/>
      <c r="H37" s="676"/>
      <c r="I37" s="676"/>
      <c r="J37" s="676"/>
      <c r="K37" s="676"/>
      <c r="L37" s="676"/>
      <c r="M37" s="676"/>
      <c r="N37" s="676"/>
      <c r="O37" s="676"/>
      <c r="P37" s="676"/>
      <c r="Q37" s="677"/>
      <c r="R37" s="678">
        <v>380154</v>
      </c>
      <c r="S37" s="679"/>
      <c r="T37" s="679"/>
      <c r="U37" s="679"/>
      <c r="V37" s="679"/>
      <c r="W37" s="679"/>
      <c r="X37" s="679"/>
      <c r="Y37" s="680"/>
      <c r="Z37" s="715">
        <v>2.5</v>
      </c>
      <c r="AA37" s="715"/>
      <c r="AB37" s="715"/>
      <c r="AC37" s="715"/>
      <c r="AD37" s="716" t="s">
        <v>177</v>
      </c>
      <c r="AE37" s="716"/>
      <c r="AF37" s="716"/>
      <c r="AG37" s="716"/>
      <c r="AH37" s="716"/>
      <c r="AI37" s="716"/>
      <c r="AJ37" s="716"/>
      <c r="AK37" s="716"/>
      <c r="AL37" s="681" t="s">
        <v>241</v>
      </c>
      <c r="AM37" s="682"/>
      <c r="AN37" s="682"/>
      <c r="AO37" s="717"/>
      <c r="AQ37" s="718" t="s">
        <v>334</v>
      </c>
      <c r="AR37" s="719"/>
      <c r="AS37" s="719"/>
      <c r="AT37" s="719"/>
      <c r="AU37" s="719"/>
      <c r="AV37" s="719"/>
      <c r="AW37" s="719"/>
      <c r="AX37" s="719"/>
      <c r="AY37" s="720"/>
      <c r="AZ37" s="678">
        <v>602000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-16219</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792324</v>
      </c>
      <c r="CS37" s="697"/>
      <c r="CT37" s="697"/>
      <c r="CU37" s="697"/>
      <c r="CV37" s="697"/>
      <c r="CW37" s="697"/>
      <c r="CX37" s="697"/>
      <c r="CY37" s="698"/>
      <c r="CZ37" s="681">
        <v>5.5</v>
      </c>
      <c r="DA37" s="699"/>
      <c r="DB37" s="699"/>
      <c r="DC37" s="700"/>
      <c r="DD37" s="684">
        <v>792324</v>
      </c>
      <c r="DE37" s="697"/>
      <c r="DF37" s="697"/>
      <c r="DG37" s="697"/>
      <c r="DH37" s="697"/>
      <c r="DI37" s="697"/>
      <c r="DJ37" s="697"/>
      <c r="DK37" s="698"/>
      <c r="DL37" s="684">
        <v>792324</v>
      </c>
      <c r="DM37" s="697"/>
      <c r="DN37" s="697"/>
      <c r="DO37" s="697"/>
      <c r="DP37" s="697"/>
      <c r="DQ37" s="697"/>
      <c r="DR37" s="697"/>
      <c r="DS37" s="697"/>
      <c r="DT37" s="697"/>
      <c r="DU37" s="697"/>
      <c r="DV37" s="698"/>
      <c r="DW37" s="681">
        <v>8.6999999999999993</v>
      </c>
      <c r="DX37" s="699"/>
      <c r="DY37" s="699"/>
      <c r="DZ37" s="699"/>
      <c r="EA37" s="699"/>
      <c r="EB37" s="699"/>
      <c r="EC37" s="714"/>
    </row>
    <row r="38" spans="2:133" ht="11.25" customHeight="1">
      <c r="B38" s="675" t="s">
        <v>337</v>
      </c>
      <c r="C38" s="676"/>
      <c r="D38" s="676"/>
      <c r="E38" s="676"/>
      <c r="F38" s="676"/>
      <c r="G38" s="676"/>
      <c r="H38" s="676"/>
      <c r="I38" s="676"/>
      <c r="J38" s="676"/>
      <c r="K38" s="676"/>
      <c r="L38" s="676"/>
      <c r="M38" s="676"/>
      <c r="N38" s="676"/>
      <c r="O38" s="676"/>
      <c r="P38" s="676"/>
      <c r="Q38" s="677"/>
      <c r="R38" s="678">
        <v>222611</v>
      </c>
      <c r="S38" s="679"/>
      <c r="T38" s="679"/>
      <c r="U38" s="679"/>
      <c r="V38" s="679"/>
      <c r="W38" s="679"/>
      <c r="X38" s="679"/>
      <c r="Y38" s="680"/>
      <c r="Z38" s="715">
        <v>1.5</v>
      </c>
      <c r="AA38" s="715"/>
      <c r="AB38" s="715"/>
      <c r="AC38" s="715"/>
      <c r="AD38" s="716">
        <v>597</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30192</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4550</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1071008</v>
      </c>
      <c r="CS38" s="679"/>
      <c r="CT38" s="679"/>
      <c r="CU38" s="679"/>
      <c r="CV38" s="679"/>
      <c r="CW38" s="679"/>
      <c r="CX38" s="679"/>
      <c r="CY38" s="680"/>
      <c r="CZ38" s="681">
        <v>7.4</v>
      </c>
      <c r="DA38" s="699"/>
      <c r="DB38" s="699"/>
      <c r="DC38" s="700"/>
      <c r="DD38" s="684">
        <v>845289</v>
      </c>
      <c r="DE38" s="679"/>
      <c r="DF38" s="679"/>
      <c r="DG38" s="679"/>
      <c r="DH38" s="679"/>
      <c r="DI38" s="679"/>
      <c r="DJ38" s="679"/>
      <c r="DK38" s="680"/>
      <c r="DL38" s="684">
        <v>821456</v>
      </c>
      <c r="DM38" s="679"/>
      <c r="DN38" s="679"/>
      <c r="DO38" s="679"/>
      <c r="DP38" s="679"/>
      <c r="DQ38" s="679"/>
      <c r="DR38" s="679"/>
      <c r="DS38" s="679"/>
      <c r="DT38" s="679"/>
      <c r="DU38" s="679"/>
      <c r="DV38" s="680"/>
      <c r="DW38" s="681">
        <v>9</v>
      </c>
      <c r="DX38" s="699"/>
      <c r="DY38" s="699"/>
      <c r="DZ38" s="699"/>
      <c r="EA38" s="699"/>
      <c r="EB38" s="699"/>
      <c r="EC38" s="714"/>
    </row>
    <row r="39" spans="2:133" ht="11.25" customHeight="1">
      <c r="B39" s="675" t="s">
        <v>341</v>
      </c>
      <c r="C39" s="676"/>
      <c r="D39" s="676"/>
      <c r="E39" s="676"/>
      <c r="F39" s="676"/>
      <c r="G39" s="676"/>
      <c r="H39" s="676"/>
      <c r="I39" s="676"/>
      <c r="J39" s="676"/>
      <c r="K39" s="676"/>
      <c r="L39" s="676"/>
      <c r="M39" s="676"/>
      <c r="N39" s="676"/>
      <c r="O39" s="676"/>
      <c r="P39" s="676"/>
      <c r="Q39" s="677"/>
      <c r="R39" s="678">
        <v>756768</v>
      </c>
      <c r="S39" s="679"/>
      <c r="T39" s="679"/>
      <c r="U39" s="679"/>
      <c r="V39" s="679"/>
      <c r="W39" s="679"/>
      <c r="X39" s="679"/>
      <c r="Y39" s="680"/>
      <c r="Z39" s="715">
        <v>5.0999999999999996</v>
      </c>
      <c r="AA39" s="715"/>
      <c r="AB39" s="715"/>
      <c r="AC39" s="715"/>
      <c r="AD39" s="716" t="s">
        <v>177</v>
      </c>
      <c r="AE39" s="716"/>
      <c r="AF39" s="716"/>
      <c r="AG39" s="716"/>
      <c r="AH39" s="716"/>
      <c r="AI39" s="716"/>
      <c r="AJ39" s="716"/>
      <c r="AK39" s="716"/>
      <c r="AL39" s="681" t="s">
        <v>241</v>
      </c>
      <c r="AM39" s="682"/>
      <c r="AN39" s="682"/>
      <c r="AO39" s="717"/>
      <c r="AQ39" s="718" t="s">
        <v>342</v>
      </c>
      <c r="AR39" s="719"/>
      <c r="AS39" s="719"/>
      <c r="AT39" s="719"/>
      <c r="AU39" s="719"/>
      <c r="AV39" s="719"/>
      <c r="AW39" s="719"/>
      <c r="AX39" s="719"/>
      <c r="AY39" s="720"/>
      <c r="AZ39" s="678" t="s">
        <v>177</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7372</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514286</v>
      </c>
      <c r="CS39" s="697"/>
      <c r="CT39" s="697"/>
      <c r="CU39" s="697"/>
      <c r="CV39" s="697"/>
      <c r="CW39" s="697"/>
      <c r="CX39" s="697"/>
      <c r="CY39" s="698"/>
      <c r="CZ39" s="681">
        <v>3.5</v>
      </c>
      <c r="DA39" s="699"/>
      <c r="DB39" s="699"/>
      <c r="DC39" s="700"/>
      <c r="DD39" s="684">
        <v>484256</v>
      </c>
      <c r="DE39" s="697"/>
      <c r="DF39" s="697"/>
      <c r="DG39" s="697"/>
      <c r="DH39" s="697"/>
      <c r="DI39" s="697"/>
      <c r="DJ39" s="697"/>
      <c r="DK39" s="698"/>
      <c r="DL39" s="684" t="s">
        <v>177</v>
      </c>
      <c r="DM39" s="697"/>
      <c r="DN39" s="697"/>
      <c r="DO39" s="697"/>
      <c r="DP39" s="697"/>
      <c r="DQ39" s="697"/>
      <c r="DR39" s="697"/>
      <c r="DS39" s="697"/>
      <c r="DT39" s="697"/>
      <c r="DU39" s="697"/>
      <c r="DV39" s="698"/>
      <c r="DW39" s="681" t="s">
        <v>257</v>
      </c>
      <c r="DX39" s="699"/>
      <c r="DY39" s="699"/>
      <c r="DZ39" s="699"/>
      <c r="EA39" s="699"/>
      <c r="EB39" s="699"/>
      <c r="EC39" s="714"/>
    </row>
    <row r="40" spans="2:133" ht="11.25" customHeight="1">
      <c r="B40" s="675" t="s">
        <v>345</v>
      </c>
      <c r="C40" s="676"/>
      <c r="D40" s="676"/>
      <c r="E40" s="676"/>
      <c r="F40" s="676"/>
      <c r="G40" s="676"/>
      <c r="H40" s="676"/>
      <c r="I40" s="676"/>
      <c r="J40" s="676"/>
      <c r="K40" s="676"/>
      <c r="L40" s="676"/>
      <c r="M40" s="676"/>
      <c r="N40" s="676"/>
      <c r="O40" s="676"/>
      <c r="P40" s="676"/>
      <c r="Q40" s="677"/>
      <c r="R40" s="678" t="s">
        <v>257</v>
      </c>
      <c r="S40" s="679"/>
      <c r="T40" s="679"/>
      <c r="U40" s="679"/>
      <c r="V40" s="679"/>
      <c r="W40" s="679"/>
      <c r="X40" s="679"/>
      <c r="Y40" s="680"/>
      <c r="Z40" s="715" t="s">
        <v>241</v>
      </c>
      <c r="AA40" s="715"/>
      <c r="AB40" s="715"/>
      <c r="AC40" s="715"/>
      <c r="AD40" s="716" t="s">
        <v>241</v>
      </c>
      <c r="AE40" s="716"/>
      <c r="AF40" s="716"/>
      <c r="AG40" s="716"/>
      <c r="AH40" s="716"/>
      <c r="AI40" s="716"/>
      <c r="AJ40" s="716"/>
      <c r="AK40" s="716"/>
      <c r="AL40" s="681" t="s">
        <v>177</v>
      </c>
      <c r="AM40" s="682"/>
      <c r="AN40" s="682"/>
      <c r="AO40" s="717"/>
      <c r="AQ40" s="718" t="s">
        <v>346</v>
      </c>
      <c r="AR40" s="719"/>
      <c r="AS40" s="719"/>
      <c r="AT40" s="719"/>
      <c r="AU40" s="719"/>
      <c r="AV40" s="719"/>
      <c r="AW40" s="719"/>
      <c r="AX40" s="719"/>
      <c r="AY40" s="720"/>
      <c r="AZ40" s="678" t="s">
        <v>241</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109</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44991</v>
      </c>
      <c r="CS40" s="679"/>
      <c r="CT40" s="679"/>
      <c r="CU40" s="679"/>
      <c r="CV40" s="679"/>
      <c r="CW40" s="679"/>
      <c r="CX40" s="679"/>
      <c r="CY40" s="680"/>
      <c r="CZ40" s="681">
        <v>0.3</v>
      </c>
      <c r="DA40" s="699"/>
      <c r="DB40" s="699"/>
      <c r="DC40" s="700"/>
      <c r="DD40" s="684">
        <v>19391</v>
      </c>
      <c r="DE40" s="679"/>
      <c r="DF40" s="679"/>
      <c r="DG40" s="679"/>
      <c r="DH40" s="679"/>
      <c r="DI40" s="679"/>
      <c r="DJ40" s="679"/>
      <c r="DK40" s="680"/>
      <c r="DL40" s="684" t="s">
        <v>241</v>
      </c>
      <c r="DM40" s="679"/>
      <c r="DN40" s="679"/>
      <c r="DO40" s="679"/>
      <c r="DP40" s="679"/>
      <c r="DQ40" s="679"/>
      <c r="DR40" s="679"/>
      <c r="DS40" s="679"/>
      <c r="DT40" s="679"/>
      <c r="DU40" s="679"/>
      <c r="DV40" s="680"/>
      <c r="DW40" s="681" t="s">
        <v>241</v>
      </c>
      <c r="DX40" s="699"/>
      <c r="DY40" s="699"/>
      <c r="DZ40" s="699"/>
      <c r="EA40" s="699"/>
      <c r="EB40" s="699"/>
      <c r="EC40" s="714"/>
    </row>
    <row r="41" spans="2:133" ht="11.25" customHeight="1">
      <c r="B41" s="675" t="s">
        <v>350</v>
      </c>
      <c r="C41" s="676"/>
      <c r="D41" s="676"/>
      <c r="E41" s="676"/>
      <c r="F41" s="676"/>
      <c r="G41" s="676"/>
      <c r="H41" s="676"/>
      <c r="I41" s="676"/>
      <c r="J41" s="676"/>
      <c r="K41" s="676"/>
      <c r="L41" s="676"/>
      <c r="M41" s="676"/>
      <c r="N41" s="676"/>
      <c r="O41" s="676"/>
      <c r="P41" s="676"/>
      <c r="Q41" s="677"/>
      <c r="R41" s="678">
        <v>438668</v>
      </c>
      <c r="S41" s="679"/>
      <c r="T41" s="679"/>
      <c r="U41" s="679"/>
      <c r="V41" s="679"/>
      <c r="W41" s="679"/>
      <c r="X41" s="679"/>
      <c r="Y41" s="680"/>
      <c r="Z41" s="715">
        <v>2.9</v>
      </c>
      <c r="AA41" s="715"/>
      <c r="AB41" s="715"/>
      <c r="AC41" s="715"/>
      <c r="AD41" s="716" t="s">
        <v>177</v>
      </c>
      <c r="AE41" s="716"/>
      <c r="AF41" s="716"/>
      <c r="AG41" s="716"/>
      <c r="AH41" s="716"/>
      <c r="AI41" s="716"/>
      <c r="AJ41" s="716"/>
      <c r="AK41" s="716"/>
      <c r="AL41" s="681" t="s">
        <v>241</v>
      </c>
      <c r="AM41" s="682"/>
      <c r="AN41" s="682"/>
      <c r="AO41" s="717"/>
      <c r="AQ41" s="718" t="s">
        <v>351</v>
      </c>
      <c r="AR41" s="719"/>
      <c r="AS41" s="719"/>
      <c r="AT41" s="719"/>
      <c r="AU41" s="719"/>
      <c r="AV41" s="719"/>
      <c r="AW41" s="719"/>
      <c r="AX41" s="719"/>
      <c r="AY41" s="720"/>
      <c r="AZ41" s="678">
        <v>263203</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177</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257</v>
      </c>
      <c r="DA41" s="699"/>
      <c r="DB41" s="699"/>
      <c r="DC41" s="700"/>
      <c r="DD41" s="684" t="s">
        <v>177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354</v>
      </c>
      <c r="C42" s="660"/>
      <c r="D42" s="660"/>
      <c r="E42" s="660"/>
      <c r="F42" s="660"/>
      <c r="G42" s="660"/>
      <c r="H42" s="660"/>
      <c r="I42" s="660"/>
      <c r="J42" s="660"/>
      <c r="K42" s="660"/>
      <c r="L42" s="660"/>
      <c r="M42" s="660"/>
      <c r="N42" s="660"/>
      <c r="O42" s="660"/>
      <c r="P42" s="660"/>
      <c r="Q42" s="661"/>
      <c r="R42" s="662">
        <v>14933005</v>
      </c>
      <c r="S42" s="701"/>
      <c r="T42" s="701"/>
      <c r="U42" s="701"/>
      <c r="V42" s="701"/>
      <c r="W42" s="701"/>
      <c r="X42" s="701"/>
      <c r="Y42" s="703"/>
      <c r="Z42" s="704">
        <v>100</v>
      </c>
      <c r="AA42" s="704"/>
      <c r="AB42" s="704"/>
      <c r="AC42" s="704"/>
      <c r="AD42" s="705">
        <v>8674293</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807805</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325</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1202648</v>
      </c>
      <c r="CS42" s="679"/>
      <c r="CT42" s="679"/>
      <c r="CU42" s="679"/>
      <c r="CV42" s="679"/>
      <c r="CW42" s="679"/>
      <c r="CX42" s="679"/>
      <c r="CY42" s="680"/>
      <c r="CZ42" s="681">
        <v>8.3000000000000007</v>
      </c>
      <c r="DA42" s="682"/>
      <c r="DB42" s="682"/>
      <c r="DC42" s="683"/>
      <c r="DD42" s="684">
        <v>657699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26079</v>
      </c>
      <c r="CS43" s="697"/>
      <c r="CT43" s="697"/>
      <c r="CU43" s="697"/>
      <c r="CV43" s="697"/>
      <c r="CW43" s="697"/>
      <c r="CX43" s="697"/>
      <c r="CY43" s="698"/>
      <c r="CZ43" s="681">
        <v>0.2</v>
      </c>
      <c r="DA43" s="699"/>
      <c r="DB43" s="699"/>
      <c r="DC43" s="700"/>
      <c r="DD43" s="684">
        <v>26079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307</v>
      </c>
      <c r="CE44" s="692"/>
      <c r="CF44" s="675" t="s">
        <v>359</v>
      </c>
      <c r="CG44" s="676"/>
      <c r="CH44" s="676"/>
      <c r="CI44" s="676"/>
      <c r="CJ44" s="676"/>
      <c r="CK44" s="676"/>
      <c r="CL44" s="676"/>
      <c r="CM44" s="676"/>
      <c r="CN44" s="676"/>
      <c r="CO44" s="676"/>
      <c r="CP44" s="676"/>
      <c r="CQ44" s="677"/>
      <c r="CR44" s="678">
        <v>1202648</v>
      </c>
      <c r="CS44" s="679"/>
      <c r="CT44" s="679"/>
      <c r="CU44" s="679"/>
      <c r="CV44" s="679"/>
      <c r="CW44" s="679"/>
      <c r="CX44" s="679"/>
      <c r="CY44" s="680"/>
      <c r="CZ44" s="681">
        <v>8.3000000000000007</v>
      </c>
      <c r="DA44" s="682"/>
      <c r="DB44" s="682"/>
      <c r="DC44" s="683"/>
      <c r="DD44" s="684">
        <v>657699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360</v>
      </c>
      <c r="CG45" s="676"/>
      <c r="CH45" s="676"/>
      <c r="CI45" s="676"/>
      <c r="CJ45" s="676"/>
      <c r="CK45" s="676"/>
      <c r="CL45" s="676"/>
      <c r="CM45" s="676"/>
      <c r="CN45" s="676"/>
      <c r="CO45" s="676"/>
      <c r="CP45" s="676"/>
      <c r="CQ45" s="677"/>
      <c r="CR45" s="678">
        <v>326901</v>
      </c>
      <c r="CS45" s="697"/>
      <c r="CT45" s="697"/>
      <c r="CU45" s="697"/>
      <c r="CV45" s="697"/>
      <c r="CW45" s="697"/>
      <c r="CX45" s="697"/>
      <c r="CY45" s="698"/>
      <c r="CZ45" s="681">
        <v>2.2999999999999998</v>
      </c>
      <c r="DA45" s="699"/>
      <c r="DB45" s="699"/>
      <c r="DC45" s="700"/>
      <c r="DD45" s="684">
        <v>27752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794909</v>
      </c>
      <c r="CS46" s="679"/>
      <c r="CT46" s="679"/>
      <c r="CU46" s="679"/>
      <c r="CV46" s="679"/>
      <c r="CW46" s="679"/>
      <c r="CX46" s="679"/>
      <c r="CY46" s="680"/>
      <c r="CZ46" s="681">
        <v>5.5</v>
      </c>
      <c r="DA46" s="682"/>
      <c r="DB46" s="682"/>
      <c r="DC46" s="683"/>
      <c r="DD46" s="684">
        <v>614117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t="s">
        <v>177</v>
      </c>
      <c r="CS47" s="697"/>
      <c r="CT47" s="697"/>
      <c r="CU47" s="697"/>
      <c r="CV47" s="697"/>
      <c r="CW47" s="697"/>
      <c r="CX47" s="697"/>
      <c r="CY47" s="698"/>
      <c r="CZ47" s="681" t="s">
        <v>177</v>
      </c>
      <c r="DA47" s="699"/>
      <c r="DB47" s="699"/>
      <c r="DC47" s="700"/>
      <c r="DD47" s="684" t="s">
        <v>177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365</v>
      </c>
      <c r="CD48" s="695"/>
      <c r="CE48" s="696"/>
      <c r="CF48" s="675" t="s">
        <v>366</v>
      </c>
      <c r="CG48" s="676"/>
      <c r="CH48" s="676"/>
      <c r="CI48" s="676"/>
      <c r="CJ48" s="676"/>
      <c r="CK48" s="676"/>
      <c r="CL48" s="676"/>
      <c r="CM48" s="676"/>
      <c r="CN48" s="676"/>
      <c r="CO48" s="676"/>
      <c r="CP48" s="676"/>
      <c r="CQ48" s="677"/>
      <c r="CR48" s="678" t="s">
        <v>177</v>
      </c>
      <c r="CS48" s="679"/>
      <c r="CT48" s="679"/>
      <c r="CU48" s="679"/>
      <c r="CV48" s="679"/>
      <c r="CW48" s="679"/>
      <c r="CX48" s="679"/>
      <c r="CY48" s="680"/>
      <c r="CZ48" s="681" t="s">
        <v>177</v>
      </c>
      <c r="DA48" s="682"/>
      <c r="DB48" s="682"/>
      <c r="DC48" s="683"/>
      <c r="DD48" s="684" t="s">
        <v>177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367</v>
      </c>
      <c r="CE49" s="660"/>
      <c r="CF49" s="660"/>
      <c r="CG49" s="660"/>
      <c r="CH49" s="660"/>
      <c r="CI49" s="660"/>
      <c r="CJ49" s="660"/>
      <c r="CK49" s="660"/>
      <c r="CL49" s="660"/>
      <c r="CM49" s="660"/>
      <c r="CN49" s="660"/>
      <c r="CO49" s="660"/>
      <c r="CP49" s="660"/>
      <c r="CQ49" s="661"/>
      <c r="CR49" s="662">
        <v>14489066</v>
      </c>
      <c r="CS49" s="663"/>
      <c r="CT49" s="663"/>
      <c r="CU49" s="663"/>
      <c r="CV49" s="663"/>
      <c r="CW49" s="663"/>
      <c r="CX49" s="663"/>
      <c r="CY49" s="664"/>
      <c r="CZ49" s="665">
        <v>100</v>
      </c>
      <c r="DA49" s="666"/>
      <c r="DB49" s="666"/>
      <c r="DC49" s="667"/>
      <c r="DD49" s="668">
        <v>9897284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wj8gjNz8+cW3KAfR0UkDEYvgcv0w4dv9vCD5Do2QAEdquPc2YaoS4pigyxrS7baTl0vbe2nUXa/nPTddEBaw==" saltValue="7SdMlCjb2JmYQKqqqj9T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390</v>
      </c>
      <c r="C7" s="1144"/>
      <c r="D7" s="1144"/>
      <c r="E7" s="1144"/>
      <c r="F7" s="1144"/>
      <c r="G7" s="1144"/>
      <c r="H7" s="1144"/>
      <c r="I7" s="1144"/>
      <c r="J7" s="1144"/>
      <c r="K7" s="1144"/>
      <c r="L7" s="1144"/>
      <c r="M7" s="1144"/>
      <c r="N7" s="1144"/>
      <c r="O7" s="1144"/>
      <c r="P7" s="1145"/>
      <c r="Q7" s="1197">
        <v>14933</v>
      </c>
      <c r="R7" s="1198"/>
      <c r="S7" s="1198"/>
      <c r="T7" s="1198"/>
      <c r="U7" s="1198"/>
      <c r="V7" s="1198">
        <v>14489</v>
      </c>
      <c r="W7" s="1198"/>
      <c r="X7" s="1198"/>
      <c r="Y7" s="1198"/>
      <c r="Z7" s="1198"/>
      <c r="AA7" s="1198">
        <v>444</v>
      </c>
      <c r="AB7" s="1198"/>
      <c r="AC7" s="1198"/>
      <c r="AD7" s="1198"/>
      <c r="AE7" s="1199"/>
      <c r="AF7" s="1200">
        <v>353</v>
      </c>
      <c r="AG7" s="1201"/>
      <c r="AH7" s="1201"/>
      <c r="AI7" s="1201"/>
      <c r="AJ7" s="1202"/>
      <c r="AK7" s="1184">
        <v>652</v>
      </c>
      <c r="AL7" s="1185"/>
      <c r="AM7" s="1185"/>
      <c r="AN7" s="1185"/>
      <c r="AO7" s="1185"/>
      <c r="AP7" s="1185">
        <v>9984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0</v>
      </c>
      <c r="CI7" s="1182"/>
      <c r="CJ7" s="1182"/>
      <c r="CK7" s="1182"/>
      <c r="CL7" s="1183"/>
      <c r="CM7" s="1181">
        <v>8</v>
      </c>
      <c r="CN7" s="1182"/>
      <c r="CO7" s="1182"/>
      <c r="CP7" s="1182"/>
      <c r="CQ7" s="1183"/>
      <c r="CR7" s="1181">
        <v>5</v>
      </c>
      <c r="CS7" s="1182"/>
      <c r="CT7" s="1182"/>
      <c r="CU7" s="1182"/>
      <c r="CV7" s="1183"/>
      <c r="CW7" s="1181" t="s">
        <v>599</v>
      </c>
      <c r="CX7" s="1182"/>
      <c r="CY7" s="1182"/>
      <c r="CZ7" s="1182"/>
      <c r="DA7" s="1183"/>
      <c r="DB7" s="1181" t="s">
        <v>599</v>
      </c>
      <c r="DC7" s="1182"/>
      <c r="DD7" s="1182"/>
      <c r="DE7" s="1182"/>
      <c r="DF7" s="1183"/>
      <c r="DG7" s="1181">
        <v>142</v>
      </c>
      <c r="DH7" s="1182"/>
      <c r="DI7" s="1182"/>
      <c r="DJ7" s="1182"/>
      <c r="DK7" s="1183"/>
      <c r="DL7" s="1181" t="s">
        <v>600</v>
      </c>
      <c r="DM7" s="1182"/>
      <c r="DN7" s="1182"/>
      <c r="DO7" s="1182"/>
      <c r="DP7" s="1183"/>
      <c r="DQ7" s="1181">
        <v>135</v>
      </c>
      <c r="DR7" s="1182"/>
      <c r="DS7" s="1182"/>
      <c r="DT7" s="1182"/>
      <c r="DU7" s="1183"/>
      <c r="DV7" s="1208"/>
      <c r="DW7" s="1209"/>
      <c r="DX7" s="1209"/>
      <c r="DY7" s="1209"/>
      <c r="DZ7" s="1210"/>
      <c r="EA7" s="255"/>
    </row>
    <row r="8" spans="1:131" s="256" customFormat="1" ht="26.25" customHeight="1">
      <c r="A8" s="262">
        <v>2</v>
      </c>
      <c r="B8" s="1130" t="s">
        <v>391</v>
      </c>
      <c r="C8" s="1131"/>
      <c r="D8" s="1131"/>
      <c r="E8" s="1131"/>
      <c r="F8" s="1131"/>
      <c r="G8" s="1131"/>
      <c r="H8" s="1131"/>
      <c r="I8" s="1131"/>
      <c r="J8" s="1131"/>
      <c r="K8" s="1131"/>
      <c r="L8" s="1131"/>
      <c r="M8" s="1131"/>
      <c r="N8" s="1131"/>
      <c r="O8" s="1131"/>
      <c r="P8" s="1132"/>
      <c r="Q8" s="1136">
        <v>2</v>
      </c>
      <c r="R8" s="1137"/>
      <c r="S8" s="1137"/>
      <c r="T8" s="1137"/>
      <c r="U8" s="1137"/>
      <c r="V8" s="1137">
        <v>2</v>
      </c>
      <c r="W8" s="1137"/>
      <c r="X8" s="1137"/>
      <c r="Y8" s="1137"/>
      <c r="Z8" s="1137"/>
      <c r="AA8" s="1137">
        <v>0</v>
      </c>
      <c r="AB8" s="1137"/>
      <c r="AC8" s="1137"/>
      <c r="AD8" s="1137"/>
      <c r="AE8" s="1138"/>
      <c r="AF8" s="1112">
        <v>0</v>
      </c>
      <c r="AG8" s="1113"/>
      <c r="AH8" s="1113"/>
      <c r="AI8" s="1113"/>
      <c r="AJ8" s="1114"/>
      <c r="AK8" s="1179" t="s">
        <v>598</v>
      </c>
      <c r="AL8" s="1180"/>
      <c r="AM8" s="1180"/>
      <c r="AN8" s="1180"/>
      <c r="AO8" s="1180"/>
      <c r="AP8" s="1180" t="s">
        <v>598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393</v>
      </c>
      <c r="B23" s="1037" t="s">
        <v>394</v>
      </c>
      <c r="C23" s="1038"/>
      <c r="D23" s="1038"/>
      <c r="E23" s="1038"/>
      <c r="F23" s="1038"/>
      <c r="G23" s="1038"/>
      <c r="H23" s="1038"/>
      <c r="I23" s="1038"/>
      <c r="J23" s="1038"/>
      <c r="K23" s="1038"/>
      <c r="L23" s="1038"/>
      <c r="M23" s="1038"/>
      <c r="N23" s="1038"/>
      <c r="O23" s="1038"/>
      <c r="P23" s="1039"/>
      <c r="Q23" s="1161">
        <v>14933</v>
      </c>
      <c r="R23" s="1162"/>
      <c r="S23" s="1162"/>
      <c r="T23" s="1162"/>
      <c r="U23" s="1162"/>
      <c r="V23" s="1162">
        <v>14489</v>
      </c>
      <c r="W23" s="1162"/>
      <c r="X23" s="1162"/>
      <c r="Y23" s="1162"/>
      <c r="Z23" s="1162"/>
      <c r="AA23" s="1162">
        <v>444</v>
      </c>
      <c r="AB23" s="1162"/>
      <c r="AC23" s="1162"/>
      <c r="AD23" s="1162"/>
      <c r="AE23" s="1163"/>
      <c r="AF23" s="1164">
        <v>353</v>
      </c>
      <c r="AG23" s="1162"/>
      <c r="AH23" s="1162"/>
      <c r="AI23" s="1162"/>
      <c r="AJ23" s="1165"/>
      <c r="AK23" s="1166"/>
      <c r="AL23" s="1167"/>
      <c r="AM23" s="1167"/>
      <c r="AN23" s="1167"/>
      <c r="AO23" s="1167"/>
      <c r="AP23" s="1162">
        <v>9984</v>
      </c>
      <c r="AQ23" s="1162"/>
      <c r="AR23" s="1162"/>
      <c r="AS23" s="1162"/>
      <c r="AT23" s="1162"/>
      <c r="AU23" s="1168"/>
      <c r="AV23" s="1168"/>
      <c r="AW23" s="1168"/>
      <c r="AX23" s="1168"/>
      <c r="AY23" s="1169"/>
      <c r="AZ23" s="1158" t="s">
        <v>177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405</v>
      </c>
      <c r="C28" s="1144"/>
      <c r="D28" s="1144"/>
      <c r="E28" s="1144"/>
      <c r="F28" s="1144"/>
      <c r="G28" s="1144"/>
      <c r="H28" s="1144"/>
      <c r="I28" s="1144"/>
      <c r="J28" s="1144"/>
      <c r="K28" s="1144"/>
      <c r="L28" s="1144"/>
      <c r="M28" s="1144"/>
      <c r="N28" s="1144"/>
      <c r="O28" s="1144"/>
      <c r="P28" s="1145"/>
      <c r="Q28" s="1146">
        <v>3595</v>
      </c>
      <c r="R28" s="1147"/>
      <c r="S28" s="1147"/>
      <c r="T28" s="1147"/>
      <c r="U28" s="1147"/>
      <c r="V28" s="1147">
        <v>3597</v>
      </c>
      <c r="W28" s="1147"/>
      <c r="X28" s="1147"/>
      <c r="Y28" s="1147"/>
      <c r="Z28" s="1147"/>
      <c r="AA28" s="1147">
        <v>-1</v>
      </c>
      <c r="AB28" s="1147"/>
      <c r="AC28" s="1147"/>
      <c r="AD28" s="1147"/>
      <c r="AE28" s="1148"/>
      <c r="AF28" s="1149">
        <v>-1</v>
      </c>
      <c r="AG28" s="1147"/>
      <c r="AH28" s="1147"/>
      <c r="AI28" s="1147"/>
      <c r="AJ28" s="1150"/>
      <c r="AK28" s="1151">
        <v>263</v>
      </c>
      <c r="AL28" s="1139"/>
      <c r="AM28" s="1139"/>
      <c r="AN28" s="1139"/>
      <c r="AO28" s="1139"/>
      <c r="AP28" s="1139" t="s">
        <v>598</v>
      </c>
      <c r="AQ28" s="1139"/>
      <c r="AR28" s="1139"/>
      <c r="AS28" s="1139"/>
      <c r="AT28" s="1139"/>
      <c r="AU28" s="1139" t="s">
        <v>598</v>
      </c>
      <c r="AV28" s="1139"/>
      <c r="AW28" s="1139"/>
      <c r="AX28" s="1139"/>
      <c r="AY28" s="1139"/>
      <c r="AZ28" s="1140" t="s">
        <v>598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406</v>
      </c>
      <c r="C29" s="1131"/>
      <c r="D29" s="1131"/>
      <c r="E29" s="1131"/>
      <c r="F29" s="1131"/>
      <c r="G29" s="1131"/>
      <c r="H29" s="1131"/>
      <c r="I29" s="1131"/>
      <c r="J29" s="1131"/>
      <c r="K29" s="1131"/>
      <c r="L29" s="1131"/>
      <c r="M29" s="1131"/>
      <c r="N29" s="1131"/>
      <c r="O29" s="1131"/>
      <c r="P29" s="1132"/>
      <c r="Q29" s="1136">
        <v>2443</v>
      </c>
      <c r="R29" s="1137"/>
      <c r="S29" s="1137"/>
      <c r="T29" s="1137"/>
      <c r="U29" s="1137"/>
      <c r="V29" s="1137">
        <v>2318</v>
      </c>
      <c r="W29" s="1137"/>
      <c r="X29" s="1137"/>
      <c r="Y29" s="1137"/>
      <c r="Z29" s="1137"/>
      <c r="AA29" s="1137">
        <v>125</v>
      </c>
      <c r="AB29" s="1137"/>
      <c r="AC29" s="1137"/>
      <c r="AD29" s="1137"/>
      <c r="AE29" s="1138"/>
      <c r="AF29" s="1112">
        <v>125</v>
      </c>
      <c r="AG29" s="1113"/>
      <c r="AH29" s="1113"/>
      <c r="AI29" s="1113"/>
      <c r="AJ29" s="1114"/>
      <c r="AK29" s="1073">
        <v>399</v>
      </c>
      <c r="AL29" s="1064"/>
      <c r="AM29" s="1064"/>
      <c r="AN29" s="1064"/>
      <c r="AO29" s="1064"/>
      <c r="AP29" s="1064" t="s">
        <v>598</v>
      </c>
      <c r="AQ29" s="1064"/>
      <c r="AR29" s="1064"/>
      <c r="AS29" s="1064"/>
      <c r="AT29" s="1064"/>
      <c r="AU29" s="1064" t="s">
        <v>598</v>
      </c>
      <c r="AV29" s="1064"/>
      <c r="AW29" s="1064"/>
      <c r="AX29" s="1064"/>
      <c r="AY29" s="1064"/>
      <c r="AZ29" s="1135" t="s">
        <v>598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407</v>
      </c>
      <c r="C30" s="1131"/>
      <c r="D30" s="1131"/>
      <c r="E30" s="1131"/>
      <c r="F30" s="1131"/>
      <c r="G30" s="1131"/>
      <c r="H30" s="1131"/>
      <c r="I30" s="1131"/>
      <c r="J30" s="1131"/>
      <c r="K30" s="1131"/>
      <c r="L30" s="1131"/>
      <c r="M30" s="1131"/>
      <c r="N30" s="1131"/>
      <c r="O30" s="1131"/>
      <c r="P30" s="1132"/>
      <c r="Q30" s="1136">
        <v>13</v>
      </c>
      <c r="R30" s="1137"/>
      <c r="S30" s="1137"/>
      <c r="T30" s="1137"/>
      <c r="U30" s="1137"/>
      <c r="V30" s="1137">
        <v>13</v>
      </c>
      <c r="W30" s="1137"/>
      <c r="X30" s="1137"/>
      <c r="Y30" s="1137"/>
      <c r="Z30" s="1137"/>
      <c r="AA30" s="1137">
        <v>0</v>
      </c>
      <c r="AB30" s="1137"/>
      <c r="AC30" s="1137"/>
      <c r="AD30" s="1137"/>
      <c r="AE30" s="1138"/>
      <c r="AF30" s="1112">
        <v>0</v>
      </c>
      <c r="AG30" s="1113"/>
      <c r="AH30" s="1113"/>
      <c r="AI30" s="1113"/>
      <c r="AJ30" s="1114"/>
      <c r="AK30" s="1073" t="s">
        <v>598</v>
      </c>
      <c r="AL30" s="1064"/>
      <c r="AM30" s="1064"/>
      <c r="AN30" s="1064"/>
      <c r="AO30" s="1064"/>
      <c r="AP30" s="1064" t="s">
        <v>598</v>
      </c>
      <c r="AQ30" s="1064"/>
      <c r="AR30" s="1064"/>
      <c r="AS30" s="1064"/>
      <c r="AT30" s="1064"/>
      <c r="AU30" s="1064" t="s">
        <v>598</v>
      </c>
      <c r="AV30" s="1064"/>
      <c r="AW30" s="1064"/>
      <c r="AX30" s="1064"/>
      <c r="AY30" s="1064"/>
      <c r="AZ30" s="1135" t="s">
        <v>598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408</v>
      </c>
      <c r="C31" s="1131"/>
      <c r="D31" s="1131"/>
      <c r="E31" s="1131"/>
      <c r="F31" s="1131"/>
      <c r="G31" s="1131"/>
      <c r="H31" s="1131"/>
      <c r="I31" s="1131"/>
      <c r="J31" s="1131"/>
      <c r="K31" s="1131"/>
      <c r="L31" s="1131"/>
      <c r="M31" s="1131"/>
      <c r="N31" s="1131"/>
      <c r="O31" s="1131"/>
      <c r="P31" s="1132"/>
      <c r="Q31" s="1136">
        <v>535</v>
      </c>
      <c r="R31" s="1137"/>
      <c r="S31" s="1137"/>
      <c r="T31" s="1137"/>
      <c r="U31" s="1137"/>
      <c r="V31" s="1137">
        <v>507</v>
      </c>
      <c r="W31" s="1137"/>
      <c r="X31" s="1137"/>
      <c r="Y31" s="1137"/>
      <c r="Z31" s="1137"/>
      <c r="AA31" s="1137">
        <v>28</v>
      </c>
      <c r="AB31" s="1137"/>
      <c r="AC31" s="1137"/>
      <c r="AD31" s="1137"/>
      <c r="AE31" s="1138"/>
      <c r="AF31" s="1112">
        <v>28</v>
      </c>
      <c r="AG31" s="1113"/>
      <c r="AH31" s="1113"/>
      <c r="AI31" s="1113"/>
      <c r="AJ31" s="1114"/>
      <c r="AK31" s="1073">
        <v>104</v>
      </c>
      <c r="AL31" s="1064"/>
      <c r="AM31" s="1064"/>
      <c r="AN31" s="1064"/>
      <c r="AO31" s="1064"/>
      <c r="AP31" s="1064" t="s">
        <v>598</v>
      </c>
      <c r="AQ31" s="1064"/>
      <c r="AR31" s="1064"/>
      <c r="AS31" s="1064"/>
      <c r="AT31" s="1064"/>
      <c r="AU31" s="1064" t="s">
        <v>598</v>
      </c>
      <c r="AV31" s="1064"/>
      <c r="AW31" s="1064"/>
      <c r="AX31" s="1064"/>
      <c r="AY31" s="1064"/>
      <c r="AZ31" s="1135" t="s">
        <v>598</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409</v>
      </c>
      <c r="C32" s="1131"/>
      <c r="D32" s="1131"/>
      <c r="E32" s="1131"/>
      <c r="F32" s="1131"/>
      <c r="G32" s="1131"/>
      <c r="H32" s="1131"/>
      <c r="I32" s="1131"/>
      <c r="J32" s="1131"/>
      <c r="K32" s="1131"/>
      <c r="L32" s="1131"/>
      <c r="M32" s="1131"/>
      <c r="N32" s="1131"/>
      <c r="O32" s="1131"/>
      <c r="P32" s="1132"/>
      <c r="Q32" s="1136">
        <v>983</v>
      </c>
      <c r="R32" s="1137"/>
      <c r="S32" s="1137"/>
      <c r="T32" s="1137"/>
      <c r="U32" s="1137"/>
      <c r="V32" s="1137">
        <v>806</v>
      </c>
      <c r="W32" s="1137"/>
      <c r="X32" s="1137"/>
      <c r="Y32" s="1137"/>
      <c r="Z32" s="1137"/>
      <c r="AA32" s="1137">
        <v>177</v>
      </c>
      <c r="AB32" s="1137"/>
      <c r="AC32" s="1137"/>
      <c r="AD32" s="1137"/>
      <c r="AE32" s="1138"/>
      <c r="AF32" s="1112">
        <v>1373</v>
      </c>
      <c r="AG32" s="1113"/>
      <c r="AH32" s="1113"/>
      <c r="AI32" s="1113"/>
      <c r="AJ32" s="1114"/>
      <c r="AK32" s="1073">
        <v>3</v>
      </c>
      <c r="AL32" s="1064"/>
      <c r="AM32" s="1064"/>
      <c r="AN32" s="1064"/>
      <c r="AO32" s="1064"/>
      <c r="AP32" s="1064">
        <v>885</v>
      </c>
      <c r="AQ32" s="1064"/>
      <c r="AR32" s="1064"/>
      <c r="AS32" s="1064"/>
      <c r="AT32" s="1064"/>
      <c r="AU32" s="1064">
        <v>1</v>
      </c>
      <c r="AV32" s="1064"/>
      <c r="AW32" s="1064"/>
      <c r="AX32" s="1064"/>
      <c r="AY32" s="1064"/>
      <c r="AZ32" s="1135" t="s">
        <v>598</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411</v>
      </c>
      <c r="C33" s="1131"/>
      <c r="D33" s="1131"/>
      <c r="E33" s="1131"/>
      <c r="F33" s="1131"/>
      <c r="G33" s="1131"/>
      <c r="H33" s="1131"/>
      <c r="I33" s="1131"/>
      <c r="J33" s="1131"/>
      <c r="K33" s="1131"/>
      <c r="L33" s="1131"/>
      <c r="M33" s="1131"/>
      <c r="N33" s="1131"/>
      <c r="O33" s="1131"/>
      <c r="P33" s="1132"/>
      <c r="Q33" s="1136">
        <v>1295</v>
      </c>
      <c r="R33" s="1137"/>
      <c r="S33" s="1137"/>
      <c r="T33" s="1137"/>
      <c r="U33" s="1137"/>
      <c r="V33" s="1137">
        <v>1214</v>
      </c>
      <c r="W33" s="1137"/>
      <c r="X33" s="1137"/>
      <c r="Y33" s="1137"/>
      <c r="Z33" s="1137"/>
      <c r="AA33" s="1137">
        <v>81</v>
      </c>
      <c r="AB33" s="1137"/>
      <c r="AC33" s="1137"/>
      <c r="AD33" s="1137"/>
      <c r="AE33" s="1138"/>
      <c r="AF33" s="1112">
        <v>858</v>
      </c>
      <c r="AG33" s="1113"/>
      <c r="AH33" s="1113"/>
      <c r="AI33" s="1113"/>
      <c r="AJ33" s="1114"/>
      <c r="AK33" s="1073">
        <v>602</v>
      </c>
      <c r="AL33" s="1064"/>
      <c r="AM33" s="1064"/>
      <c r="AN33" s="1064"/>
      <c r="AO33" s="1064"/>
      <c r="AP33" s="1064">
        <v>8567</v>
      </c>
      <c r="AQ33" s="1064"/>
      <c r="AR33" s="1064"/>
      <c r="AS33" s="1064"/>
      <c r="AT33" s="1064"/>
      <c r="AU33" s="1064">
        <v>4498</v>
      </c>
      <c r="AV33" s="1064"/>
      <c r="AW33" s="1064"/>
      <c r="AX33" s="1064"/>
      <c r="AY33" s="1064"/>
      <c r="AZ33" s="1135" t="s">
        <v>598</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393</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2383</v>
      </c>
      <c r="AG63" s="1052"/>
      <c r="AH63" s="1052"/>
      <c r="AI63" s="1052"/>
      <c r="AJ63" s="1123"/>
      <c r="AK63" s="1124"/>
      <c r="AL63" s="1056"/>
      <c r="AM63" s="1056"/>
      <c r="AN63" s="1056"/>
      <c r="AO63" s="1056"/>
      <c r="AP63" s="1052">
        <v>9452</v>
      </c>
      <c r="AQ63" s="1052"/>
      <c r="AR63" s="1052"/>
      <c r="AS63" s="1052"/>
      <c r="AT63" s="1052"/>
      <c r="AU63" s="1052">
        <v>4499</v>
      </c>
      <c r="AV63" s="1052"/>
      <c r="AW63" s="1052"/>
      <c r="AX63" s="1052"/>
      <c r="AY63" s="1052"/>
      <c r="AZ63" s="1118"/>
      <c r="BA63" s="1118"/>
      <c r="BB63" s="1118"/>
      <c r="BC63" s="1118"/>
      <c r="BD63" s="1118"/>
      <c r="BE63" s="1053"/>
      <c r="BF63" s="1053"/>
      <c r="BG63" s="1053"/>
      <c r="BH63" s="1053"/>
      <c r="BI63" s="1054"/>
      <c r="BJ63" s="1119" t="s">
        <v>177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398</v>
      </c>
      <c r="W66" s="1095"/>
      <c r="X66" s="1095"/>
      <c r="Y66" s="1095"/>
      <c r="Z66" s="1096"/>
      <c r="AA66" s="1094" t="s">
        <v>418</v>
      </c>
      <c r="AB66" s="1095"/>
      <c r="AC66" s="1095"/>
      <c r="AD66" s="1095"/>
      <c r="AE66" s="1096"/>
      <c r="AF66" s="1100" t="s">
        <v>400</v>
      </c>
      <c r="AG66" s="1101"/>
      <c r="AH66" s="1101"/>
      <c r="AI66" s="1101"/>
      <c r="AJ66" s="1102"/>
      <c r="AK66" s="1094" t="s">
        <v>401</v>
      </c>
      <c r="AL66" s="1089"/>
      <c r="AM66" s="1089"/>
      <c r="AN66" s="1089"/>
      <c r="AO66" s="1090"/>
      <c r="AP66" s="1094" t="s">
        <v>419</v>
      </c>
      <c r="AQ66" s="1095"/>
      <c r="AR66" s="1095"/>
      <c r="AS66" s="1095"/>
      <c r="AT66" s="1096"/>
      <c r="AU66" s="1094" t="s">
        <v>420</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578</v>
      </c>
      <c r="C68" s="1079"/>
      <c r="D68" s="1079"/>
      <c r="E68" s="1079"/>
      <c r="F68" s="1079"/>
      <c r="G68" s="1079"/>
      <c r="H68" s="1079"/>
      <c r="I68" s="1079"/>
      <c r="J68" s="1079"/>
      <c r="K68" s="1079"/>
      <c r="L68" s="1079"/>
      <c r="M68" s="1079"/>
      <c r="N68" s="1079"/>
      <c r="O68" s="1079"/>
      <c r="P68" s="1080"/>
      <c r="Q68" s="1081">
        <v>10</v>
      </c>
      <c r="R68" s="1075"/>
      <c r="S68" s="1075"/>
      <c r="T68" s="1075"/>
      <c r="U68" s="1075"/>
      <c r="V68" s="1075">
        <v>2</v>
      </c>
      <c r="W68" s="1075"/>
      <c r="X68" s="1075"/>
      <c r="Y68" s="1075"/>
      <c r="Z68" s="1075"/>
      <c r="AA68" s="1075">
        <v>8</v>
      </c>
      <c r="AB68" s="1075"/>
      <c r="AC68" s="1075"/>
      <c r="AD68" s="1075"/>
      <c r="AE68" s="1075"/>
      <c r="AF68" s="1075">
        <v>8</v>
      </c>
      <c r="AG68" s="1075"/>
      <c r="AH68" s="1075"/>
      <c r="AI68" s="1075"/>
      <c r="AJ68" s="1075"/>
      <c r="AK68" s="1075">
        <v>0</v>
      </c>
      <c r="AL68" s="1075"/>
      <c r="AM68" s="1075"/>
      <c r="AN68" s="1075"/>
      <c r="AO68" s="1075"/>
      <c r="AP68" s="1075" t="s">
        <v>601</v>
      </c>
      <c r="AQ68" s="1075"/>
      <c r="AR68" s="1075"/>
      <c r="AS68" s="1075"/>
      <c r="AT68" s="1075"/>
      <c r="AU68" s="1075" t="s">
        <v>601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579</v>
      </c>
      <c r="C69" s="1068"/>
      <c r="D69" s="1068"/>
      <c r="E69" s="1068"/>
      <c r="F69" s="1068"/>
      <c r="G69" s="1068"/>
      <c r="H69" s="1068"/>
      <c r="I69" s="1068"/>
      <c r="J69" s="1068"/>
      <c r="K69" s="1068"/>
      <c r="L69" s="1068"/>
      <c r="M69" s="1068"/>
      <c r="N69" s="1068"/>
      <c r="O69" s="1068"/>
      <c r="P69" s="1069"/>
      <c r="Q69" s="1070">
        <v>92</v>
      </c>
      <c r="R69" s="1064"/>
      <c r="S69" s="1064"/>
      <c r="T69" s="1064"/>
      <c r="U69" s="1064"/>
      <c r="V69" s="1064">
        <v>90</v>
      </c>
      <c r="W69" s="1064"/>
      <c r="X69" s="1064"/>
      <c r="Y69" s="1064"/>
      <c r="Z69" s="1064"/>
      <c r="AA69" s="1064">
        <v>1</v>
      </c>
      <c r="AB69" s="1064"/>
      <c r="AC69" s="1064"/>
      <c r="AD69" s="1064"/>
      <c r="AE69" s="1064"/>
      <c r="AF69" s="1064">
        <v>1</v>
      </c>
      <c r="AG69" s="1064"/>
      <c r="AH69" s="1064"/>
      <c r="AI69" s="1064"/>
      <c r="AJ69" s="1064"/>
      <c r="AK69" s="1064" t="s">
        <v>601</v>
      </c>
      <c r="AL69" s="1064"/>
      <c r="AM69" s="1064"/>
      <c r="AN69" s="1064"/>
      <c r="AO69" s="1064"/>
      <c r="AP69" s="1064" t="s">
        <v>601</v>
      </c>
      <c r="AQ69" s="1064"/>
      <c r="AR69" s="1064"/>
      <c r="AS69" s="1064"/>
      <c r="AT69" s="1064"/>
      <c r="AU69" s="1064" t="s">
        <v>601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580</v>
      </c>
      <c r="C70" s="1068"/>
      <c r="D70" s="1068"/>
      <c r="E70" s="1068"/>
      <c r="F70" s="1068"/>
      <c r="G70" s="1068"/>
      <c r="H70" s="1068"/>
      <c r="I70" s="1068"/>
      <c r="J70" s="1068"/>
      <c r="K70" s="1068"/>
      <c r="L70" s="1068"/>
      <c r="M70" s="1068"/>
      <c r="N70" s="1068"/>
      <c r="O70" s="1068"/>
      <c r="P70" s="1069"/>
      <c r="Q70" s="1070">
        <v>10094</v>
      </c>
      <c r="R70" s="1064"/>
      <c r="S70" s="1064"/>
      <c r="T70" s="1064"/>
      <c r="U70" s="1064"/>
      <c r="V70" s="1064">
        <v>9713</v>
      </c>
      <c r="W70" s="1064"/>
      <c r="X70" s="1064"/>
      <c r="Y70" s="1064"/>
      <c r="Z70" s="1064"/>
      <c r="AA70" s="1064">
        <v>381</v>
      </c>
      <c r="AB70" s="1064"/>
      <c r="AC70" s="1064"/>
      <c r="AD70" s="1064"/>
      <c r="AE70" s="1064"/>
      <c r="AF70" s="1064">
        <v>381</v>
      </c>
      <c r="AG70" s="1064"/>
      <c r="AH70" s="1064"/>
      <c r="AI70" s="1064"/>
      <c r="AJ70" s="1064"/>
      <c r="AK70" s="1064" t="s">
        <v>601</v>
      </c>
      <c r="AL70" s="1064"/>
      <c r="AM70" s="1064"/>
      <c r="AN70" s="1064"/>
      <c r="AO70" s="1064"/>
      <c r="AP70" s="1064" t="s">
        <v>601</v>
      </c>
      <c r="AQ70" s="1064"/>
      <c r="AR70" s="1064"/>
      <c r="AS70" s="1064"/>
      <c r="AT70" s="1064"/>
      <c r="AU70" s="1064" t="s">
        <v>601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581</v>
      </c>
      <c r="C71" s="1068"/>
      <c r="D71" s="1068"/>
      <c r="E71" s="1068"/>
      <c r="F71" s="1068"/>
      <c r="G71" s="1068"/>
      <c r="H71" s="1068"/>
      <c r="I71" s="1068"/>
      <c r="J71" s="1068"/>
      <c r="K71" s="1068"/>
      <c r="L71" s="1068"/>
      <c r="M71" s="1068"/>
      <c r="N71" s="1068"/>
      <c r="O71" s="1068"/>
      <c r="P71" s="1069"/>
      <c r="Q71" s="1070">
        <v>62</v>
      </c>
      <c r="R71" s="1064"/>
      <c r="S71" s="1064"/>
      <c r="T71" s="1064"/>
      <c r="U71" s="1064"/>
      <c r="V71" s="1064">
        <v>62</v>
      </c>
      <c r="W71" s="1064"/>
      <c r="X71" s="1064"/>
      <c r="Y71" s="1064"/>
      <c r="Z71" s="1064"/>
      <c r="AA71" s="1064" t="s">
        <v>601</v>
      </c>
      <c r="AB71" s="1064"/>
      <c r="AC71" s="1064"/>
      <c r="AD71" s="1064"/>
      <c r="AE71" s="1064"/>
      <c r="AF71" s="1064" t="s">
        <v>601</v>
      </c>
      <c r="AG71" s="1064"/>
      <c r="AH71" s="1064"/>
      <c r="AI71" s="1064"/>
      <c r="AJ71" s="1064"/>
      <c r="AK71" s="1064" t="s">
        <v>601</v>
      </c>
      <c r="AL71" s="1064"/>
      <c r="AM71" s="1064"/>
      <c r="AN71" s="1064"/>
      <c r="AO71" s="1064"/>
      <c r="AP71" s="1064" t="s">
        <v>601</v>
      </c>
      <c r="AQ71" s="1064"/>
      <c r="AR71" s="1064"/>
      <c r="AS71" s="1064"/>
      <c r="AT71" s="1064"/>
      <c r="AU71" s="1064" t="s">
        <v>601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582</v>
      </c>
      <c r="C72" s="1068"/>
      <c r="D72" s="1068"/>
      <c r="E72" s="1068"/>
      <c r="F72" s="1068"/>
      <c r="G72" s="1068"/>
      <c r="H72" s="1068"/>
      <c r="I72" s="1068"/>
      <c r="J72" s="1068"/>
      <c r="K72" s="1068"/>
      <c r="L72" s="1068"/>
      <c r="M72" s="1068"/>
      <c r="N72" s="1068"/>
      <c r="O72" s="1068"/>
      <c r="P72" s="1069"/>
      <c r="Q72" s="1070">
        <v>191</v>
      </c>
      <c r="R72" s="1064"/>
      <c r="S72" s="1064"/>
      <c r="T72" s="1064"/>
      <c r="U72" s="1064"/>
      <c r="V72" s="1064">
        <v>179</v>
      </c>
      <c r="W72" s="1064"/>
      <c r="X72" s="1064"/>
      <c r="Y72" s="1064"/>
      <c r="Z72" s="1064"/>
      <c r="AA72" s="1064">
        <v>12</v>
      </c>
      <c r="AB72" s="1064"/>
      <c r="AC72" s="1064"/>
      <c r="AD72" s="1064"/>
      <c r="AE72" s="1064"/>
      <c r="AF72" s="1064">
        <v>12</v>
      </c>
      <c r="AG72" s="1064"/>
      <c r="AH72" s="1064"/>
      <c r="AI72" s="1064"/>
      <c r="AJ72" s="1064"/>
      <c r="AK72" s="1064" t="s">
        <v>601</v>
      </c>
      <c r="AL72" s="1064"/>
      <c r="AM72" s="1064"/>
      <c r="AN72" s="1064"/>
      <c r="AO72" s="1064"/>
      <c r="AP72" s="1064" t="s">
        <v>601</v>
      </c>
      <c r="AQ72" s="1064"/>
      <c r="AR72" s="1064"/>
      <c r="AS72" s="1064"/>
      <c r="AT72" s="1064"/>
      <c r="AU72" s="1064" t="s">
        <v>601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583</v>
      </c>
      <c r="C73" s="1068"/>
      <c r="D73" s="1068"/>
      <c r="E73" s="1068"/>
      <c r="F73" s="1068"/>
      <c r="G73" s="1068"/>
      <c r="H73" s="1068"/>
      <c r="I73" s="1068"/>
      <c r="J73" s="1068"/>
      <c r="K73" s="1068"/>
      <c r="L73" s="1068"/>
      <c r="M73" s="1068"/>
      <c r="N73" s="1068"/>
      <c r="O73" s="1068"/>
      <c r="P73" s="1069"/>
      <c r="Q73" s="1070">
        <v>20</v>
      </c>
      <c r="R73" s="1064"/>
      <c r="S73" s="1064"/>
      <c r="T73" s="1064"/>
      <c r="U73" s="1064"/>
      <c r="V73" s="1064">
        <v>20</v>
      </c>
      <c r="W73" s="1064"/>
      <c r="X73" s="1064"/>
      <c r="Y73" s="1064"/>
      <c r="Z73" s="1064"/>
      <c r="AA73" s="1064">
        <v>0</v>
      </c>
      <c r="AB73" s="1064"/>
      <c r="AC73" s="1064"/>
      <c r="AD73" s="1064"/>
      <c r="AE73" s="1064"/>
      <c r="AF73" s="1064">
        <v>0</v>
      </c>
      <c r="AG73" s="1064"/>
      <c r="AH73" s="1064"/>
      <c r="AI73" s="1064"/>
      <c r="AJ73" s="1064"/>
      <c r="AK73" s="1064" t="s">
        <v>601</v>
      </c>
      <c r="AL73" s="1064"/>
      <c r="AM73" s="1064"/>
      <c r="AN73" s="1064"/>
      <c r="AO73" s="1064"/>
      <c r="AP73" s="1064" t="s">
        <v>601</v>
      </c>
      <c r="AQ73" s="1064"/>
      <c r="AR73" s="1064"/>
      <c r="AS73" s="1064"/>
      <c r="AT73" s="1064"/>
      <c r="AU73" s="1064" t="s">
        <v>601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584</v>
      </c>
      <c r="C74" s="1068"/>
      <c r="D74" s="1068"/>
      <c r="E74" s="1068"/>
      <c r="F74" s="1068"/>
      <c r="G74" s="1068"/>
      <c r="H74" s="1068"/>
      <c r="I74" s="1068"/>
      <c r="J74" s="1068"/>
      <c r="K74" s="1068"/>
      <c r="L74" s="1068"/>
      <c r="M74" s="1068"/>
      <c r="N74" s="1068"/>
      <c r="O74" s="1068"/>
      <c r="P74" s="1069"/>
      <c r="Q74" s="1070">
        <v>104</v>
      </c>
      <c r="R74" s="1064"/>
      <c r="S74" s="1064"/>
      <c r="T74" s="1064"/>
      <c r="U74" s="1064"/>
      <c r="V74" s="1064">
        <v>79</v>
      </c>
      <c r="W74" s="1064"/>
      <c r="X74" s="1064"/>
      <c r="Y74" s="1064"/>
      <c r="Z74" s="1064"/>
      <c r="AA74" s="1064">
        <v>25</v>
      </c>
      <c r="AB74" s="1064"/>
      <c r="AC74" s="1064"/>
      <c r="AD74" s="1064"/>
      <c r="AE74" s="1064"/>
      <c r="AF74" s="1064">
        <v>25</v>
      </c>
      <c r="AG74" s="1064"/>
      <c r="AH74" s="1064"/>
      <c r="AI74" s="1064"/>
      <c r="AJ74" s="1064"/>
      <c r="AK74" s="1064" t="s">
        <v>601</v>
      </c>
      <c r="AL74" s="1064"/>
      <c r="AM74" s="1064"/>
      <c r="AN74" s="1064"/>
      <c r="AO74" s="1064"/>
      <c r="AP74" s="1064" t="s">
        <v>601</v>
      </c>
      <c r="AQ74" s="1064"/>
      <c r="AR74" s="1064"/>
      <c r="AS74" s="1064"/>
      <c r="AT74" s="1064"/>
      <c r="AU74" s="1064" t="s">
        <v>601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585</v>
      </c>
      <c r="C75" s="1068"/>
      <c r="D75" s="1068"/>
      <c r="E75" s="1068"/>
      <c r="F75" s="1068"/>
      <c r="G75" s="1068"/>
      <c r="H75" s="1068"/>
      <c r="I75" s="1068"/>
      <c r="J75" s="1068"/>
      <c r="K75" s="1068"/>
      <c r="L75" s="1068"/>
      <c r="M75" s="1068"/>
      <c r="N75" s="1068"/>
      <c r="O75" s="1068"/>
      <c r="P75" s="1069"/>
      <c r="Q75" s="1071">
        <v>419</v>
      </c>
      <c r="R75" s="1072"/>
      <c r="S75" s="1072"/>
      <c r="T75" s="1072"/>
      <c r="U75" s="1073"/>
      <c r="V75" s="1074">
        <v>273</v>
      </c>
      <c r="W75" s="1072"/>
      <c r="X75" s="1072"/>
      <c r="Y75" s="1072"/>
      <c r="Z75" s="1073"/>
      <c r="AA75" s="1074">
        <v>146</v>
      </c>
      <c r="AB75" s="1072"/>
      <c r="AC75" s="1072"/>
      <c r="AD75" s="1072"/>
      <c r="AE75" s="1073"/>
      <c r="AF75" s="1074">
        <v>84</v>
      </c>
      <c r="AG75" s="1072"/>
      <c r="AH75" s="1072"/>
      <c r="AI75" s="1072"/>
      <c r="AJ75" s="1073"/>
      <c r="AK75" s="1074">
        <v>67</v>
      </c>
      <c r="AL75" s="1072"/>
      <c r="AM75" s="1072"/>
      <c r="AN75" s="1072"/>
      <c r="AO75" s="1073"/>
      <c r="AP75" s="1074">
        <v>21</v>
      </c>
      <c r="AQ75" s="1072"/>
      <c r="AR75" s="1072"/>
      <c r="AS75" s="1072"/>
      <c r="AT75" s="1073"/>
      <c r="AU75" s="1074">
        <v>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586</v>
      </c>
      <c r="C76" s="1068"/>
      <c r="D76" s="1068"/>
      <c r="E76" s="1068"/>
      <c r="F76" s="1068"/>
      <c r="G76" s="1068"/>
      <c r="H76" s="1068"/>
      <c r="I76" s="1068"/>
      <c r="J76" s="1068"/>
      <c r="K76" s="1068"/>
      <c r="L76" s="1068"/>
      <c r="M76" s="1068"/>
      <c r="N76" s="1068"/>
      <c r="O76" s="1068"/>
      <c r="P76" s="1069"/>
      <c r="Q76" s="1071">
        <v>2117</v>
      </c>
      <c r="R76" s="1072"/>
      <c r="S76" s="1072"/>
      <c r="T76" s="1072"/>
      <c r="U76" s="1073"/>
      <c r="V76" s="1074">
        <v>2103</v>
      </c>
      <c r="W76" s="1072"/>
      <c r="X76" s="1072"/>
      <c r="Y76" s="1072"/>
      <c r="Z76" s="1073"/>
      <c r="AA76" s="1074">
        <v>14</v>
      </c>
      <c r="AB76" s="1072"/>
      <c r="AC76" s="1072"/>
      <c r="AD76" s="1072"/>
      <c r="AE76" s="1073"/>
      <c r="AF76" s="1074">
        <v>14</v>
      </c>
      <c r="AG76" s="1072"/>
      <c r="AH76" s="1072"/>
      <c r="AI76" s="1072"/>
      <c r="AJ76" s="1073"/>
      <c r="AK76" s="1074" t="s">
        <v>601</v>
      </c>
      <c r="AL76" s="1072"/>
      <c r="AM76" s="1072"/>
      <c r="AN76" s="1072"/>
      <c r="AO76" s="1073"/>
      <c r="AP76" s="1074">
        <v>1275</v>
      </c>
      <c r="AQ76" s="1072"/>
      <c r="AR76" s="1072"/>
      <c r="AS76" s="1072"/>
      <c r="AT76" s="1073"/>
      <c r="AU76" s="1074">
        <v>271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587</v>
      </c>
      <c r="C77" s="1068"/>
      <c r="D77" s="1068"/>
      <c r="E77" s="1068"/>
      <c r="F77" s="1068"/>
      <c r="G77" s="1068"/>
      <c r="H77" s="1068"/>
      <c r="I77" s="1068"/>
      <c r="J77" s="1068"/>
      <c r="K77" s="1068"/>
      <c r="L77" s="1068"/>
      <c r="M77" s="1068"/>
      <c r="N77" s="1068"/>
      <c r="O77" s="1068"/>
      <c r="P77" s="1069"/>
      <c r="Q77" s="1071">
        <v>57</v>
      </c>
      <c r="R77" s="1072"/>
      <c r="S77" s="1072"/>
      <c r="T77" s="1072"/>
      <c r="U77" s="1073"/>
      <c r="V77" s="1074">
        <v>35</v>
      </c>
      <c r="W77" s="1072"/>
      <c r="X77" s="1072"/>
      <c r="Y77" s="1072"/>
      <c r="Z77" s="1073"/>
      <c r="AA77" s="1074">
        <v>22</v>
      </c>
      <c r="AB77" s="1072"/>
      <c r="AC77" s="1072"/>
      <c r="AD77" s="1072"/>
      <c r="AE77" s="1073"/>
      <c r="AF77" s="1074">
        <v>22</v>
      </c>
      <c r="AG77" s="1072"/>
      <c r="AH77" s="1072"/>
      <c r="AI77" s="1072"/>
      <c r="AJ77" s="1073"/>
      <c r="AK77" s="1074" t="s">
        <v>601</v>
      </c>
      <c r="AL77" s="1072"/>
      <c r="AM77" s="1072"/>
      <c r="AN77" s="1072"/>
      <c r="AO77" s="1073"/>
      <c r="AP77" s="1074" t="s">
        <v>601</v>
      </c>
      <c r="AQ77" s="1072"/>
      <c r="AR77" s="1072"/>
      <c r="AS77" s="1072"/>
      <c r="AT77" s="1073"/>
      <c r="AU77" s="1074" t="s">
        <v>601</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588</v>
      </c>
      <c r="C78" s="1068"/>
      <c r="D78" s="1068"/>
      <c r="E78" s="1068"/>
      <c r="F78" s="1068"/>
      <c r="G78" s="1068"/>
      <c r="H78" s="1068"/>
      <c r="I78" s="1068"/>
      <c r="J78" s="1068"/>
      <c r="K78" s="1068"/>
      <c r="L78" s="1068"/>
      <c r="M78" s="1068"/>
      <c r="N78" s="1068"/>
      <c r="O78" s="1068"/>
      <c r="P78" s="1069"/>
      <c r="Q78" s="1070">
        <v>11606</v>
      </c>
      <c r="R78" s="1064"/>
      <c r="S78" s="1064"/>
      <c r="T78" s="1064"/>
      <c r="U78" s="1064"/>
      <c r="V78" s="1064">
        <v>10215</v>
      </c>
      <c r="W78" s="1064"/>
      <c r="X78" s="1064"/>
      <c r="Y78" s="1064"/>
      <c r="Z78" s="1064"/>
      <c r="AA78" s="1064">
        <v>1391</v>
      </c>
      <c r="AB78" s="1064"/>
      <c r="AC78" s="1064"/>
      <c r="AD78" s="1064"/>
      <c r="AE78" s="1064"/>
      <c r="AF78" s="1064">
        <v>8977</v>
      </c>
      <c r="AG78" s="1064"/>
      <c r="AH78" s="1064"/>
      <c r="AI78" s="1064"/>
      <c r="AJ78" s="1064"/>
      <c r="AK78" s="1064" t="s">
        <v>601</v>
      </c>
      <c r="AL78" s="1064"/>
      <c r="AM78" s="1064"/>
      <c r="AN78" s="1064"/>
      <c r="AO78" s="1064"/>
      <c r="AP78" s="1064">
        <v>13555</v>
      </c>
      <c r="AQ78" s="1064"/>
      <c r="AR78" s="1064"/>
      <c r="AS78" s="1064"/>
      <c r="AT78" s="1064"/>
      <c r="AU78" s="1064" t="s">
        <v>598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589</v>
      </c>
      <c r="C79" s="1068"/>
      <c r="D79" s="1068"/>
      <c r="E79" s="1068"/>
      <c r="F79" s="1068"/>
      <c r="G79" s="1068"/>
      <c r="H79" s="1068"/>
      <c r="I79" s="1068"/>
      <c r="J79" s="1068"/>
      <c r="K79" s="1068"/>
      <c r="L79" s="1068"/>
      <c r="M79" s="1068"/>
      <c r="N79" s="1068"/>
      <c r="O79" s="1068"/>
      <c r="P79" s="1069"/>
      <c r="Q79" s="1070">
        <v>1566</v>
      </c>
      <c r="R79" s="1064"/>
      <c r="S79" s="1064"/>
      <c r="T79" s="1064"/>
      <c r="U79" s="1064"/>
      <c r="V79" s="1064">
        <v>1443</v>
      </c>
      <c r="W79" s="1064"/>
      <c r="X79" s="1064"/>
      <c r="Y79" s="1064"/>
      <c r="Z79" s="1064"/>
      <c r="AA79" s="1064">
        <v>123</v>
      </c>
      <c r="AB79" s="1064"/>
      <c r="AC79" s="1064"/>
      <c r="AD79" s="1064"/>
      <c r="AE79" s="1064"/>
      <c r="AF79" s="1064">
        <v>121</v>
      </c>
      <c r="AG79" s="1064"/>
      <c r="AH79" s="1064"/>
      <c r="AI79" s="1064"/>
      <c r="AJ79" s="1064"/>
      <c r="AK79" s="1064" t="s">
        <v>601</v>
      </c>
      <c r="AL79" s="1064"/>
      <c r="AM79" s="1064"/>
      <c r="AN79" s="1064"/>
      <c r="AO79" s="1064"/>
      <c r="AP79" s="1064">
        <v>20</v>
      </c>
      <c r="AQ79" s="1064"/>
      <c r="AR79" s="1064"/>
      <c r="AS79" s="1064"/>
      <c r="AT79" s="1064"/>
      <c r="AU79" s="1064">
        <v>7</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590</v>
      </c>
      <c r="C80" s="1068"/>
      <c r="D80" s="1068"/>
      <c r="E80" s="1068"/>
      <c r="F80" s="1068"/>
      <c r="G80" s="1068"/>
      <c r="H80" s="1068"/>
      <c r="I80" s="1068"/>
      <c r="J80" s="1068"/>
      <c r="K80" s="1068"/>
      <c r="L80" s="1068"/>
      <c r="M80" s="1068"/>
      <c r="N80" s="1068"/>
      <c r="O80" s="1068"/>
      <c r="P80" s="1069"/>
      <c r="Q80" s="1070">
        <v>204</v>
      </c>
      <c r="R80" s="1064"/>
      <c r="S80" s="1064"/>
      <c r="T80" s="1064"/>
      <c r="U80" s="1064"/>
      <c r="V80" s="1064">
        <v>196</v>
      </c>
      <c r="W80" s="1064"/>
      <c r="X80" s="1064"/>
      <c r="Y80" s="1064"/>
      <c r="Z80" s="1064"/>
      <c r="AA80" s="1064">
        <v>9</v>
      </c>
      <c r="AB80" s="1064"/>
      <c r="AC80" s="1064"/>
      <c r="AD80" s="1064"/>
      <c r="AE80" s="1064"/>
      <c r="AF80" s="1064">
        <v>9</v>
      </c>
      <c r="AG80" s="1064"/>
      <c r="AH80" s="1064"/>
      <c r="AI80" s="1064"/>
      <c r="AJ80" s="1064"/>
      <c r="AK80" s="1064" t="s">
        <v>601</v>
      </c>
      <c r="AL80" s="1064"/>
      <c r="AM80" s="1064"/>
      <c r="AN80" s="1064"/>
      <c r="AO80" s="1064"/>
      <c r="AP80" s="1064" t="s">
        <v>601</v>
      </c>
      <c r="AQ80" s="1064"/>
      <c r="AR80" s="1064"/>
      <c r="AS80" s="1064"/>
      <c r="AT80" s="1064"/>
      <c r="AU80" s="1064" t="s">
        <v>601</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591</v>
      </c>
      <c r="C81" s="1068"/>
      <c r="D81" s="1068"/>
      <c r="E81" s="1068"/>
      <c r="F81" s="1068"/>
      <c r="G81" s="1068"/>
      <c r="H81" s="1068"/>
      <c r="I81" s="1068"/>
      <c r="J81" s="1068"/>
      <c r="K81" s="1068"/>
      <c r="L81" s="1068"/>
      <c r="M81" s="1068"/>
      <c r="N81" s="1068"/>
      <c r="O81" s="1068"/>
      <c r="P81" s="1069"/>
      <c r="Q81" s="1070">
        <v>65</v>
      </c>
      <c r="R81" s="1064"/>
      <c r="S81" s="1064"/>
      <c r="T81" s="1064"/>
      <c r="U81" s="1064"/>
      <c r="V81" s="1064">
        <v>65</v>
      </c>
      <c r="W81" s="1064"/>
      <c r="X81" s="1064"/>
      <c r="Y81" s="1064"/>
      <c r="Z81" s="1064"/>
      <c r="AA81" s="1064" t="s">
        <v>601</v>
      </c>
      <c r="AB81" s="1064"/>
      <c r="AC81" s="1064"/>
      <c r="AD81" s="1064"/>
      <c r="AE81" s="1064"/>
      <c r="AF81" s="1064" t="s">
        <v>601</v>
      </c>
      <c r="AG81" s="1064"/>
      <c r="AH81" s="1064"/>
      <c r="AI81" s="1064"/>
      <c r="AJ81" s="1064"/>
      <c r="AK81" s="1064" t="s">
        <v>601</v>
      </c>
      <c r="AL81" s="1064"/>
      <c r="AM81" s="1064"/>
      <c r="AN81" s="1064"/>
      <c r="AO81" s="1064"/>
      <c r="AP81" s="1064" t="s">
        <v>601</v>
      </c>
      <c r="AQ81" s="1064"/>
      <c r="AR81" s="1064"/>
      <c r="AS81" s="1064"/>
      <c r="AT81" s="1064"/>
      <c r="AU81" s="1064" t="s">
        <v>601</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t="s">
        <v>592</v>
      </c>
      <c r="C82" s="1068"/>
      <c r="D82" s="1068"/>
      <c r="E82" s="1068"/>
      <c r="F82" s="1068"/>
      <c r="G82" s="1068"/>
      <c r="H82" s="1068"/>
      <c r="I82" s="1068"/>
      <c r="J82" s="1068"/>
      <c r="K82" s="1068"/>
      <c r="L82" s="1068"/>
      <c r="M82" s="1068"/>
      <c r="N82" s="1068"/>
      <c r="O82" s="1068"/>
      <c r="P82" s="1069"/>
      <c r="Q82" s="1070">
        <v>196</v>
      </c>
      <c r="R82" s="1064"/>
      <c r="S82" s="1064"/>
      <c r="T82" s="1064"/>
      <c r="U82" s="1064"/>
      <c r="V82" s="1064">
        <v>173</v>
      </c>
      <c r="W82" s="1064"/>
      <c r="X82" s="1064"/>
      <c r="Y82" s="1064"/>
      <c r="Z82" s="1064"/>
      <c r="AA82" s="1064">
        <v>23</v>
      </c>
      <c r="AB82" s="1064"/>
      <c r="AC82" s="1064"/>
      <c r="AD82" s="1064"/>
      <c r="AE82" s="1064"/>
      <c r="AF82" s="1064">
        <v>23</v>
      </c>
      <c r="AG82" s="1064"/>
      <c r="AH82" s="1064"/>
      <c r="AI82" s="1064"/>
      <c r="AJ82" s="1064"/>
      <c r="AK82" s="1064" t="s">
        <v>601</v>
      </c>
      <c r="AL82" s="1064"/>
      <c r="AM82" s="1064"/>
      <c r="AN82" s="1064"/>
      <c r="AO82" s="1064"/>
      <c r="AP82" s="1064" t="s">
        <v>601</v>
      </c>
      <c r="AQ82" s="1064"/>
      <c r="AR82" s="1064"/>
      <c r="AS82" s="1064"/>
      <c r="AT82" s="1064"/>
      <c r="AU82" s="1064" t="s">
        <v>601</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t="s">
        <v>593</v>
      </c>
      <c r="C83" s="1068"/>
      <c r="D83" s="1068"/>
      <c r="E83" s="1068"/>
      <c r="F83" s="1068"/>
      <c r="G83" s="1068"/>
      <c r="H83" s="1068"/>
      <c r="I83" s="1068"/>
      <c r="J83" s="1068"/>
      <c r="K83" s="1068"/>
      <c r="L83" s="1068"/>
      <c r="M83" s="1068"/>
      <c r="N83" s="1068"/>
      <c r="O83" s="1068"/>
      <c r="P83" s="1069"/>
      <c r="Q83" s="1070">
        <v>28</v>
      </c>
      <c r="R83" s="1064"/>
      <c r="S83" s="1064"/>
      <c r="T83" s="1064"/>
      <c r="U83" s="1064"/>
      <c r="V83" s="1064">
        <v>28</v>
      </c>
      <c r="W83" s="1064"/>
      <c r="X83" s="1064"/>
      <c r="Y83" s="1064"/>
      <c r="Z83" s="1064"/>
      <c r="AA83" s="1064" t="s">
        <v>601</v>
      </c>
      <c r="AB83" s="1064"/>
      <c r="AC83" s="1064"/>
      <c r="AD83" s="1064"/>
      <c r="AE83" s="1064"/>
      <c r="AF83" s="1064" t="s">
        <v>601</v>
      </c>
      <c r="AG83" s="1064"/>
      <c r="AH83" s="1064"/>
      <c r="AI83" s="1064"/>
      <c r="AJ83" s="1064"/>
      <c r="AK83" s="1064">
        <v>27</v>
      </c>
      <c r="AL83" s="1064"/>
      <c r="AM83" s="1064"/>
      <c r="AN83" s="1064"/>
      <c r="AO83" s="1064"/>
      <c r="AP83" s="1064" t="s">
        <v>601</v>
      </c>
      <c r="AQ83" s="1064"/>
      <c r="AR83" s="1064"/>
      <c r="AS83" s="1064"/>
      <c r="AT83" s="1064"/>
      <c r="AU83" s="1064" t="s">
        <v>601</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t="s">
        <v>594</v>
      </c>
      <c r="C84" s="1068"/>
      <c r="D84" s="1068"/>
      <c r="E84" s="1068"/>
      <c r="F84" s="1068"/>
      <c r="G84" s="1068"/>
      <c r="H84" s="1068"/>
      <c r="I84" s="1068"/>
      <c r="J84" s="1068"/>
      <c r="K84" s="1068"/>
      <c r="L84" s="1068"/>
      <c r="M84" s="1068"/>
      <c r="N84" s="1068"/>
      <c r="O84" s="1068"/>
      <c r="P84" s="1069"/>
      <c r="Q84" s="1070">
        <v>3526</v>
      </c>
      <c r="R84" s="1064"/>
      <c r="S84" s="1064"/>
      <c r="T84" s="1064"/>
      <c r="U84" s="1064"/>
      <c r="V84" s="1064">
        <v>3526</v>
      </c>
      <c r="W84" s="1064"/>
      <c r="X84" s="1064"/>
      <c r="Y84" s="1064"/>
      <c r="Z84" s="1064"/>
      <c r="AA84" s="1064" t="s">
        <v>601</v>
      </c>
      <c r="AB84" s="1064"/>
      <c r="AC84" s="1064"/>
      <c r="AD84" s="1064"/>
      <c r="AE84" s="1064"/>
      <c r="AF84" s="1064" t="s">
        <v>601</v>
      </c>
      <c r="AG84" s="1064"/>
      <c r="AH84" s="1064"/>
      <c r="AI84" s="1064"/>
      <c r="AJ84" s="1064"/>
      <c r="AK84" s="1064" t="s">
        <v>601</v>
      </c>
      <c r="AL84" s="1064"/>
      <c r="AM84" s="1064"/>
      <c r="AN84" s="1064"/>
      <c r="AO84" s="1064"/>
      <c r="AP84" s="1064" t="s">
        <v>601</v>
      </c>
      <c r="AQ84" s="1064"/>
      <c r="AR84" s="1064"/>
      <c r="AS84" s="1064"/>
      <c r="AT84" s="1064"/>
      <c r="AU84" s="1064" t="s">
        <v>601</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t="s">
        <v>595</v>
      </c>
      <c r="C85" s="1068"/>
      <c r="D85" s="1068"/>
      <c r="E85" s="1068"/>
      <c r="F85" s="1068"/>
      <c r="G85" s="1068"/>
      <c r="H85" s="1068"/>
      <c r="I85" s="1068"/>
      <c r="J85" s="1068"/>
      <c r="K85" s="1068"/>
      <c r="L85" s="1068"/>
      <c r="M85" s="1068"/>
      <c r="N85" s="1068"/>
      <c r="O85" s="1068"/>
      <c r="P85" s="1069"/>
      <c r="Q85" s="1070">
        <v>173</v>
      </c>
      <c r="R85" s="1064"/>
      <c r="S85" s="1064"/>
      <c r="T85" s="1064"/>
      <c r="U85" s="1064"/>
      <c r="V85" s="1064">
        <v>151</v>
      </c>
      <c r="W85" s="1064"/>
      <c r="X85" s="1064"/>
      <c r="Y85" s="1064"/>
      <c r="Z85" s="1064"/>
      <c r="AA85" s="1064">
        <v>22</v>
      </c>
      <c r="AB85" s="1064"/>
      <c r="AC85" s="1064"/>
      <c r="AD85" s="1064"/>
      <c r="AE85" s="1064"/>
      <c r="AF85" s="1064">
        <v>22</v>
      </c>
      <c r="AG85" s="1064"/>
      <c r="AH85" s="1064"/>
      <c r="AI85" s="1064"/>
      <c r="AJ85" s="1064"/>
      <c r="AK85" s="1064">
        <v>42</v>
      </c>
      <c r="AL85" s="1064"/>
      <c r="AM85" s="1064"/>
      <c r="AN85" s="1064"/>
      <c r="AO85" s="1064"/>
      <c r="AP85" s="1064" t="s">
        <v>601</v>
      </c>
      <c r="AQ85" s="1064"/>
      <c r="AR85" s="1064"/>
      <c r="AS85" s="1064"/>
      <c r="AT85" s="1064"/>
      <c r="AU85" s="1064" t="s">
        <v>601</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t="s">
        <v>596</v>
      </c>
      <c r="C86" s="1068"/>
      <c r="D86" s="1068"/>
      <c r="E86" s="1068"/>
      <c r="F86" s="1068"/>
      <c r="G86" s="1068"/>
      <c r="H86" s="1068"/>
      <c r="I86" s="1068"/>
      <c r="J86" s="1068"/>
      <c r="K86" s="1068"/>
      <c r="L86" s="1068"/>
      <c r="M86" s="1068"/>
      <c r="N86" s="1068"/>
      <c r="O86" s="1068"/>
      <c r="P86" s="1069"/>
      <c r="Q86" s="1070">
        <v>783718</v>
      </c>
      <c r="R86" s="1064"/>
      <c r="S86" s="1064"/>
      <c r="T86" s="1064"/>
      <c r="U86" s="1064"/>
      <c r="V86" s="1064">
        <v>768737</v>
      </c>
      <c r="W86" s="1064"/>
      <c r="X86" s="1064"/>
      <c r="Y86" s="1064"/>
      <c r="Z86" s="1064"/>
      <c r="AA86" s="1064">
        <v>14981</v>
      </c>
      <c r="AB86" s="1064"/>
      <c r="AC86" s="1064"/>
      <c r="AD86" s="1064"/>
      <c r="AE86" s="1064"/>
      <c r="AF86" s="1064">
        <v>14981</v>
      </c>
      <c r="AG86" s="1064"/>
      <c r="AH86" s="1064"/>
      <c r="AI86" s="1064"/>
      <c r="AJ86" s="1064"/>
      <c r="AK86" s="1064">
        <v>4096</v>
      </c>
      <c r="AL86" s="1064"/>
      <c r="AM86" s="1064"/>
      <c r="AN86" s="1064"/>
      <c r="AO86" s="1064"/>
      <c r="AP86" s="1064" t="s">
        <v>601</v>
      </c>
      <c r="AQ86" s="1064"/>
      <c r="AR86" s="1064"/>
      <c r="AS86" s="1064"/>
      <c r="AT86" s="1064"/>
      <c r="AU86" s="1064" t="s">
        <v>601</v>
      </c>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393</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24679</v>
      </c>
      <c r="AG88" s="1052"/>
      <c r="AH88" s="1052"/>
      <c r="AI88" s="1052"/>
      <c r="AJ88" s="1052"/>
      <c r="AK88" s="1056"/>
      <c r="AL88" s="1056"/>
      <c r="AM88" s="1056"/>
      <c r="AN88" s="1056"/>
      <c r="AO88" s="1056"/>
      <c r="AP88" s="1052">
        <v>14872</v>
      </c>
      <c r="AQ88" s="1052"/>
      <c r="AR88" s="1052"/>
      <c r="AS88" s="1052"/>
      <c r="AT88" s="1052"/>
      <c r="AU88" s="1052">
        <v>280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600</v>
      </c>
      <c r="CX102" s="1044"/>
      <c r="CY102" s="1044"/>
      <c r="CZ102" s="1044"/>
      <c r="DA102" s="1045"/>
      <c r="DB102" s="1043" t="s">
        <v>600</v>
      </c>
      <c r="DC102" s="1044"/>
      <c r="DD102" s="1044"/>
      <c r="DE102" s="1044"/>
      <c r="DF102" s="1045"/>
      <c r="DG102" s="1043">
        <v>142</v>
      </c>
      <c r="DH102" s="1044"/>
      <c r="DI102" s="1044"/>
      <c r="DJ102" s="1044"/>
      <c r="DK102" s="1045"/>
      <c r="DL102" s="1043" t="s">
        <v>600</v>
      </c>
      <c r="DM102" s="1044"/>
      <c r="DN102" s="1044"/>
      <c r="DO102" s="1044"/>
      <c r="DP102" s="1045"/>
      <c r="DQ102" s="1043">
        <v>135</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310</v>
      </c>
      <c r="AG109" s="987"/>
      <c r="AH109" s="987"/>
      <c r="AI109" s="987"/>
      <c r="AJ109" s="988"/>
      <c r="AK109" s="989" t="s">
        <v>309</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310</v>
      </c>
      <c r="BW109" s="987"/>
      <c r="BX109" s="987"/>
      <c r="BY109" s="987"/>
      <c r="BZ109" s="988"/>
      <c r="CA109" s="989" t="s">
        <v>309</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310</v>
      </c>
      <c r="DM109" s="987"/>
      <c r="DN109" s="987"/>
      <c r="DO109" s="987"/>
      <c r="DP109" s="988"/>
      <c r="DQ109" s="989" t="s">
        <v>309</v>
      </c>
      <c r="DR109" s="987"/>
      <c r="DS109" s="987"/>
      <c r="DT109" s="987"/>
      <c r="DU109" s="988"/>
      <c r="DV109" s="989" t="s">
        <v>431</v>
      </c>
      <c r="DW109" s="987"/>
      <c r="DX109" s="987"/>
      <c r="DY109" s="987"/>
      <c r="DZ109" s="1018"/>
    </row>
    <row r="110" spans="1:131" s="247" customFormat="1" ht="26.25" customHeight="1">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1132656</v>
      </c>
      <c r="AB110" s="980"/>
      <c r="AC110" s="980"/>
      <c r="AD110" s="980"/>
      <c r="AE110" s="981"/>
      <c r="AF110" s="982">
        <v>1080344</v>
      </c>
      <c r="AG110" s="980"/>
      <c r="AH110" s="980"/>
      <c r="AI110" s="980"/>
      <c r="AJ110" s="981"/>
      <c r="AK110" s="982">
        <v>1060927</v>
      </c>
      <c r="AL110" s="980"/>
      <c r="AM110" s="980"/>
      <c r="AN110" s="980"/>
      <c r="AO110" s="981"/>
      <c r="AP110" s="983">
        <v>13.8</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10622126</v>
      </c>
      <c r="BR110" s="927"/>
      <c r="BS110" s="927"/>
      <c r="BT110" s="927"/>
      <c r="BU110" s="927"/>
      <c r="BV110" s="927">
        <v>10245703</v>
      </c>
      <c r="BW110" s="927"/>
      <c r="BX110" s="927"/>
      <c r="BY110" s="927"/>
      <c r="BZ110" s="927"/>
      <c r="CA110" s="927">
        <v>9983996</v>
      </c>
      <c r="CB110" s="927"/>
      <c r="CC110" s="927"/>
      <c r="CD110" s="927"/>
      <c r="CE110" s="927"/>
      <c r="CF110" s="951">
        <v>130.19999999999999</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2026165</v>
      </c>
      <c r="DH110" s="927"/>
      <c r="DI110" s="927"/>
      <c r="DJ110" s="927"/>
      <c r="DK110" s="927"/>
      <c r="DL110" s="927">
        <v>1884156</v>
      </c>
      <c r="DM110" s="927"/>
      <c r="DN110" s="927"/>
      <c r="DO110" s="927"/>
      <c r="DP110" s="927"/>
      <c r="DQ110" s="927">
        <v>1740941</v>
      </c>
      <c r="DR110" s="927"/>
      <c r="DS110" s="927"/>
      <c r="DT110" s="927"/>
      <c r="DU110" s="927"/>
      <c r="DV110" s="928">
        <v>22.7</v>
      </c>
      <c r="DW110" s="928"/>
      <c r="DX110" s="928"/>
      <c r="DY110" s="928"/>
      <c r="DZ110" s="929"/>
    </row>
    <row r="111" spans="1:131" s="247" customFormat="1" ht="26.25" customHeight="1">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177</v>
      </c>
      <c r="AB111" s="1008"/>
      <c r="AC111" s="1008"/>
      <c r="AD111" s="1008"/>
      <c r="AE111" s="1009"/>
      <c r="AF111" s="1010" t="s">
        <v>177</v>
      </c>
      <c r="AG111" s="1008"/>
      <c r="AH111" s="1008"/>
      <c r="AI111" s="1008"/>
      <c r="AJ111" s="1009"/>
      <c r="AK111" s="1010" t="s">
        <v>177</v>
      </c>
      <c r="AL111" s="1008"/>
      <c r="AM111" s="1008"/>
      <c r="AN111" s="1008"/>
      <c r="AO111" s="1009"/>
      <c r="AP111" s="1011" t="s">
        <v>177</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2026165</v>
      </c>
      <c r="BR111" s="899"/>
      <c r="BS111" s="899"/>
      <c r="BT111" s="899"/>
      <c r="BU111" s="899"/>
      <c r="BV111" s="899">
        <v>1884156</v>
      </c>
      <c r="BW111" s="899"/>
      <c r="BX111" s="899"/>
      <c r="BY111" s="899"/>
      <c r="BZ111" s="899"/>
      <c r="CA111" s="899">
        <v>1740941</v>
      </c>
      <c r="CB111" s="899"/>
      <c r="CC111" s="899"/>
      <c r="CD111" s="899"/>
      <c r="CE111" s="899"/>
      <c r="CF111" s="960">
        <v>22.7</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440</v>
      </c>
      <c r="DM111" s="899"/>
      <c r="DN111" s="899"/>
      <c r="DO111" s="899"/>
      <c r="DP111" s="899"/>
      <c r="DQ111" s="899" t="s">
        <v>440</v>
      </c>
      <c r="DR111" s="899"/>
      <c r="DS111" s="899"/>
      <c r="DT111" s="899"/>
      <c r="DU111" s="899"/>
      <c r="DV111" s="876" t="s">
        <v>441</v>
      </c>
      <c r="DW111" s="876"/>
      <c r="DX111" s="876"/>
      <c r="DY111" s="876"/>
      <c r="DZ111" s="877"/>
    </row>
    <row r="112" spans="1:131" s="247" customFormat="1" ht="26.25" customHeight="1">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441</v>
      </c>
      <c r="AB112" s="862"/>
      <c r="AC112" s="862"/>
      <c r="AD112" s="862"/>
      <c r="AE112" s="863"/>
      <c r="AF112" s="864" t="s">
        <v>440</v>
      </c>
      <c r="AG112" s="862"/>
      <c r="AH112" s="862"/>
      <c r="AI112" s="862"/>
      <c r="AJ112" s="863"/>
      <c r="AK112" s="864" t="s">
        <v>441</v>
      </c>
      <c r="AL112" s="862"/>
      <c r="AM112" s="862"/>
      <c r="AN112" s="862"/>
      <c r="AO112" s="863"/>
      <c r="AP112" s="909" t="s">
        <v>441</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5348498</v>
      </c>
      <c r="BR112" s="899"/>
      <c r="BS112" s="899"/>
      <c r="BT112" s="899"/>
      <c r="BU112" s="899"/>
      <c r="BV112" s="899">
        <v>4883272</v>
      </c>
      <c r="BW112" s="899"/>
      <c r="BX112" s="899"/>
      <c r="BY112" s="899"/>
      <c r="BZ112" s="899"/>
      <c r="CA112" s="899">
        <v>4498528</v>
      </c>
      <c r="CB112" s="899"/>
      <c r="CC112" s="899"/>
      <c r="CD112" s="899"/>
      <c r="CE112" s="899"/>
      <c r="CF112" s="960">
        <v>58.7</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441</v>
      </c>
      <c r="DH112" s="899"/>
      <c r="DI112" s="899"/>
      <c r="DJ112" s="899"/>
      <c r="DK112" s="899"/>
      <c r="DL112" s="899" t="s">
        <v>441</v>
      </c>
      <c r="DM112" s="899"/>
      <c r="DN112" s="899"/>
      <c r="DO112" s="899"/>
      <c r="DP112" s="899"/>
      <c r="DQ112" s="899" t="s">
        <v>441</v>
      </c>
      <c r="DR112" s="899"/>
      <c r="DS112" s="899"/>
      <c r="DT112" s="899"/>
      <c r="DU112" s="899"/>
      <c r="DV112" s="876" t="s">
        <v>440</v>
      </c>
      <c r="DW112" s="876"/>
      <c r="DX112" s="876"/>
      <c r="DY112" s="876"/>
      <c r="DZ112" s="877"/>
    </row>
    <row r="113" spans="1:130" s="247" customFormat="1" ht="26.25" customHeight="1">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564278</v>
      </c>
      <c r="AB113" s="1008"/>
      <c r="AC113" s="1008"/>
      <c r="AD113" s="1008"/>
      <c r="AE113" s="1009"/>
      <c r="AF113" s="1010">
        <v>520278</v>
      </c>
      <c r="AG113" s="1008"/>
      <c r="AH113" s="1008"/>
      <c r="AI113" s="1008"/>
      <c r="AJ113" s="1009"/>
      <c r="AK113" s="1010">
        <v>524195</v>
      </c>
      <c r="AL113" s="1008"/>
      <c r="AM113" s="1008"/>
      <c r="AN113" s="1008"/>
      <c r="AO113" s="1009"/>
      <c r="AP113" s="1011">
        <v>6.8</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399785</v>
      </c>
      <c r="BR113" s="899"/>
      <c r="BS113" s="899"/>
      <c r="BT113" s="899"/>
      <c r="BU113" s="899"/>
      <c r="BV113" s="899">
        <v>342077</v>
      </c>
      <c r="BW113" s="899"/>
      <c r="BX113" s="899"/>
      <c r="BY113" s="899"/>
      <c r="BZ113" s="899"/>
      <c r="CA113" s="899">
        <v>279918</v>
      </c>
      <c r="CB113" s="899"/>
      <c r="CC113" s="899"/>
      <c r="CD113" s="899"/>
      <c r="CE113" s="899"/>
      <c r="CF113" s="960">
        <v>3.6</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441</v>
      </c>
      <c r="DM113" s="862"/>
      <c r="DN113" s="862"/>
      <c r="DO113" s="862"/>
      <c r="DP113" s="863"/>
      <c r="DQ113" s="864" t="s">
        <v>441</v>
      </c>
      <c r="DR113" s="862"/>
      <c r="DS113" s="862"/>
      <c r="DT113" s="862"/>
      <c r="DU113" s="863"/>
      <c r="DV113" s="909" t="s">
        <v>440</v>
      </c>
      <c r="DW113" s="910"/>
      <c r="DX113" s="910"/>
      <c r="DY113" s="910"/>
      <c r="DZ113" s="911"/>
    </row>
    <row r="114" spans="1:130" s="247" customFormat="1" ht="26.25" customHeight="1">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76853</v>
      </c>
      <c r="AB114" s="862"/>
      <c r="AC114" s="862"/>
      <c r="AD114" s="862"/>
      <c r="AE114" s="863"/>
      <c r="AF114" s="864">
        <v>1429</v>
      </c>
      <c r="AG114" s="862"/>
      <c r="AH114" s="862"/>
      <c r="AI114" s="862"/>
      <c r="AJ114" s="863"/>
      <c r="AK114" s="864">
        <v>533</v>
      </c>
      <c r="AL114" s="862"/>
      <c r="AM114" s="862"/>
      <c r="AN114" s="862"/>
      <c r="AO114" s="863"/>
      <c r="AP114" s="909">
        <v>0</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t="s">
        <v>441</v>
      </c>
      <c r="BR114" s="899"/>
      <c r="BS114" s="899"/>
      <c r="BT114" s="899"/>
      <c r="BU114" s="899"/>
      <c r="BV114" s="899" t="s">
        <v>441</v>
      </c>
      <c r="BW114" s="899"/>
      <c r="BX114" s="899"/>
      <c r="BY114" s="899"/>
      <c r="BZ114" s="899"/>
      <c r="CA114" s="899" t="s">
        <v>441</v>
      </c>
      <c r="CB114" s="899"/>
      <c r="CC114" s="899"/>
      <c r="CD114" s="899"/>
      <c r="CE114" s="899"/>
      <c r="CF114" s="960" t="s">
        <v>441</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441</v>
      </c>
      <c r="DM114" s="862"/>
      <c r="DN114" s="862"/>
      <c r="DO114" s="862"/>
      <c r="DP114" s="863"/>
      <c r="DQ114" s="864" t="s">
        <v>440</v>
      </c>
      <c r="DR114" s="862"/>
      <c r="DS114" s="862"/>
      <c r="DT114" s="862"/>
      <c r="DU114" s="863"/>
      <c r="DV114" s="909" t="s">
        <v>441</v>
      </c>
      <c r="DW114" s="910"/>
      <c r="DX114" s="910"/>
      <c r="DY114" s="910"/>
      <c r="DZ114" s="911"/>
    </row>
    <row r="115" spans="1:130" s="247" customFormat="1" ht="26.25" customHeight="1">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220795</v>
      </c>
      <c r="AB115" s="1008"/>
      <c r="AC115" s="1008"/>
      <c r="AD115" s="1008"/>
      <c r="AE115" s="1009"/>
      <c r="AF115" s="1010">
        <v>226110</v>
      </c>
      <c r="AG115" s="1008"/>
      <c r="AH115" s="1008"/>
      <c r="AI115" s="1008"/>
      <c r="AJ115" s="1009"/>
      <c r="AK115" s="1010">
        <v>226156</v>
      </c>
      <c r="AL115" s="1008"/>
      <c r="AM115" s="1008"/>
      <c r="AN115" s="1008"/>
      <c r="AO115" s="1009"/>
      <c r="AP115" s="1011">
        <v>2.9</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v>134429</v>
      </c>
      <c r="BR115" s="899"/>
      <c r="BS115" s="899"/>
      <c r="BT115" s="899"/>
      <c r="BU115" s="899"/>
      <c r="BV115" s="899">
        <v>134542</v>
      </c>
      <c r="BW115" s="899"/>
      <c r="BX115" s="899"/>
      <c r="BY115" s="899"/>
      <c r="BZ115" s="899"/>
      <c r="CA115" s="899">
        <v>134581</v>
      </c>
      <c r="CB115" s="899"/>
      <c r="CC115" s="899"/>
      <c r="CD115" s="899"/>
      <c r="CE115" s="899"/>
      <c r="CF115" s="960">
        <v>1.8</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441</v>
      </c>
      <c r="DH115" s="862"/>
      <c r="DI115" s="862"/>
      <c r="DJ115" s="862"/>
      <c r="DK115" s="863"/>
      <c r="DL115" s="864" t="s">
        <v>441</v>
      </c>
      <c r="DM115" s="862"/>
      <c r="DN115" s="862"/>
      <c r="DO115" s="862"/>
      <c r="DP115" s="863"/>
      <c r="DQ115" s="864" t="s">
        <v>441</v>
      </c>
      <c r="DR115" s="862"/>
      <c r="DS115" s="862"/>
      <c r="DT115" s="862"/>
      <c r="DU115" s="863"/>
      <c r="DV115" s="909" t="s">
        <v>441</v>
      </c>
      <c r="DW115" s="910"/>
      <c r="DX115" s="910"/>
      <c r="DY115" s="910"/>
      <c r="DZ115" s="911"/>
    </row>
    <row r="116" spans="1:130" s="247" customFormat="1" ht="26.25" customHeight="1">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440</v>
      </c>
      <c r="AB116" s="862"/>
      <c r="AC116" s="862"/>
      <c r="AD116" s="862"/>
      <c r="AE116" s="863"/>
      <c r="AF116" s="864" t="s">
        <v>441</v>
      </c>
      <c r="AG116" s="862"/>
      <c r="AH116" s="862"/>
      <c r="AI116" s="862"/>
      <c r="AJ116" s="863"/>
      <c r="AK116" s="864" t="s">
        <v>441</v>
      </c>
      <c r="AL116" s="862"/>
      <c r="AM116" s="862"/>
      <c r="AN116" s="862"/>
      <c r="AO116" s="863"/>
      <c r="AP116" s="909" t="s">
        <v>441</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177</v>
      </c>
      <c r="BR116" s="899"/>
      <c r="BS116" s="899"/>
      <c r="BT116" s="899"/>
      <c r="BU116" s="899"/>
      <c r="BV116" s="899" t="s">
        <v>441</v>
      </c>
      <c r="BW116" s="899"/>
      <c r="BX116" s="899"/>
      <c r="BY116" s="899"/>
      <c r="BZ116" s="899"/>
      <c r="CA116" s="899" t="s">
        <v>177</v>
      </c>
      <c r="CB116" s="899"/>
      <c r="CC116" s="899"/>
      <c r="CD116" s="899"/>
      <c r="CE116" s="899"/>
      <c r="CF116" s="960" t="s">
        <v>177</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441</v>
      </c>
      <c r="DH116" s="862"/>
      <c r="DI116" s="862"/>
      <c r="DJ116" s="862"/>
      <c r="DK116" s="863"/>
      <c r="DL116" s="864" t="s">
        <v>441</v>
      </c>
      <c r="DM116" s="862"/>
      <c r="DN116" s="862"/>
      <c r="DO116" s="862"/>
      <c r="DP116" s="863"/>
      <c r="DQ116" s="864" t="s">
        <v>441</v>
      </c>
      <c r="DR116" s="862"/>
      <c r="DS116" s="862"/>
      <c r="DT116" s="862"/>
      <c r="DU116" s="863"/>
      <c r="DV116" s="909" t="s">
        <v>177</v>
      </c>
      <c r="DW116" s="910"/>
      <c r="DX116" s="910"/>
      <c r="DY116" s="910"/>
      <c r="DZ116" s="911"/>
    </row>
    <row r="117" spans="1:130" s="247" customFormat="1" ht="26.25" customHeight="1">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1994582</v>
      </c>
      <c r="AB117" s="994"/>
      <c r="AC117" s="994"/>
      <c r="AD117" s="994"/>
      <c r="AE117" s="995"/>
      <c r="AF117" s="996">
        <v>1828161</v>
      </c>
      <c r="AG117" s="994"/>
      <c r="AH117" s="994"/>
      <c r="AI117" s="994"/>
      <c r="AJ117" s="995"/>
      <c r="AK117" s="996">
        <v>1811811</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177</v>
      </c>
      <c r="BR117" s="899"/>
      <c r="BS117" s="899"/>
      <c r="BT117" s="899"/>
      <c r="BU117" s="899"/>
      <c r="BV117" s="899" t="s">
        <v>177</v>
      </c>
      <c r="BW117" s="899"/>
      <c r="BX117" s="899"/>
      <c r="BY117" s="899"/>
      <c r="BZ117" s="899"/>
      <c r="CA117" s="899" t="s">
        <v>177</v>
      </c>
      <c r="CB117" s="899"/>
      <c r="CC117" s="899"/>
      <c r="CD117" s="899"/>
      <c r="CE117" s="899"/>
      <c r="CF117" s="960" t="s">
        <v>177</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177</v>
      </c>
      <c r="DH117" s="862"/>
      <c r="DI117" s="862"/>
      <c r="DJ117" s="862"/>
      <c r="DK117" s="863"/>
      <c r="DL117" s="864" t="s">
        <v>177</v>
      </c>
      <c r="DM117" s="862"/>
      <c r="DN117" s="862"/>
      <c r="DO117" s="862"/>
      <c r="DP117" s="863"/>
      <c r="DQ117" s="864" t="s">
        <v>177</v>
      </c>
      <c r="DR117" s="862"/>
      <c r="DS117" s="862"/>
      <c r="DT117" s="862"/>
      <c r="DU117" s="863"/>
      <c r="DV117" s="909" t="s">
        <v>177</v>
      </c>
      <c r="DW117" s="910"/>
      <c r="DX117" s="910"/>
      <c r="DY117" s="910"/>
      <c r="DZ117" s="911"/>
    </row>
    <row r="118" spans="1:130" s="247" customFormat="1" ht="26.25" customHeight="1">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310</v>
      </c>
      <c r="AG118" s="987"/>
      <c r="AH118" s="987"/>
      <c r="AI118" s="987"/>
      <c r="AJ118" s="988"/>
      <c r="AK118" s="989" t="s">
        <v>309</v>
      </c>
      <c r="AL118" s="987"/>
      <c r="AM118" s="987"/>
      <c r="AN118" s="987"/>
      <c r="AO118" s="988"/>
      <c r="AP118" s="990" t="s">
        <v>431</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177</v>
      </c>
      <c r="BR118" s="930"/>
      <c r="BS118" s="930"/>
      <c r="BT118" s="930"/>
      <c r="BU118" s="930"/>
      <c r="BV118" s="930" t="s">
        <v>177</v>
      </c>
      <c r="BW118" s="930"/>
      <c r="BX118" s="930"/>
      <c r="BY118" s="930"/>
      <c r="BZ118" s="930"/>
      <c r="CA118" s="930" t="s">
        <v>177</v>
      </c>
      <c r="CB118" s="930"/>
      <c r="CC118" s="930"/>
      <c r="CD118" s="930"/>
      <c r="CE118" s="930"/>
      <c r="CF118" s="960" t="s">
        <v>177</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177</v>
      </c>
      <c r="DH118" s="862"/>
      <c r="DI118" s="862"/>
      <c r="DJ118" s="862"/>
      <c r="DK118" s="863"/>
      <c r="DL118" s="864" t="s">
        <v>177</v>
      </c>
      <c r="DM118" s="862"/>
      <c r="DN118" s="862"/>
      <c r="DO118" s="862"/>
      <c r="DP118" s="863"/>
      <c r="DQ118" s="864" t="s">
        <v>177</v>
      </c>
      <c r="DR118" s="862"/>
      <c r="DS118" s="862"/>
      <c r="DT118" s="862"/>
      <c r="DU118" s="863"/>
      <c r="DV118" s="909" t="s">
        <v>177</v>
      </c>
      <c r="DW118" s="910"/>
      <c r="DX118" s="910"/>
      <c r="DY118" s="910"/>
      <c r="DZ118" s="911"/>
    </row>
    <row r="119" spans="1:130" s="247" customFormat="1" ht="26.25" customHeight="1">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118554</v>
      </c>
      <c r="AB119" s="980"/>
      <c r="AC119" s="980"/>
      <c r="AD119" s="980"/>
      <c r="AE119" s="981"/>
      <c r="AF119" s="982">
        <v>158147</v>
      </c>
      <c r="AG119" s="980"/>
      <c r="AH119" s="980"/>
      <c r="AI119" s="980"/>
      <c r="AJ119" s="981"/>
      <c r="AK119" s="982">
        <v>158236</v>
      </c>
      <c r="AL119" s="980"/>
      <c r="AM119" s="980"/>
      <c r="AN119" s="980"/>
      <c r="AO119" s="981"/>
      <c r="AP119" s="983">
        <v>2.1</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463</v>
      </c>
      <c r="BP119" s="963"/>
      <c r="BQ119" s="967">
        <v>18531003</v>
      </c>
      <c r="BR119" s="930"/>
      <c r="BS119" s="930"/>
      <c r="BT119" s="930"/>
      <c r="BU119" s="930"/>
      <c r="BV119" s="930">
        <v>17489750</v>
      </c>
      <c r="BW119" s="930"/>
      <c r="BX119" s="930"/>
      <c r="BY119" s="930"/>
      <c r="BZ119" s="930"/>
      <c r="CA119" s="930">
        <v>16637964</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177</v>
      </c>
      <c r="DH119" s="845"/>
      <c r="DI119" s="845"/>
      <c r="DJ119" s="845"/>
      <c r="DK119" s="846"/>
      <c r="DL119" s="847" t="s">
        <v>177</v>
      </c>
      <c r="DM119" s="845"/>
      <c r="DN119" s="845"/>
      <c r="DO119" s="845"/>
      <c r="DP119" s="846"/>
      <c r="DQ119" s="847" t="s">
        <v>177</v>
      </c>
      <c r="DR119" s="845"/>
      <c r="DS119" s="845"/>
      <c r="DT119" s="845"/>
      <c r="DU119" s="846"/>
      <c r="DV119" s="933" t="s">
        <v>177</v>
      </c>
      <c r="DW119" s="934"/>
      <c r="DX119" s="934"/>
      <c r="DY119" s="934"/>
      <c r="DZ119" s="935"/>
    </row>
    <row r="120" spans="1:130" s="247" customFormat="1" ht="26.25" customHeight="1">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177</v>
      </c>
      <c r="AB120" s="862"/>
      <c r="AC120" s="862"/>
      <c r="AD120" s="862"/>
      <c r="AE120" s="863"/>
      <c r="AF120" s="864" t="s">
        <v>177</v>
      </c>
      <c r="AG120" s="862"/>
      <c r="AH120" s="862"/>
      <c r="AI120" s="862"/>
      <c r="AJ120" s="863"/>
      <c r="AK120" s="864" t="s">
        <v>177</v>
      </c>
      <c r="AL120" s="862"/>
      <c r="AM120" s="862"/>
      <c r="AN120" s="862"/>
      <c r="AO120" s="863"/>
      <c r="AP120" s="909" t="s">
        <v>177</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3782092</v>
      </c>
      <c r="BR120" s="927"/>
      <c r="BS120" s="927"/>
      <c r="BT120" s="927"/>
      <c r="BU120" s="927"/>
      <c r="BV120" s="927">
        <v>3842363</v>
      </c>
      <c r="BW120" s="927"/>
      <c r="BX120" s="927"/>
      <c r="BY120" s="927"/>
      <c r="BZ120" s="927"/>
      <c r="CA120" s="927">
        <v>3758912</v>
      </c>
      <c r="CB120" s="927"/>
      <c r="CC120" s="927"/>
      <c r="CD120" s="927"/>
      <c r="CE120" s="927"/>
      <c r="CF120" s="951">
        <v>49</v>
      </c>
      <c r="CG120" s="952"/>
      <c r="CH120" s="952"/>
      <c r="CI120" s="952"/>
      <c r="CJ120" s="952"/>
      <c r="CK120" s="953" t="s">
        <v>467</v>
      </c>
      <c r="CL120" s="937"/>
      <c r="CM120" s="937"/>
      <c r="CN120" s="937"/>
      <c r="CO120" s="938"/>
      <c r="CP120" s="957" t="s">
        <v>411</v>
      </c>
      <c r="CQ120" s="958"/>
      <c r="CR120" s="958"/>
      <c r="CS120" s="958"/>
      <c r="CT120" s="958"/>
      <c r="CU120" s="958"/>
      <c r="CV120" s="958"/>
      <c r="CW120" s="958"/>
      <c r="CX120" s="958"/>
      <c r="CY120" s="958"/>
      <c r="CZ120" s="958"/>
      <c r="DA120" s="958"/>
      <c r="DB120" s="958"/>
      <c r="DC120" s="958"/>
      <c r="DD120" s="958"/>
      <c r="DE120" s="958"/>
      <c r="DF120" s="959"/>
      <c r="DG120" s="946">
        <v>5348498</v>
      </c>
      <c r="DH120" s="927"/>
      <c r="DI120" s="927"/>
      <c r="DJ120" s="927"/>
      <c r="DK120" s="927"/>
      <c r="DL120" s="927">
        <v>4882247</v>
      </c>
      <c r="DM120" s="927"/>
      <c r="DN120" s="927"/>
      <c r="DO120" s="927"/>
      <c r="DP120" s="927"/>
      <c r="DQ120" s="927">
        <v>4497643</v>
      </c>
      <c r="DR120" s="927"/>
      <c r="DS120" s="927"/>
      <c r="DT120" s="927"/>
      <c r="DU120" s="927"/>
      <c r="DV120" s="928">
        <v>58.6</v>
      </c>
      <c r="DW120" s="928"/>
      <c r="DX120" s="928"/>
      <c r="DY120" s="928"/>
      <c r="DZ120" s="929"/>
    </row>
    <row r="121" spans="1:130" s="247" customFormat="1" ht="26.25" customHeight="1">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177</v>
      </c>
      <c r="AB121" s="862"/>
      <c r="AC121" s="862"/>
      <c r="AD121" s="862"/>
      <c r="AE121" s="863"/>
      <c r="AF121" s="864" t="s">
        <v>177</v>
      </c>
      <c r="AG121" s="862"/>
      <c r="AH121" s="862"/>
      <c r="AI121" s="862"/>
      <c r="AJ121" s="863"/>
      <c r="AK121" s="864" t="s">
        <v>177</v>
      </c>
      <c r="AL121" s="862"/>
      <c r="AM121" s="862"/>
      <c r="AN121" s="862"/>
      <c r="AO121" s="863"/>
      <c r="AP121" s="909" t="s">
        <v>177</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98847</v>
      </c>
      <c r="BR121" s="899"/>
      <c r="BS121" s="899"/>
      <c r="BT121" s="899"/>
      <c r="BU121" s="899"/>
      <c r="BV121" s="899">
        <v>110403</v>
      </c>
      <c r="BW121" s="899"/>
      <c r="BX121" s="899"/>
      <c r="BY121" s="899"/>
      <c r="BZ121" s="899"/>
      <c r="CA121" s="899">
        <v>127043</v>
      </c>
      <c r="CB121" s="899"/>
      <c r="CC121" s="899"/>
      <c r="CD121" s="899"/>
      <c r="CE121" s="899"/>
      <c r="CF121" s="960">
        <v>1.7</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t="s">
        <v>177</v>
      </c>
      <c r="DH121" s="899"/>
      <c r="DI121" s="899"/>
      <c r="DJ121" s="899"/>
      <c r="DK121" s="899"/>
      <c r="DL121" s="899">
        <v>1025</v>
      </c>
      <c r="DM121" s="899"/>
      <c r="DN121" s="899"/>
      <c r="DO121" s="899"/>
      <c r="DP121" s="899"/>
      <c r="DQ121" s="899">
        <v>885</v>
      </c>
      <c r="DR121" s="899"/>
      <c r="DS121" s="899"/>
      <c r="DT121" s="899"/>
      <c r="DU121" s="899"/>
      <c r="DV121" s="876">
        <v>0</v>
      </c>
      <c r="DW121" s="876"/>
      <c r="DX121" s="876"/>
      <c r="DY121" s="876"/>
      <c r="DZ121" s="877"/>
    </row>
    <row r="122" spans="1:130" s="247" customFormat="1" ht="26.25" customHeight="1">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177</v>
      </c>
      <c r="AB122" s="862"/>
      <c r="AC122" s="862"/>
      <c r="AD122" s="862"/>
      <c r="AE122" s="863"/>
      <c r="AF122" s="864" t="s">
        <v>177</v>
      </c>
      <c r="AG122" s="862"/>
      <c r="AH122" s="862"/>
      <c r="AI122" s="862"/>
      <c r="AJ122" s="863"/>
      <c r="AK122" s="864" t="s">
        <v>177</v>
      </c>
      <c r="AL122" s="862"/>
      <c r="AM122" s="862"/>
      <c r="AN122" s="862"/>
      <c r="AO122" s="863"/>
      <c r="AP122" s="909" t="s">
        <v>177</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14231637</v>
      </c>
      <c r="BR122" s="930"/>
      <c r="BS122" s="930"/>
      <c r="BT122" s="930"/>
      <c r="BU122" s="930"/>
      <c r="BV122" s="930">
        <v>13969597</v>
      </c>
      <c r="BW122" s="930"/>
      <c r="BX122" s="930"/>
      <c r="BY122" s="930"/>
      <c r="BZ122" s="930"/>
      <c r="CA122" s="930">
        <v>13748239</v>
      </c>
      <c r="CB122" s="930"/>
      <c r="CC122" s="930"/>
      <c r="CD122" s="930"/>
      <c r="CE122" s="930"/>
      <c r="CF122" s="931">
        <v>179.2</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177</v>
      </c>
      <c r="AB123" s="862"/>
      <c r="AC123" s="862"/>
      <c r="AD123" s="862"/>
      <c r="AE123" s="863"/>
      <c r="AF123" s="864" t="s">
        <v>177</v>
      </c>
      <c r="AG123" s="862"/>
      <c r="AH123" s="862"/>
      <c r="AI123" s="862"/>
      <c r="AJ123" s="863"/>
      <c r="AK123" s="864" t="s">
        <v>177</v>
      </c>
      <c r="AL123" s="862"/>
      <c r="AM123" s="862"/>
      <c r="AN123" s="862"/>
      <c r="AO123" s="863"/>
      <c r="AP123" s="909" t="s">
        <v>177</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471</v>
      </c>
      <c r="BP123" s="963"/>
      <c r="BQ123" s="917">
        <v>18112576</v>
      </c>
      <c r="BR123" s="918"/>
      <c r="BS123" s="918"/>
      <c r="BT123" s="918"/>
      <c r="BU123" s="918"/>
      <c r="BV123" s="918">
        <v>17922363</v>
      </c>
      <c r="BW123" s="918"/>
      <c r="BX123" s="918"/>
      <c r="BY123" s="918"/>
      <c r="BZ123" s="918"/>
      <c r="CA123" s="918">
        <v>17634194</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177</v>
      </c>
      <c r="AB124" s="862"/>
      <c r="AC124" s="862"/>
      <c r="AD124" s="862"/>
      <c r="AE124" s="863"/>
      <c r="AF124" s="864" t="s">
        <v>177</v>
      </c>
      <c r="AG124" s="862"/>
      <c r="AH124" s="862"/>
      <c r="AI124" s="862"/>
      <c r="AJ124" s="863"/>
      <c r="AK124" s="864" t="s">
        <v>177</v>
      </c>
      <c r="AL124" s="862"/>
      <c r="AM124" s="862"/>
      <c r="AN124" s="862"/>
      <c r="AO124" s="863"/>
      <c r="AP124" s="909" t="s">
        <v>177</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5.5</v>
      </c>
      <c r="BR124" s="916"/>
      <c r="BS124" s="916"/>
      <c r="BT124" s="916"/>
      <c r="BU124" s="916"/>
      <c r="BV124" s="916" t="s">
        <v>177</v>
      </c>
      <c r="BW124" s="916"/>
      <c r="BX124" s="916"/>
      <c r="BY124" s="916"/>
      <c r="BZ124" s="916"/>
      <c r="CA124" s="916" t="s">
        <v>177</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177</v>
      </c>
      <c r="DH124" s="845"/>
      <c r="DI124" s="845"/>
      <c r="DJ124" s="845"/>
      <c r="DK124" s="846"/>
      <c r="DL124" s="847" t="s">
        <v>177</v>
      </c>
      <c r="DM124" s="845"/>
      <c r="DN124" s="845"/>
      <c r="DO124" s="845"/>
      <c r="DP124" s="846"/>
      <c r="DQ124" s="847" t="s">
        <v>177</v>
      </c>
      <c r="DR124" s="845"/>
      <c r="DS124" s="845"/>
      <c r="DT124" s="845"/>
      <c r="DU124" s="846"/>
      <c r="DV124" s="933" t="s">
        <v>177</v>
      </c>
      <c r="DW124" s="934"/>
      <c r="DX124" s="934"/>
      <c r="DY124" s="934"/>
      <c r="DZ124" s="935"/>
    </row>
    <row r="125" spans="1:130" s="247" customFormat="1" ht="26.25" customHeight="1">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177</v>
      </c>
      <c r="AB125" s="862"/>
      <c r="AC125" s="862"/>
      <c r="AD125" s="862"/>
      <c r="AE125" s="863"/>
      <c r="AF125" s="864" t="s">
        <v>177</v>
      </c>
      <c r="AG125" s="862"/>
      <c r="AH125" s="862"/>
      <c r="AI125" s="862"/>
      <c r="AJ125" s="863"/>
      <c r="AK125" s="864" t="s">
        <v>177</v>
      </c>
      <c r="AL125" s="862"/>
      <c r="AM125" s="862"/>
      <c r="AN125" s="862"/>
      <c r="AO125" s="863"/>
      <c r="AP125" s="909" t="s">
        <v>177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177</v>
      </c>
      <c r="DH125" s="927"/>
      <c r="DI125" s="927"/>
      <c r="DJ125" s="927"/>
      <c r="DK125" s="927"/>
      <c r="DL125" s="927" t="s">
        <v>177</v>
      </c>
      <c r="DM125" s="927"/>
      <c r="DN125" s="927"/>
      <c r="DO125" s="927"/>
      <c r="DP125" s="927"/>
      <c r="DQ125" s="927" t="s">
        <v>177</v>
      </c>
      <c r="DR125" s="927"/>
      <c r="DS125" s="927"/>
      <c r="DT125" s="927"/>
      <c r="DU125" s="927"/>
      <c r="DV125" s="928" t="s">
        <v>177</v>
      </c>
      <c r="DW125" s="928"/>
      <c r="DX125" s="928"/>
      <c r="DY125" s="928"/>
      <c r="DZ125" s="929"/>
    </row>
    <row r="126" spans="1:130" s="247" customFormat="1" ht="26.25" customHeight="1" thickBot="1">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177</v>
      </c>
      <c r="AB126" s="862"/>
      <c r="AC126" s="862"/>
      <c r="AD126" s="862"/>
      <c r="AE126" s="863"/>
      <c r="AF126" s="864" t="s">
        <v>177</v>
      </c>
      <c r="AG126" s="862"/>
      <c r="AH126" s="862"/>
      <c r="AI126" s="862"/>
      <c r="AJ126" s="863"/>
      <c r="AK126" s="864" t="s">
        <v>177</v>
      </c>
      <c r="AL126" s="862"/>
      <c r="AM126" s="862"/>
      <c r="AN126" s="862"/>
      <c r="AO126" s="863"/>
      <c r="AP126" s="909" t="s">
        <v>177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v>134429</v>
      </c>
      <c r="DH126" s="899"/>
      <c r="DI126" s="899"/>
      <c r="DJ126" s="899"/>
      <c r="DK126" s="899"/>
      <c r="DL126" s="899">
        <v>134542</v>
      </c>
      <c r="DM126" s="899"/>
      <c r="DN126" s="899"/>
      <c r="DO126" s="899"/>
      <c r="DP126" s="899"/>
      <c r="DQ126" s="899">
        <v>134581</v>
      </c>
      <c r="DR126" s="899"/>
      <c r="DS126" s="899"/>
      <c r="DT126" s="899"/>
      <c r="DU126" s="899"/>
      <c r="DV126" s="876">
        <v>1.8</v>
      </c>
      <c r="DW126" s="876"/>
      <c r="DX126" s="876"/>
      <c r="DY126" s="876"/>
      <c r="DZ126" s="877"/>
    </row>
    <row r="127" spans="1:130" s="247" customFormat="1" ht="26.25" customHeight="1">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102241</v>
      </c>
      <c r="AB127" s="862"/>
      <c r="AC127" s="862"/>
      <c r="AD127" s="862"/>
      <c r="AE127" s="863"/>
      <c r="AF127" s="864">
        <v>67963</v>
      </c>
      <c r="AG127" s="862"/>
      <c r="AH127" s="862"/>
      <c r="AI127" s="862"/>
      <c r="AJ127" s="863"/>
      <c r="AK127" s="864">
        <v>67920</v>
      </c>
      <c r="AL127" s="862"/>
      <c r="AM127" s="862"/>
      <c r="AN127" s="862"/>
      <c r="AO127" s="863"/>
      <c r="AP127" s="909">
        <v>0.9</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177</v>
      </c>
      <c r="DH127" s="899"/>
      <c r="DI127" s="899"/>
      <c r="DJ127" s="899"/>
      <c r="DK127" s="899"/>
      <c r="DL127" s="899" t="s">
        <v>177</v>
      </c>
      <c r="DM127" s="899"/>
      <c r="DN127" s="899"/>
      <c r="DO127" s="899"/>
      <c r="DP127" s="899"/>
      <c r="DQ127" s="899" t="s">
        <v>177</v>
      </c>
      <c r="DR127" s="899"/>
      <c r="DS127" s="899"/>
      <c r="DT127" s="899"/>
      <c r="DU127" s="899"/>
      <c r="DV127" s="876" t="s">
        <v>177</v>
      </c>
      <c r="DW127" s="876"/>
      <c r="DX127" s="876"/>
      <c r="DY127" s="876"/>
      <c r="DZ127" s="877"/>
    </row>
    <row r="128" spans="1:130" s="247" customFormat="1" ht="26.25" customHeight="1" thickBot="1">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4580</v>
      </c>
      <c r="AB128" s="883"/>
      <c r="AC128" s="883"/>
      <c r="AD128" s="883"/>
      <c r="AE128" s="884"/>
      <c r="AF128" s="885">
        <v>7361</v>
      </c>
      <c r="AG128" s="883"/>
      <c r="AH128" s="883"/>
      <c r="AI128" s="883"/>
      <c r="AJ128" s="884"/>
      <c r="AK128" s="885">
        <v>7397</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177</v>
      </c>
      <c r="BG128" s="869"/>
      <c r="BH128" s="869"/>
      <c r="BI128" s="869"/>
      <c r="BJ128" s="869"/>
      <c r="BK128" s="869"/>
      <c r="BL128" s="892"/>
      <c r="BM128" s="868">
        <v>13.59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177</v>
      </c>
      <c r="DH128" s="873"/>
      <c r="DI128" s="873"/>
      <c r="DJ128" s="873"/>
      <c r="DK128" s="873"/>
      <c r="DL128" s="873" t="s">
        <v>177</v>
      </c>
      <c r="DM128" s="873"/>
      <c r="DN128" s="873"/>
      <c r="DO128" s="873"/>
      <c r="DP128" s="873"/>
      <c r="DQ128" s="873" t="s">
        <v>177</v>
      </c>
      <c r="DR128" s="873"/>
      <c r="DS128" s="873"/>
      <c r="DT128" s="873"/>
      <c r="DU128" s="873"/>
      <c r="DV128" s="874" t="s">
        <v>177</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8566967</v>
      </c>
      <c r="AB129" s="862"/>
      <c r="AC129" s="862"/>
      <c r="AD129" s="862"/>
      <c r="AE129" s="863"/>
      <c r="AF129" s="864">
        <v>8721150</v>
      </c>
      <c r="AG129" s="862"/>
      <c r="AH129" s="862"/>
      <c r="AI129" s="862"/>
      <c r="AJ129" s="863"/>
      <c r="AK129" s="864">
        <v>8683717</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177</v>
      </c>
      <c r="BG129" s="852"/>
      <c r="BH129" s="852"/>
      <c r="BI129" s="852"/>
      <c r="BJ129" s="852"/>
      <c r="BK129" s="852"/>
      <c r="BL129" s="853"/>
      <c r="BM129" s="851">
        <v>18.59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1044308</v>
      </c>
      <c r="AB130" s="862"/>
      <c r="AC130" s="862"/>
      <c r="AD130" s="862"/>
      <c r="AE130" s="863"/>
      <c r="AF130" s="864">
        <v>1022921</v>
      </c>
      <c r="AG130" s="862"/>
      <c r="AH130" s="862"/>
      <c r="AI130" s="862"/>
      <c r="AJ130" s="863"/>
      <c r="AK130" s="864">
        <v>1013659</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11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7522659</v>
      </c>
      <c r="AB131" s="845"/>
      <c r="AC131" s="845"/>
      <c r="AD131" s="845"/>
      <c r="AE131" s="846"/>
      <c r="AF131" s="847">
        <v>7698229</v>
      </c>
      <c r="AG131" s="845"/>
      <c r="AH131" s="845"/>
      <c r="AI131" s="845"/>
      <c r="AJ131" s="846"/>
      <c r="AK131" s="847">
        <v>7670058</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t="s">
        <v>177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12.571273</v>
      </c>
      <c r="AB132" s="825"/>
      <c r="AC132" s="825"/>
      <c r="AD132" s="825"/>
      <c r="AE132" s="826"/>
      <c r="AF132" s="827">
        <v>10.36444876</v>
      </c>
      <c r="AG132" s="825"/>
      <c r="AH132" s="825"/>
      <c r="AI132" s="825"/>
      <c r="AJ132" s="826"/>
      <c r="AK132" s="827">
        <v>10.30963521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10.8</v>
      </c>
      <c r="AB133" s="804"/>
      <c r="AC133" s="804"/>
      <c r="AD133" s="804"/>
      <c r="AE133" s="805"/>
      <c r="AF133" s="803">
        <v>10.8</v>
      </c>
      <c r="AG133" s="804"/>
      <c r="AH133" s="804"/>
      <c r="AI133" s="804"/>
      <c r="AJ133" s="805"/>
      <c r="AK133" s="803">
        <v>11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e4x9yNHkPW6OEjhlmUpn1O/c4kmgen7xwKq4hYu2VLMi4aXYlTJG5R1SXXDeZ1TneXsYxhtasaGMGhGIAfrjwg==" saltValue="46VDfsPopG/6WQtLKbSw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SwLWa/Ri259+KbmKRViQHFPCxvsCraBnOXeiONffjFDha9v2gihYEPnXA409V3DPJoQ3ZK9rkBP4uWe5dmsTg==" saltValue="iGC86nxcpO0qToDRGn5B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gnuOmGHjb0yGYAMa3lxOYfNLoGQYZI/aJoFtKpZ8FJ/lYLJhDfYXgiPinMqKQFaxlxjQ22TzxzVpwdR5fo+Kg==" saltValue="m+QQQ0v0FQcaeebh80GQY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1911931</v>
      </c>
      <c r="AP9" s="313">
        <v>39968</v>
      </c>
      <c r="AQ9" s="314">
        <v>56845</v>
      </c>
      <c r="AR9" s="315">
        <v>-29.7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318934</v>
      </c>
      <c r="AP10" s="316">
        <v>6667</v>
      </c>
      <c r="AQ10" s="317">
        <v>5922</v>
      </c>
      <c r="AR10" s="318">
        <v>12.6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327394</v>
      </c>
      <c r="AP11" s="316">
        <v>6844</v>
      </c>
      <c r="AQ11" s="317">
        <v>8264</v>
      </c>
      <c r="AR11" s="318">
        <v>-17.2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t="s">
        <v>509</v>
      </c>
      <c r="AP12" s="316" t="s">
        <v>509</v>
      </c>
      <c r="AQ12" s="317">
        <v>284</v>
      </c>
      <c r="AR12" s="318" t="s">
        <v>509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509</v>
      </c>
      <c r="AP13" s="316" t="s">
        <v>509</v>
      </c>
      <c r="AQ13" s="317">
        <v>20</v>
      </c>
      <c r="AR13" s="318" t="s">
        <v>509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97267</v>
      </c>
      <c r="AP14" s="316">
        <v>2033</v>
      </c>
      <c r="AQ14" s="317">
        <v>2517</v>
      </c>
      <c r="AR14" s="318">
        <v>-19.2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26079</v>
      </c>
      <c r="AP15" s="316">
        <v>545</v>
      </c>
      <c r="AQ15" s="317">
        <v>1185</v>
      </c>
      <c r="AR15" s="318">
        <v>-54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-137748</v>
      </c>
      <c r="AP16" s="316">
        <v>-2880</v>
      </c>
      <c r="AQ16" s="317">
        <v>-4726</v>
      </c>
      <c r="AR16" s="318">
        <v>-39.1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2543857</v>
      </c>
      <c r="AP17" s="316">
        <v>53178</v>
      </c>
      <c r="AQ17" s="317">
        <v>70311</v>
      </c>
      <c r="AR17" s="318">
        <v>-24.4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4.41</v>
      </c>
      <c r="AP21" s="329">
        <v>6.54</v>
      </c>
      <c r="AQ21" s="330">
        <v>-2.13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100.5</v>
      </c>
      <c r="AP22" s="334">
        <v>97.4</v>
      </c>
      <c r="AQ22" s="335">
        <v>3.1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1060927</v>
      </c>
      <c r="AP32" s="343">
        <v>22178</v>
      </c>
      <c r="AQ32" s="344">
        <v>31480</v>
      </c>
      <c r="AR32" s="345">
        <v>-29.5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509</v>
      </c>
      <c r="AP33" s="343" t="s">
        <v>509</v>
      </c>
      <c r="AQ33" s="344" t="s">
        <v>509</v>
      </c>
      <c r="AR33" s="345" t="s">
        <v>509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509</v>
      </c>
      <c r="AP34" s="343" t="s">
        <v>509</v>
      </c>
      <c r="AQ34" s="344">
        <v>0</v>
      </c>
      <c r="AR34" s="345" t="s">
        <v>509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524195</v>
      </c>
      <c r="AP35" s="343">
        <v>10958</v>
      </c>
      <c r="AQ35" s="344">
        <v>9510</v>
      </c>
      <c r="AR35" s="345">
        <v>15.2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533</v>
      </c>
      <c r="AP36" s="343">
        <v>11</v>
      </c>
      <c r="AQ36" s="344">
        <v>2191</v>
      </c>
      <c r="AR36" s="345">
        <v>-99.5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226156</v>
      </c>
      <c r="AP37" s="343">
        <v>4728</v>
      </c>
      <c r="AQ37" s="344">
        <v>905</v>
      </c>
      <c r="AR37" s="345">
        <v>422.4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t="s">
        <v>509</v>
      </c>
      <c r="AP38" s="346" t="s">
        <v>509</v>
      </c>
      <c r="AQ38" s="347">
        <v>0</v>
      </c>
      <c r="AR38" s="335" t="s">
        <v>509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-7397</v>
      </c>
      <c r="AP39" s="343">
        <v>-155</v>
      </c>
      <c r="AQ39" s="344">
        <v>-3197</v>
      </c>
      <c r="AR39" s="345">
        <v>-95.2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-1013659</v>
      </c>
      <c r="AP40" s="343">
        <v>-21190</v>
      </c>
      <c r="AQ40" s="344">
        <v>-28113</v>
      </c>
      <c r="AR40" s="345">
        <v>-24.6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790755</v>
      </c>
      <c r="AP41" s="343">
        <v>16530</v>
      </c>
      <c r="AQ41" s="344">
        <v>12777</v>
      </c>
      <c r="AR41" s="345">
        <v>29.4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2012994</v>
      </c>
      <c r="AN51" s="365">
        <v>44028</v>
      </c>
      <c r="AO51" s="366">
        <v>-9.5</v>
      </c>
      <c r="AP51" s="367">
        <v>49919</v>
      </c>
      <c r="AQ51" s="368">
        <v>-6.3</v>
      </c>
      <c r="AR51" s="369">
        <v>-3.2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655831</v>
      </c>
      <c r="AN52" s="373">
        <v>14344</v>
      </c>
      <c r="AO52" s="374">
        <v>83.5</v>
      </c>
      <c r="AP52" s="375">
        <v>26398</v>
      </c>
      <c r="AQ52" s="376">
        <v>-8.6999999999999993</v>
      </c>
      <c r="AR52" s="377">
        <v>92.2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1086677</v>
      </c>
      <c r="AN53" s="365">
        <v>23433</v>
      </c>
      <c r="AO53" s="366">
        <v>-46.8</v>
      </c>
      <c r="AP53" s="367">
        <v>47738</v>
      </c>
      <c r="AQ53" s="368">
        <v>-4.4000000000000004</v>
      </c>
      <c r="AR53" s="369">
        <v>-42.4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494741</v>
      </c>
      <c r="AN54" s="373">
        <v>10668</v>
      </c>
      <c r="AO54" s="374">
        <v>-25.6</v>
      </c>
      <c r="AP54" s="375">
        <v>24937</v>
      </c>
      <c r="AQ54" s="376">
        <v>-5.5</v>
      </c>
      <c r="AR54" s="377">
        <v>-20.100000000000001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1619896</v>
      </c>
      <c r="AN55" s="365">
        <v>34410</v>
      </c>
      <c r="AO55" s="366">
        <v>46.8</v>
      </c>
      <c r="AP55" s="367">
        <v>52191</v>
      </c>
      <c r="AQ55" s="368">
        <v>9.3000000000000007</v>
      </c>
      <c r="AR55" s="369">
        <v>37.5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496699</v>
      </c>
      <c r="AN56" s="373">
        <v>10551</v>
      </c>
      <c r="AO56" s="374">
        <v>-1.1000000000000001</v>
      </c>
      <c r="AP56" s="375">
        <v>24843</v>
      </c>
      <c r="AQ56" s="376">
        <v>-0.4</v>
      </c>
      <c r="AR56" s="377">
        <v>-0.7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1446187</v>
      </c>
      <c r="AN57" s="365">
        <v>30345</v>
      </c>
      <c r="AO57" s="366">
        <v>-11.8</v>
      </c>
      <c r="AP57" s="367">
        <v>47387</v>
      </c>
      <c r="AQ57" s="368">
        <v>-9.1999999999999993</v>
      </c>
      <c r="AR57" s="369">
        <v>-2.6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755654</v>
      </c>
      <c r="AN58" s="373">
        <v>15856</v>
      </c>
      <c r="AO58" s="374">
        <v>50.3</v>
      </c>
      <c r="AP58" s="375">
        <v>24928</v>
      </c>
      <c r="AQ58" s="376">
        <v>0.3</v>
      </c>
      <c r="AR58" s="377">
        <v>50</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1202648</v>
      </c>
      <c r="AN59" s="365">
        <v>25141</v>
      </c>
      <c r="AO59" s="366">
        <v>-17.100000000000001</v>
      </c>
      <c r="AP59" s="367">
        <v>51264</v>
      </c>
      <c r="AQ59" s="368">
        <v>8.1999999999999993</v>
      </c>
      <c r="AR59" s="369">
        <v>-25.3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794909</v>
      </c>
      <c r="AN60" s="373">
        <v>16617</v>
      </c>
      <c r="AO60" s="374">
        <v>4.8</v>
      </c>
      <c r="AP60" s="375">
        <v>26040</v>
      </c>
      <c r="AQ60" s="376">
        <v>4.5</v>
      </c>
      <c r="AR60" s="377">
        <v>0.3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1473680</v>
      </c>
      <c r="AN61" s="380">
        <v>31471</v>
      </c>
      <c r="AO61" s="381">
        <v>-7.7</v>
      </c>
      <c r="AP61" s="382">
        <v>49700</v>
      </c>
      <c r="AQ61" s="383">
        <v>-0.5</v>
      </c>
      <c r="AR61" s="369">
        <v>-7.2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639567</v>
      </c>
      <c r="AN62" s="373">
        <v>13607</v>
      </c>
      <c r="AO62" s="374">
        <v>22.4</v>
      </c>
      <c r="AP62" s="375">
        <v>25429</v>
      </c>
      <c r="AQ62" s="376">
        <v>-2</v>
      </c>
      <c r="AR62" s="377">
        <v>24.4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kTawRKwbyoUUS0/vtG4gnrybLlMtBaGJTn2p2OCnAxVWn/w/w7Uvt23/G3q1I+1hUJomlUD1oT30+WWQ+DYl8Q==" saltValue="8d+oDD+PTiuirDZJYt7y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549</v>
      </c>
    </row>
    <row r="120" spans="125:125" ht="13.5" hidden="1" customHeight="1"/>
    <row r="121" spans="125:125" ht="13.5" hidden="1" customHeight="1">
      <c r="DU121" s="291"/>
    </row>
  </sheetData>
  <sheetProtection algorithmName="SHA-512" hashValue="nsSTHkoEIODSXMQRCZt2G+/nilRUC+h5RGZ8880xXnDvfn0klTPScsv9gOu8VmyBbcza0/0oBCEksD39f2lPdg==" saltValue="KQJPNNFVLsAs06fIULov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550</v>
      </c>
    </row>
  </sheetData>
  <sheetProtection algorithmName="SHA-512" hashValue="okYgJXIQoYJNWYrtuptv5gk8BEGh1IZuHsKWQSzATQadXV1HNkldSraX34WRcVdbkh9JRGADoysx2OwzAwBRbg==" saltValue="epnNbOmUbUCwV+48G66s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6" t="s">
        <v>3</v>
      </c>
      <c r="D47" s="1236"/>
      <c r="E47" s="1237"/>
      <c r="F47" s="11">
        <v>17.309999999999999</v>
      </c>
      <c r="G47" s="12">
        <v>19.27</v>
      </c>
      <c r="H47" s="12">
        <v>19.29</v>
      </c>
      <c r="I47" s="12">
        <v>18.93</v>
      </c>
      <c r="J47" s="13">
        <v>18.440000000000001</v>
      </c>
    </row>
    <row r="48" spans="2:10" ht="57.75" customHeight="1">
      <c r="B48" s="14"/>
      <c r="C48" s="1238" t="s">
        <v>4</v>
      </c>
      <c r="D48" s="1238"/>
      <c r="E48" s="1239"/>
      <c r="F48" s="15">
        <v>11.09</v>
      </c>
      <c r="G48" s="16">
        <v>6.22</v>
      </c>
      <c r="H48" s="16">
        <v>5.54</v>
      </c>
      <c r="I48" s="16">
        <v>4.0999999999999996</v>
      </c>
      <c r="J48" s="17">
        <v>4.07</v>
      </c>
    </row>
    <row r="49" spans="2:10" ht="57.75" customHeight="1" thickBot="1">
      <c r="B49" s="18"/>
      <c r="C49" s="1240" t="s">
        <v>5</v>
      </c>
      <c r="D49" s="1240"/>
      <c r="E49" s="1241"/>
      <c r="F49" s="19">
        <v>3.64</v>
      </c>
      <c r="G49" s="20" t="s">
        <v>556</v>
      </c>
      <c r="H49" s="20" t="s">
        <v>557</v>
      </c>
      <c r="I49" s="20" t="s">
        <v>558</v>
      </c>
      <c r="J49" s="21" t="s">
        <v>559</v>
      </c>
    </row>
    <row r="50" spans="2:10" ht="13.5" customHeight="1"/>
  </sheetData>
  <sheetProtection algorithmName="SHA-512" hashValue="ObaiPrbZQXUVZT9chYAscfqkvZb7b1yHalOOL4UMZl7ZRk5Nw6PTGIIEWLckp1cfj/0EJ0UWYA/+fF2she+Uow==" saltValue="5HzY2QwSdpQQC+OGFyeB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2021-10-04T07:21:16Z</cp:lastPrinted>
  <dcterms:created xsi:type="dcterms:W3CDTF">2021-02-05T04:31:25Z</dcterms:created>
  <dcterms:modified xsi:type="dcterms:W3CDTF">2021-10-04T07:21:26Z</dcterms:modified>
  <cp:category/>
</cp:coreProperties>
</file>