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C35" i="10"/>
  <c r="CO34" i="10"/>
  <c r="BW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<sst xmlns="http://schemas.openxmlformats.org/spreadsheetml/2006/main" count="1113" uniqueCount="609">
  <si>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</si>
  <si>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</si>
  <si>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</si>
  <si>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</si>
  <si>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</si>
  <si>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</si>
  <si>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</si>
  <si>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</si>
  <si>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</si>
  <si>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</si>
  <si>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</si>
  <si>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</si>
  <si>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</si>
  <si>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</si>
  <si>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</si>
  <si>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</si>
  <si>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</si>
  <si>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</si>
  <si>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</si>
  <si>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</si>
  <si>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</si>
  <si>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</si>
  <si>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</si>
  <si>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</si>
  <si>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</si>
  <si>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</si>
  <si>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</si>
  <si>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</si>
  <si>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</si>
  <si>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</si>
  <si>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</si>
  <si>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</si>
  <si>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</si>
  <si>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</si>
  <si>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</si>
  <si>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</si>
  <si>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</si>
  <si>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</si>
  <si>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</si>
  <si>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</si>
  <si>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</si>
  <si>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</si>
  <si>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</si>
  <si>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</si>
  <si>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</si>
  <si>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</si>
  <si>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</si>
  <si>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</si>
  <si>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</si>
  <si>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</si>
  <si>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</si>
  <si>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</si>
  <si>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</si>
  <si>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</si>
  <si>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</si>
  <si>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</si>
  <si>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</si>
  <si>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</si>
  <si>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</si>
  <si>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</si>
  <si>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</si>
  <si>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</si>
  <si>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</si>
  <si>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</si>
  <si>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</si>
  <si>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</si>
  <si>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</si>
  <si>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</si>
  <si>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</si>
  <si>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</si>
  <si>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</si>
  <si>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</si>
  <si>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</si>
  <si>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</si>
  <si>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</si>
  <si>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</si>
  <si>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</si>
  <si>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</si>
  <si>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</si>
  <si>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</si>
  <si>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</si>
  <si>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</si>
  <si>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</si>
  <si>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</si>
  <si>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</si>
  <si>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</si>
  <si>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</si>
  <si>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</si>
  <si>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</si>
  <si>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</si>
  <si>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</si>
  <si>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</si>
  <si>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</si>
  <si>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</si>
  <si>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</si>
  <si>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</si>
  <si>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</si>
  <si>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</si>
  <si>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</si>
  <si>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</si>
  <si>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</si>
  <si>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篠栗町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</si>
  <si>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</si>
  <si>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</si>
  <si>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</si>
  <si>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</si>
  <si>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</si>
  <si>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</si>
  <si>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</si>
  <si>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</si>
  <si>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</si>
  <si>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</si>
  <si>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</si>
  <si>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</si>
  <si>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</si>
  <si>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</si>
  <si>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</si>
  <si>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</si>
  <si>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</si>
  <si>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</si>
  <si>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</si>
  <si>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</si>
  <si>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</si>
  <si>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</si>
  <si>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</si>
  <si>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</si>
  <si>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</si>
  <si>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</si>
  <si>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</si>
  <si>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</si>
  <si>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</si>
  <si>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</si>
  <si>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</si>
  <si>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</si>
  <si>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</si>
  <si>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</si>
  <si>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</si>
  <si>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</si>
  <si>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</si>
  <si>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</si>
  <si>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</si>
  <si>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</si>
  <si>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</si>
  <si>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</si>
  <si>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</si>
  <si>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</si>
  <si>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</si>
  <si>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</si>
  <si>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</si>
  <si>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</si>
  <si>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</si>
  <si>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</si>
  <si>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</si>
  <si>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</si>
  <si>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</si>
  <si>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</si>
  <si>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</si>
  <si>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</si>
  <si>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</si>
  <si>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篠栗北地区産業団地整備事業特別会計</t>
    <phoneticPr fontId="5"/>
  </si>
  <si>
    <t>-</t>
    <phoneticPr fontId="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</si>
  <si>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</si>
  <si>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</si>
  <si>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</si>
  <si>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</si>
  <si>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</si>
  <si>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</si>
  <si>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</si>
  <si>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</si>
  <si>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</si>
  <si>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</si>
  <si>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</si>
  <si>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</si>
  <si>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</si>
  <si>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</si>
  <si>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</si>
  <si>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</si>
  <si>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</si>
  <si>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</si>
  <si>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</si>
  <si>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</si>
  <si>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</si>
  <si>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</si>
  <si>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</si>
  <si>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</si>
  <si>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</si>
  <si>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</si>
  <si>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</si>
  <si>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</si>
  <si>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</si>
  <si>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</si>
  <si>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</si>
  <si>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</si>
  <si>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</si>
  <si>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</si>
  <si>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</si>
  <si>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</si>
  <si>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</si>
  <si>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</si>
  <si>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</si>
  <si>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</si>
  <si>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</si>
  <si>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</si>
  <si>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</si>
  <si>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</si>
  <si>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</si>
  <si>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</si>
  <si>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</si>
  <si>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</si>
  <si>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</si>
  <si>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</si>
  <si>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</si>
  <si>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</si>
  <si>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</si>
  <si>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</si>
  <si>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</si>
  <si>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</si>
  <si>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</si>
  <si>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</si>
  <si>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</si>
  <si>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福岡県篠栗町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</si>
  <si>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</si>
  <si>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</si>
  <si>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</si>
  <si>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</si>
  <si>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</si>
  <si>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</si>
  <si>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</si>
  <si>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</si>
  <si>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</si>
  <si>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</si>
  <si>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</si>
  <si>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</si>
  <si>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</si>
  <si>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</si>
  <si>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</si>
  <si>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</si>
  <si>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</si>
  <si>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</si>
  <si>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</si>
  <si>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</si>
  <si>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</si>
  <si>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</si>
  <si>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</si>
  <si>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</si>
  <si>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</si>
  <si>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</si>
  <si>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</si>
  <si>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</si>
  <si>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</si>
  <si>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</si>
  <si>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</si>
  <si>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</si>
  <si>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</si>
  <si>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</si>
  <si>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</si>
  <si>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</si>
  <si>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</si>
  <si>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</si>
  <si>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</si>
  <si>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</si>
  <si>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</si>
  <si>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</si>
  <si>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</si>
  <si>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</si>
  <si>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</si>
  <si>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</si>
  <si>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</si>
  <si>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</si>
  <si>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</si>
  <si>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</si>
  <si>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</si>
  <si>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</si>
  <si>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</si>
  <si>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</si>
  <si>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</si>
  <si>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</si>
  <si>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</si>
  <si>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</si>
  <si>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</si>
  <si>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</si>
  <si>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</si>
  <si>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</si>
  <si>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</si>
  <si>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</si>
  <si>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</si>
  <si>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</si>
  <si>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</si>
  <si>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</si>
  <si>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</si>
  <si>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</si>
  <si>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</si>
  <si>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</si>
  <si>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</si>
  <si>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</si>
  <si>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</si>
  <si>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</si>
  <si>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</si>
  <si>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</si>
  <si>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</si>
  <si>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</si>
  <si>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</si>
  <si>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</si>
  <si>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</si>
  <si>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</si>
  <si>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</si>
  <si>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</si>
  <si>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</si>
  <si>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</si>
  <si>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</si>
  <si>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</si>
  <si>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</si>
  <si>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</si>
  <si>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</si>
  <si>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</si>
  <si>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</si>
  <si>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</si>
  <si>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</si>
  <si>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</si>
  <si>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</si>
  <si>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</si>
  <si>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</si>
  <si>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</si>
  <si>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</si>
  <si>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</si>
  <si>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</si>
  <si>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</si>
  <si>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</si>
  <si>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</si>
  <si>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</si>
  <si>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</si>
  <si>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</si>
  <si>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</si>
  <si>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</si>
  <si>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</si>
  <si>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</si>
  <si>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</si>
  <si>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</si>
  <si>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</si>
  <si>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</si>
  <si>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</si>
  <si>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</si>
  <si>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</si>
  <si>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</si>
  <si>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</si>
  <si>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</si>
  <si>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</si>
  <si>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</si>
  <si>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</si>
  <si>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</si>
  <si>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</si>
  <si>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</si>
  <si>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</si>
  <si>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</si>
  <si>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</si>
  <si>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</si>
  <si>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</si>
  <si>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</si>
  <si>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</si>
  <si>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</si>
  <si>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</si>
  <si>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</si>
  <si>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</si>
  <si>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</si>
  <si>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</si>
  <si>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</si>
  <si>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</si>
  <si>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</si>
  <si>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</si>
  <si>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</si>
  <si>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</si>
  <si>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</si>
  <si>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</si>
  <si>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</si>
  <si>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福岡県篠栗町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</si>
  <si>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</si>
  <si>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</si>
  <si>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</si>
  <si>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</si>
  <si>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</si>
  <si>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</si>
  <si>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</si>
  <si>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</si>
  <si>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</si>
  <si>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</si>
  <si>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</si>
  <si>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</si>
  <si>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</si>
  <si>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</si>
  <si>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</si>
  <si>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</si>
  <si>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</si>
  <si>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</si>
  <si>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</si>
  <si>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</si>
  <si>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</si>
  <si>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</si>
  <si>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</si>
  <si>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</si>
  <si>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</si>
  <si>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</si>
  <si>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</si>
  <si>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</si>
  <si>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</si>
  <si>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</si>
  <si>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</si>
  <si>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</si>
  <si>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</si>
  <si>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</si>
  <si>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</si>
  <si>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</si>
  <si>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</si>
  <si>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</si>
  <si>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</si>
  <si>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</si>
  <si>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</si>
  <si>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</si>
  <si>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</si>
  <si>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</si>
  <si>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</si>
  <si>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</si>
  <si>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</si>
  <si>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</si>
  <si>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</si>
  <si>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</si>
  <si>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</si>
  <si>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</si>
  <si>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</si>
  <si>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</si>
  <si>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</si>
  <si>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</si>
  <si>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</si>
  <si>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</si>
  <si>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</si>
  <si>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</si>
  <si>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</si>
  <si>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</si>
  <si>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</si>
  <si>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</si>
  <si>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</si>
  <si>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</si>
  <si>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</si>
  <si>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</si>
  <si>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</si>
  <si>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</si>
  <si>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</si>
  <si>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</si>
  <si>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</si>
  <si>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</si>
  <si>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</si>
  <si>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</si>
  <si>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</si>
  <si>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</si>
  <si>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</si>
  <si>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</si>
  <si>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</si>
  <si>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</si>
  <si>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</si>
  <si>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</si>
  <si>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</si>
  <si>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</si>
  <si>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</si>
  <si>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</si>
  <si>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</si>
  <si>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</si>
  <si>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</si>
  <si>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</si>
  <si>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</si>
  <si>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</si>
  <si>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</si>
  <si>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</si>
  <si>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</si>
  <si>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</si>
  <si>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</si>
  <si>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</si>
  <si>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</si>
  <si>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</si>
  <si>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</si>
  <si>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</si>
  <si>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</si>
  <si>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</si>
  <si>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流域関連公共下水道事業会計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</si>
  <si>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</si>
  <si>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</si>
  <si>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</si>
  <si>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</si>
  <si>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</si>
  <si>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</si>
  <si>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</si>
  <si>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</si>
  <si>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</si>
  <si>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</si>
  <si>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</si>
  <si>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</si>
  <si>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</si>
  <si>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</si>
  <si>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</si>
  <si>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</si>
  <si>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</si>
  <si>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</si>
  <si>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</si>
  <si>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</si>
  <si>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</si>
  <si>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</si>
  <si>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</si>
  <si>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</si>
  <si>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</si>
  <si>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</si>
  <si>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</si>
  <si>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</si>
  <si>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</si>
  <si>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</si>
  <si>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</si>
  <si>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</si>
  <si>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</si>
  <si>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</si>
  <si>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</si>
  <si>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</si>
  <si>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</si>
  <si>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</si>
  <si>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</si>
  <si>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</si>
  <si>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</si>
  <si>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</si>
  <si>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</si>
  <si>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</si>
  <si>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</si>
  <si>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</si>
  <si>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</si>
  <si>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</si>
  <si>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</si>
  <si>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</si>
  <si>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</si>
  <si>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</si>
  <si>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</si>
  <si>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</si>
  <si>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</si>
  <si>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</si>
  <si>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</si>
  <si>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</si>
  <si>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</si>
  <si>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</si>
  <si>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</si>
  <si>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</si>
  <si>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</si>
  <si>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</si>
  <si>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</si>
  <si>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</si>
  <si>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</si>
  <si>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</si>
  <si>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</si>
  <si>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</si>
  <si>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</si>
  <si>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</si>
  <si>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</si>
  <si>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</si>
  <si>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</si>
  <si>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</si>
  <si>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</si>
  <si>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</si>
  <si>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</si>
  <si>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</si>
  <si>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</si>
  <si>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</si>
  <si>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</si>
  <si>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</si>
  <si>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</si>
  <si>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</si>
  <si>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</si>
  <si>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</si>
  <si>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</si>
  <si>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</si>
  <si>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</si>
  <si>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1.89</t>
  </si>
  <si>
    <t>▲ 7.02</t>
  </si>
  <si>
    <t>▲ 1.17</t>
  </si>
  <si>
    <t>篠栗北地区産業団地整備事業特別会計</t>
  </si>
  <si>
    <t>▲ 2.26</t>
  </si>
  <si>
    <t>国民健康保険特別会計</t>
  </si>
  <si>
    <t>▲ 2.36</t>
  </si>
  <si>
    <t>▲ 2.03</t>
  </si>
  <si>
    <t>▲ 2.37</t>
  </si>
  <si>
    <t>▲ 1.99</t>
  </si>
  <si>
    <t>▲ 1.40</t>
  </si>
  <si>
    <t>水道事業会計</t>
  </si>
  <si>
    <t>一般会計</t>
  </si>
  <si>
    <t>流域関連公共下水道事業会計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</si>
  <si>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</si>
  <si>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</si>
  <si>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</si>
  <si>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</si>
  <si>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</si>
  <si>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</si>
  <si>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</si>
  <si>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</si>
  <si>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</si>
  <si>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</si>
  <si>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</si>
  <si>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</si>
  <si>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</si>
  <si>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</si>
  <si>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</si>
  <si>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</si>
  <si>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</si>
  <si>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</si>
  <si>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</si>
  <si>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</si>
  <si>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将来負担率、有形固定資産減価償却率ともに健全な水準を保っていると考えられる。</t>
    <rPh sb="0" eb="2">
      <t>ショウライ</t>
    </rPh>
    <rPh sb="2" eb="4">
      <t>フタン</t>
    </rPh>
    <rPh sb="4" eb="5">
      <t>リツ</t>
    </rPh>
    <rPh sb="6" eb="8">
      <t>ユウケイ</t>
    </rPh>
    <rPh sb="8" eb="10">
      <t>コテイ</t>
    </rPh>
    <rPh sb="10" eb="12">
      <t>シサン</t>
    </rPh>
    <rPh sb="12" eb="14">
      <t>ゲンカ</t>
    </rPh>
    <rPh sb="14" eb="16">
      <t>ショウキャク</t>
    </rPh>
    <rPh sb="16" eb="17">
      <t>リツ</t>
    </rPh>
    <rPh sb="20" eb="22">
      <t>ケンゼン</t>
    </rPh>
    <rPh sb="23" eb="25">
      <t>スイジュン</t>
    </rPh>
    <rPh sb="26" eb="27">
      <t>タモ</t>
    </rPh>
    <rPh sb="32" eb="33">
      <t>カンガ</t>
    </rPh>
    <phoneticPr fontId="2"/>
  </si>
  <si>
    <t>元利償還金や組合等負担等額の減により実質公債比率は低下したが、防災工事や教育施設空調整備工事等の大規模工事のため地方債借り入れを行ったため、将来負担比率が上昇した。企業誘致等による税収の増加で、改善を図る計画である。</t>
    <rPh sb="0" eb="2">
      <t>ガンリ</t>
    </rPh>
    <rPh sb="2" eb="5">
      <t>ショウカンキン</t>
    </rPh>
    <rPh sb="6" eb="8">
      <t>クミアイ</t>
    </rPh>
    <rPh sb="8" eb="9">
      <t>トウ</t>
    </rPh>
    <rPh sb="9" eb="11">
      <t>フタン</t>
    </rPh>
    <rPh sb="11" eb="12">
      <t>トウ</t>
    </rPh>
    <rPh sb="12" eb="13">
      <t>ガク</t>
    </rPh>
    <rPh sb="14" eb="15">
      <t>ゲン</t>
    </rPh>
    <rPh sb="18" eb="20">
      <t>ジッシツ</t>
    </rPh>
    <rPh sb="20" eb="22">
      <t>コウサイ</t>
    </rPh>
    <rPh sb="22" eb="24">
      <t>ヒリツ</t>
    </rPh>
    <rPh sb="25" eb="27">
      <t>テイカ</t>
    </rPh>
    <rPh sb="36" eb="38">
      <t>キョウイク</t>
    </rPh>
    <rPh sb="38" eb="40">
      <t>シセツ</t>
    </rPh>
    <rPh sb="40" eb="42">
      <t>クウチョウ</t>
    </rPh>
    <rPh sb="42" eb="44">
      <t>セイビ</t>
    </rPh>
    <rPh sb="44" eb="46">
      <t>コウジ</t>
    </rPh>
    <rPh sb="46" eb="47">
      <t>ナド</t>
    </rPh>
    <rPh sb="56" eb="59">
      <t>チホウサイ</t>
    </rPh>
    <rPh sb="59" eb="60">
      <t>カ</t>
    </rPh>
    <rPh sb="61" eb="62">
      <t>イ</t>
    </rPh>
    <rPh sb="64" eb="65">
      <t>オコナ</t>
    </rPh>
    <rPh sb="70" eb="72">
      <t>ショウライ</t>
    </rPh>
    <rPh sb="72" eb="74">
      <t>フタン</t>
    </rPh>
    <rPh sb="74" eb="76">
      <t>ヒリツ</t>
    </rPh>
    <rPh sb="77" eb="79">
      <t>ジョウショウ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</si>
</sst>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9"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C18B-4C98-AB12-4838B2E367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25101</c:v>
                </c:pt>
                <c:pt idx="1">
                  <c:v>24032</c:v>
                </c:pt>
                <c:pt idx="2">
                  <c:v>28874</c:v>
                </c:pt>
                <c:pt idx="3">
                  <c:v>39791</c:v>
                </c:pt>
                <c:pt idx="4">
                  <c:v>56606</c:v>
                </c:pt>
              </c:numCache>
            </c:numRef>
          </c:val>
          <c:smooth val="0"/>
          <c:extLst xmlns:c16r2="http://schemas.microsoft.com/office/drawing/2015/06/chart">
            <c:ext xmlns:c16="http://schemas.microsoft.com/office/drawing/2014/chart" uri="{C3380CC4-5D6E-409C-BE32-E72D297353CC}">
              <c16:uniqueId val="{00000001-C18B-4C98-AB12-4838B2E36768}"/>
            </c:ext>
          </c:extLst>
        </c:ser>
        <c:dLbls>
          <c:showLegendKey val="0"/>
          <c:showVal val="0"/>
          <c:showCatName val="0"/>
          <c:showSerName val="0"/>
          <c:showPercent val="0"/>
          <c:showBubbleSize val="0"/>
        </c:dLbls>
        <c:marker val="1"/>
        <c:smooth val="0"/>
        <c:axId val="401757296"/>
        <c:axId val="401758864"/>
      </c:lineChart>
      <c:catAx>
        <c:axId val="40175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58864"/>
        <c:crosses val="autoZero"/>
        <c:auto val="1"/>
        <c:lblAlgn val="ctr"/>
        <c:lblOffset val="100"/>
        <c:tickLblSkip val="1"/>
        <c:tickMarkSkip val="1"/>
        <c:noMultiLvlLbl val="0"/>
      </c:catAx>
      <c:valAx>
        <c:axId val="401758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75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6.04</c:v>
                </c:pt>
                <c:pt idx="1">
                  <c:v>3.76</c:v>
                </c:pt>
                <c:pt idx="2">
                  <c:v>2.08</c:v>
                </c:pt>
                <c:pt idx="3">
                  <c:v>0.84</c:v>
                </c:pt>
                <c:pt idx="4">
                  <c:v>9.01</c:v>
                </c:pt>
              </c:numCache>
            </c:numRef>
          </c:val>
          <c:extLst xmlns:c16r2="http://schemas.microsoft.com/office/drawing/2015/06/chart">
            <c:ext xmlns:c16="http://schemas.microsoft.com/office/drawing/2014/chart" uri="{C3380CC4-5D6E-409C-BE32-E72D297353CC}">
              <c16:uniqueId val="{00000000-CD6C-4A03-BF83-0B4CAD44E7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12.74</c:v>
                </c:pt>
                <c:pt idx="1">
                  <c:v>13.74</c:v>
                </c:pt>
                <c:pt idx="2">
                  <c:v>9</c:v>
                </c:pt>
                <c:pt idx="3">
                  <c:v>8.91</c:v>
                </c:pt>
                <c:pt idx="4">
                  <c:v>13.1</c:v>
                </c:pt>
              </c:numCache>
            </c:numRef>
          </c:val>
          <c:extLst xmlns:c16r2="http://schemas.microsoft.com/office/drawing/2015/06/chart">
            <c:ext xmlns:c16="http://schemas.microsoft.com/office/drawing/2014/chart" uri="{C3380CC4-5D6E-409C-BE32-E72D297353CC}">
              <c16:uniqueId val="{00000001-CD6C-4A03-BF83-0B4CAD44E788}"/>
            </c:ext>
          </c:extLst>
        </c:ser>
        <c:dLbls>
          <c:showLegendKey val="0"/>
          <c:showVal val="0"/>
          <c:showCatName val="0"/>
          <c:showSerName val="0"/>
          <c:showPercent val="0"/>
          <c:showBubbleSize val="0"/>
        </c:dLbls>
        <c:gapWidth val="250"/>
        <c:overlap val="100"/>
        <c:axId val="551402640"/>
        <c:axId val="55140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1.27</c:v>
                </c:pt>
                <c:pt idx="1">
                  <c:v>-1.89</c:v>
                </c:pt>
                <c:pt idx="2">
                  <c:v>-7.02</c:v>
                </c:pt>
                <c:pt idx="3">
                  <c:v>-1.17</c:v>
                </c:pt>
                <c:pt idx="4">
                  <c:v>12.35</c:v>
                </c:pt>
              </c:numCache>
            </c:numRef>
          </c:val>
          <c:smooth val="0"/>
          <c:extLst xmlns:c16r2="http://schemas.microsoft.com/office/drawing/2015/06/chart">
            <c:ext xmlns:c16="http://schemas.microsoft.com/office/drawing/2014/chart" uri="{C3380CC4-5D6E-409C-BE32-E72D297353CC}">
              <c16:uniqueId val="{00000002-CD6C-4A03-BF83-0B4CAD44E788}"/>
            </c:ext>
          </c:extLst>
        </c:ser>
        <c:dLbls>
          <c:showLegendKey val="0"/>
          <c:showVal val="0"/>
          <c:showCatName val="0"/>
          <c:showSerName val="0"/>
          <c:showPercent val="0"/>
          <c:showBubbleSize val="0"/>
        </c:dLbls>
        <c:marker val="1"/>
        <c:smooth val="0"/>
        <c:axId val="551402640"/>
        <c:axId val="551404208"/>
      </c:lineChart>
      <c:catAx>
        <c:axId val="55140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1404208"/>
        <c:crosses val="autoZero"/>
        <c:auto val="1"/>
        <c:lblAlgn val="ctr"/>
        <c:lblOffset val="100"/>
        <c:tickLblSkip val="1"/>
        <c:tickMarkSkip val="1"/>
        <c:noMultiLvlLbl val="0"/>
      </c:catAx>
      <c:valAx>
        <c:axId val="55140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40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45-4FBB-A16F-C6338DD271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45-4FBB-A16F-C6338DD271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45-4FBB-A16F-C6338DD271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745-4FBB-A16F-C6338DD2717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0.03</c:v>
                </c:pt>
                <c:pt idx="4">
                  <c:v>#N/A</c:v>
                </c:pt>
                <c:pt idx="5">
                  <c:v>0.06</c:v>
                </c:pt>
                <c:pt idx="6">
                  <c:v>#N/A</c:v>
                </c:pt>
                <c:pt idx="7">
                  <c:v>0.22</c:v>
                </c:pt>
                <c:pt idx="8">
                  <c:v>#N/A</c:v>
                </c:pt>
                <c:pt idx="9">
                  <c:v>0.03</c:v>
                </c:pt>
              </c:numCache>
            </c:numRef>
          </c:val>
          <c:extLst xmlns:c16r2="http://schemas.microsoft.com/office/drawing/2015/06/chart">
            <c:ext xmlns:c16="http://schemas.microsoft.com/office/drawing/2014/chart" uri="{C3380CC4-5D6E-409C-BE32-E72D297353CC}">
              <c16:uniqueId val="{00000004-A745-4FBB-A16F-C6338DD2717B}"/>
            </c:ext>
          </c:extLst>
        </c:ser>
        <c:ser>
          <c:idx val="5"/>
          <c:order val="5"/>
          <c:tx>
            <c:strRef>
              <c:f>データシート!$A$32</c:f>
              <c:strCache>
                <c:ptCount val="1"/>
                <c:pt idx="0">
                  <c:v>流域関連公共下水道事業会計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2.13</c:v>
                </c:pt>
                <c:pt idx="2">
                  <c:v>#N/A</c:v>
                </c:pt>
                <c:pt idx="3">
                  <c:v>1.89</c:v>
                </c:pt>
                <c:pt idx="4">
                  <c:v>#N/A</c:v>
                </c:pt>
                <c:pt idx="5">
                  <c:v>2.29</c:v>
                </c:pt>
                <c:pt idx="6">
                  <c:v>#N/A</c:v>
                </c:pt>
                <c:pt idx="7">
                  <c:v>2.99</c:v>
                </c:pt>
                <c:pt idx="8">
                  <c:v>#N/A</c:v>
                </c:pt>
                <c:pt idx="9">
                  <c:v>3.01</c:v>
                </c:pt>
              </c:numCache>
            </c:numRef>
          </c:val>
          <c:extLst xmlns:c16r2="http://schemas.microsoft.com/office/drawing/2015/06/chart">
            <c:ext xmlns:c16="http://schemas.microsoft.com/office/drawing/2014/chart" uri="{C3380CC4-5D6E-409C-BE32-E72D297353CC}">
              <c16:uniqueId val="{00000005-A745-4FBB-A16F-C6338DD2717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6.03</c:v>
                </c:pt>
                <c:pt idx="2">
                  <c:v>#N/A</c:v>
                </c:pt>
                <c:pt idx="3">
                  <c:v>3.75</c:v>
                </c:pt>
                <c:pt idx="4">
                  <c:v>#N/A</c:v>
                </c:pt>
                <c:pt idx="5">
                  <c:v>2.0699999999999998</c:v>
                </c:pt>
                <c:pt idx="6">
                  <c:v>#N/A</c:v>
                </c:pt>
                <c:pt idx="7">
                  <c:v>0.84</c:v>
                </c:pt>
                <c:pt idx="8">
                  <c:v>#N/A</c:v>
                </c:pt>
                <c:pt idx="9">
                  <c:v>9</c:v>
                </c:pt>
              </c:numCache>
            </c:numRef>
          </c:val>
          <c:extLst xmlns:c16r2="http://schemas.microsoft.com/office/drawing/2015/06/chart">
            <c:ext xmlns:c16="http://schemas.microsoft.com/office/drawing/2014/chart" uri="{C3380CC4-5D6E-409C-BE32-E72D297353CC}">
              <c16:uniqueId val="{00000006-A745-4FBB-A16F-C6338DD2717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9.14</c:v>
                </c:pt>
                <c:pt idx="2">
                  <c:v>#N/A</c:v>
                </c:pt>
                <c:pt idx="3">
                  <c:v>8.6</c:v>
                </c:pt>
                <c:pt idx="4">
                  <c:v>#N/A</c:v>
                </c:pt>
                <c:pt idx="5">
                  <c:v>9.1999999999999993</c:v>
                </c:pt>
                <c:pt idx="6">
                  <c:v>#N/A</c:v>
                </c:pt>
                <c:pt idx="7">
                  <c:v>8.6999999999999993</c:v>
                </c:pt>
                <c:pt idx="8">
                  <c:v>#N/A</c:v>
                </c:pt>
                <c:pt idx="9">
                  <c:v>9.65</c:v>
                </c:pt>
              </c:numCache>
            </c:numRef>
          </c:val>
          <c:extLst xmlns:c16r2="http://schemas.microsoft.com/office/drawing/2015/06/chart">
            <c:ext xmlns:c16="http://schemas.microsoft.com/office/drawing/2014/chart" uri="{C3380CC4-5D6E-409C-BE32-E72D297353CC}">
              <c16:uniqueId val="{00000007-A745-4FBB-A16F-C6338DD2717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2.36</c:v>
                </c:pt>
                <c:pt idx="1">
                  <c:v>#N/A</c:v>
                </c:pt>
                <c:pt idx="2">
                  <c:v>2.0299999999999998</c:v>
                </c:pt>
                <c:pt idx="3">
                  <c:v>#N/A</c:v>
                </c:pt>
                <c:pt idx="4">
                  <c:v>2.37</c:v>
                </c:pt>
                <c:pt idx="5">
                  <c:v>#N/A</c:v>
                </c:pt>
                <c:pt idx="6">
                  <c:v>1.99</c:v>
                </c:pt>
                <c:pt idx="7">
                  <c:v>#N/A</c:v>
                </c:pt>
                <c:pt idx="8">
                  <c:v>1.4</c:v>
                </c:pt>
                <c:pt idx="9">
                  <c:v>#N/A</c:v>
                </c:pt>
              </c:numCache>
            </c:numRef>
          </c:val>
          <c:extLst xmlns:c16r2="http://schemas.microsoft.com/office/drawing/2015/06/chart">
            <c:ext xmlns:c16="http://schemas.microsoft.com/office/drawing/2014/chart" uri="{C3380CC4-5D6E-409C-BE32-E72D297353CC}">
              <c16:uniqueId val="{00000008-A745-4FBB-A16F-C6338DD2717B}"/>
            </c:ext>
          </c:extLst>
        </c:ser>
        <c:ser>
          <c:idx val="9"/>
          <c:order val="9"/>
          <c:tx>
            <c:strRef>
              <c:f>データシート!$A$36</c:f>
              <c:strCache>
                <c:ptCount val="1"/>
                <c:pt idx="0">
                  <c:v>篠栗北地区産業団地整備事業特別会計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2.2599999999999998</c:v>
                </c:pt>
                <c:pt idx="9">
                  <c:v>#N/A</c:v>
                </c:pt>
              </c:numCache>
            </c:numRef>
          </c:val>
          <c:extLst xmlns:c16r2="http://schemas.microsoft.com/office/drawing/2015/06/chart">
            <c:ext xmlns:c16="http://schemas.microsoft.com/office/drawing/2014/chart" uri="{C3380CC4-5D6E-409C-BE32-E72D297353CC}">
              <c16:uniqueId val="{00000009-A745-4FBB-A16F-C6338DD2717B}"/>
            </c:ext>
          </c:extLst>
        </c:ser>
        <c:dLbls>
          <c:showLegendKey val="0"/>
          <c:showVal val="0"/>
          <c:showCatName val="0"/>
          <c:showSerName val="0"/>
          <c:showPercent val="0"/>
          <c:showBubbleSize val="0"/>
        </c:dLbls>
        <c:gapWidth val="150"/>
        <c:overlap val="100"/>
        <c:axId val="551403816"/>
        <c:axId val="551404600"/>
      </c:barChart>
      <c:catAx>
        <c:axId val="55140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404600"/>
        <c:crosses val="autoZero"/>
        <c:auto val="1"/>
        <c:lblAlgn val="ctr"/>
        <c:lblOffset val="100"/>
        <c:tickLblSkip val="1"/>
        <c:tickMarkSkip val="1"/>
        <c:noMultiLvlLbl val="0"/>
      </c:catAx>
      <c:valAx>
        <c:axId val="551404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403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1096</c:v>
                </c:pt>
                <c:pt idx="5">
                  <c:v>955</c:v>
                </c:pt>
                <c:pt idx="8">
                  <c:v>747</c:v>
                </c:pt>
                <c:pt idx="11">
                  <c:v>738</c:v>
                </c:pt>
                <c:pt idx="14">
                  <c:v>740</c:v>
                </c:pt>
              </c:numCache>
            </c:numRef>
          </c:val>
          <c:extLst xmlns:c16r2="http://schemas.microsoft.com/office/drawing/2015/06/chart">
            <c:ext xmlns:c16="http://schemas.microsoft.com/office/drawing/2014/chart" uri="{C3380CC4-5D6E-409C-BE32-E72D297353CC}">
              <c16:uniqueId val="{00000000-E9B7-4F81-B763-BD165A8A62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B7-4F81-B763-BD165A8A62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84</c:v>
                </c:pt>
                <c:pt idx="6">
                  <c:v>83</c:v>
                </c:pt>
                <c:pt idx="9">
                  <c:v>53</c:v>
                </c:pt>
                <c:pt idx="12">
                  <c:v>53</c:v>
                </c:pt>
              </c:numCache>
            </c:numRef>
          </c:val>
          <c:extLst xmlns:c16r2="http://schemas.microsoft.com/office/drawing/2015/06/chart">
            <c:ext xmlns:c16="http://schemas.microsoft.com/office/drawing/2014/chart" uri="{C3380CC4-5D6E-409C-BE32-E72D297353CC}">
              <c16:uniqueId val="{00000002-E9B7-4F81-B763-BD165A8A62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146</c:v>
                </c:pt>
                <c:pt idx="3">
                  <c:v>111</c:v>
                </c:pt>
                <c:pt idx="6">
                  <c:v>64</c:v>
                </c:pt>
                <c:pt idx="9">
                  <c:v>1</c:v>
                </c:pt>
                <c:pt idx="12">
                  <c:v>0</c:v>
                </c:pt>
              </c:numCache>
            </c:numRef>
          </c:val>
          <c:extLst xmlns:c16r2="http://schemas.microsoft.com/office/drawing/2015/06/chart">
            <c:ext xmlns:c16="http://schemas.microsoft.com/office/drawing/2014/chart" uri="{C3380CC4-5D6E-409C-BE32-E72D297353CC}">
              <c16:uniqueId val="{00000003-E9B7-4F81-B763-BD165A8A62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219</c:v>
                </c:pt>
                <c:pt idx="6">
                  <c:v>214</c:v>
                </c:pt>
                <c:pt idx="9">
                  <c:v>253</c:v>
                </c:pt>
                <c:pt idx="12">
                  <c:v>253</c:v>
                </c:pt>
              </c:numCache>
            </c:numRef>
          </c:val>
          <c:extLst xmlns:c16r2="http://schemas.microsoft.com/office/drawing/2015/06/chart">
            <c:ext xmlns:c16="http://schemas.microsoft.com/office/drawing/2014/chart" uri="{C3380CC4-5D6E-409C-BE32-E72D297353CC}">
              <c16:uniqueId val="{00000004-E9B7-4F81-B763-BD165A8A62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B7-4F81-B763-BD165A8A62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B7-4F81-B763-BD165A8A62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943</c:v>
                </c:pt>
                <c:pt idx="3">
                  <c:v>923</c:v>
                </c:pt>
                <c:pt idx="6">
                  <c:v>777</c:v>
                </c:pt>
                <c:pt idx="9">
                  <c:v>780</c:v>
                </c:pt>
                <c:pt idx="12">
                  <c:v>794</c:v>
                </c:pt>
              </c:numCache>
            </c:numRef>
          </c:val>
          <c:extLst xmlns:c16r2="http://schemas.microsoft.com/office/drawing/2015/06/chart">
            <c:ext xmlns:c16="http://schemas.microsoft.com/office/drawing/2014/chart" uri="{C3380CC4-5D6E-409C-BE32-E72D297353CC}">
              <c16:uniqueId val="{00000007-E9B7-4F81-B763-BD165A8A6224}"/>
            </c:ext>
          </c:extLst>
        </c:ser>
        <c:dLbls>
          <c:showLegendKey val="0"/>
          <c:showVal val="0"/>
          <c:showCatName val="0"/>
          <c:showSerName val="0"/>
          <c:showPercent val="0"/>
          <c:showBubbleSize val="0"/>
        </c:dLbls>
        <c:gapWidth val="100"/>
        <c:overlap val="100"/>
        <c:axId val="551406560"/>
        <c:axId val="551406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283</c:v>
                </c:pt>
                <c:pt idx="2">
                  <c:v>#N/A</c:v>
                </c:pt>
                <c:pt idx="3">
                  <c:v>#N/A</c:v>
                </c:pt>
                <c:pt idx="4">
                  <c:v>382</c:v>
                </c:pt>
                <c:pt idx="5">
                  <c:v>#N/A</c:v>
                </c:pt>
                <c:pt idx="6">
                  <c:v>#N/A</c:v>
                </c:pt>
                <c:pt idx="7">
                  <c:v>391</c:v>
                </c:pt>
                <c:pt idx="8">
                  <c:v>#N/A</c:v>
                </c:pt>
                <c:pt idx="9">
                  <c:v>#N/A</c:v>
                </c:pt>
                <c:pt idx="10">
                  <c:v>349</c:v>
                </c:pt>
                <c:pt idx="11">
                  <c:v>#N/A</c:v>
                </c:pt>
                <c:pt idx="12">
                  <c:v>#N/A</c:v>
                </c:pt>
                <c:pt idx="13">
                  <c:v>360</c:v>
                </c:pt>
                <c:pt idx="14">
                  <c:v>#N/A</c:v>
                </c:pt>
              </c:numCache>
            </c:numRef>
          </c:val>
          <c:smooth val="0"/>
          <c:extLst xmlns:c16r2="http://schemas.microsoft.com/office/drawing/2015/06/chart">
            <c:ext xmlns:c16="http://schemas.microsoft.com/office/drawing/2014/chart" uri="{C3380CC4-5D6E-409C-BE32-E72D297353CC}">
              <c16:uniqueId val="{00000008-E9B7-4F81-B763-BD165A8A6224}"/>
            </c:ext>
          </c:extLst>
        </c:ser>
        <c:dLbls>
          <c:showLegendKey val="0"/>
          <c:showVal val="0"/>
          <c:showCatName val="0"/>
          <c:showSerName val="0"/>
          <c:showPercent val="0"/>
          <c:showBubbleSize val="0"/>
        </c:dLbls>
        <c:marker val="1"/>
        <c:smooth val="0"/>
        <c:axId val="551406560"/>
        <c:axId val="551406952"/>
      </c:lineChart>
      <c:catAx>
        <c:axId val="5514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406952"/>
        <c:crosses val="autoZero"/>
        <c:auto val="1"/>
        <c:lblAlgn val="ctr"/>
        <c:lblOffset val="100"/>
        <c:tickLblSkip val="1"/>
        <c:tickMarkSkip val="1"/>
        <c:noMultiLvlLbl val="0"/>
      </c:catAx>
      <c:valAx>
        <c:axId val="551406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4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9820</c:v>
                </c:pt>
                <c:pt idx="5">
                  <c:v>9331</c:v>
                </c:pt>
                <c:pt idx="8">
                  <c:v>9182</c:v>
                </c:pt>
                <c:pt idx="11">
                  <c:v>9222</c:v>
                </c:pt>
                <c:pt idx="14">
                  <c:v>9033</c:v>
                </c:pt>
              </c:numCache>
            </c:numRef>
          </c:val>
          <c:extLst xmlns:c16r2="http://schemas.microsoft.com/office/drawing/2015/06/chart">
            <c:ext xmlns:c16="http://schemas.microsoft.com/office/drawing/2014/chart" uri="{C3380CC4-5D6E-409C-BE32-E72D297353CC}">
              <c16:uniqueId val="{00000000-DFA6-46ED-9CC5-4D2AA136D1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7</c:v>
                </c:pt>
                <c:pt idx="8">
                  <c:v>0</c:v>
                </c:pt>
                <c:pt idx="11">
                  <c:v>0</c:v>
                </c:pt>
                <c:pt idx="14">
                  <c:v>0</c:v>
                </c:pt>
              </c:numCache>
            </c:numRef>
          </c:val>
          <c:extLst xmlns:c16r2="http://schemas.microsoft.com/office/drawing/2015/06/chart">
            <c:ext xmlns:c16="http://schemas.microsoft.com/office/drawing/2014/chart" uri="{C3380CC4-5D6E-409C-BE32-E72D297353CC}">
              <c16:uniqueId val="{00000001-DFA6-46ED-9CC5-4D2AA136D1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2876</c:v>
                </c:pt>
                <c:pt idx="5">
                  <c:v>2793</c:v>
                </c:pt>
                <c:pt idx="8">
                  <c:v>2139</c:v>
                </c:pt>
                <c:pt idx="11">
                  <c:v>2147</c:v>
                </c:pt>
                <c:pt idx="14">
                  <c:v>1853</c:v>
                </c:pt>
              </c:numCache>
            </c:numRef>
          </c:val>
          <c:extLst xmlns:c16r2="http://schemas.microsoft.com/office/drawing/2015/06/chart">
            <c:ext xmlns:c16="http://schemas.microsoft.com/office/drawing/2014/chart" uri="{C3380CC4-5D6E-409C-BE32-E72D297353CC}">
              <c16:uniqueId val="{00000002-DFA6-46ED-9CC5-4D2AA136D1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FA6-46ED-9CC5-4D2AA136D1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FA6-46ED-9CC5-4D2AA136D1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A6-46ED-9CC5-4D2AA136D1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500</c:v>
                </c:pt>
                <c:pt idx="3">
                  <c:v>532</c:v>
                </c:pt>
                <c:pt idx="6">
                  <c:v>495</c:v>
                </c:pt>
                <c:pt idx="9">
                  <c:v>419</c:v>
                </c:pt>
                <c:pt idx="12">
                  <c:v>453</c:v>
                </c:pt>
              </c:numCache>
            </c:numRef>
          </c:val>
          <c:extLst xmlns:c16r2="http://schemas.microsoft.com/office/drawing/2015/06/chart">
            <c:ext xmlns:c16="http://schemas.microsoft.com/office/drawing/2014/chart" uri="{C3380CC4-5D6E-409C-BE32-E72D297353CC}">
              <c16:uniqueId val="{00000006-DFA6-46ED-9CC5-4D2AA136D1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530</c:v>
                </c:pt>
                <c:pt idx="3">
                  <c:v>346</c:v>
                </c:pt>
                <c:pt idx="6">
                  <c:v>291</c:v>
                </c:pt>
                <c:pt idx="9">
                  <c:v>257</c:v>
                </c:pt>
                <c:pt idx="12">
                  <c:v>210</c:v>
                </c:pt>
              </c:numCache>
            </c:numRef>
          </c:val>
          <c:extLst xmlns:c16r2="http://schemas.microsoft.com/office/drawing/2015/06/chart">
            <c:ext xmlns:c16="http://schemas.microsoft.com/office/drawing/2014/chart" uri="{C3380CC4-5D6E-409C-BE32-E72D297353CC}">
              <c16:uniqueId val="{00000007-DFA6-46ED-9CC5-4D2AA136D1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3047</c:v>
                </c:pt>
                <c:pt idx="3">
                  <c:v>3417</c:v>
                </c:pt>
                <c:pt idx="6">
                  <c:v>2636</c:v>
                </c:pt>
                <c:pt idx="9">
                  <c:v>3395</c:v>
                </c:pt>
                <c:pt idx="12">
                  <c:v>3529</c:v>
                </c:pt>
              </c:numCache>
            </c:numRef>
          </c:val>
          <c:extLst xmlns:c16r2="http://schemas.microsoft.com/office/drawing/2015/06/chart">
            <c:ext xmlns:c16="http://schemas.microsoft.com/office/drawing/2014/chart" uri="{C3380CC4-5D6E-409C-BE32-E72D297353CC}">
              <c16:uniqueId val="{00000008-DFA6-46ED-9CC5-4D2AA136D1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FA6-46ED-9CC5-4D2AA136D1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7123</c:v>
                </c:pt>
                <c:pt idx="3">
                  <c:v>6695</c:v>
                </c:pt>
                <c:pt idx="6">
                  <c:v>6453</c:v>
                </c:pt>
                <c:pt idx="9">
                  <c:v>6630</c:v>
                </c:pt>
                <c:pt idx="12">
                  <c:v>7365</c:v>
                </c:pt>
              </c:numCache>
            </c:numRef>
          </c:val>
          <c:extLst xmlns:c16r2="http://schemas.microsoft.com/office/drawing/2015/06/chart">
            <c:ext xmlns:c16="http://schemas.microsoft.com/office/drawing/2014/chart" uri="{C3380CC4-5D6E-409C-BE32-E72D297353CC}">
              <c16:uniqueId val="{0000000A-DFA6-46ED-9CC5-4D2AA136D165}"/>
            </c:ext>
          </c:extLst>
        </c:ser>
        <c:dLbls>
          <c:showLegendKey val="0"/>
          <c:showVal val="0"/>
          <c:showCatName val="0"/>
          <c:showSerName val="0"/>
          <c:showPercent val="0"/>
          <c:showBubbleSize val="0"/>
        </c:dLbls>
        <c:gapWidth val="100"/>
        <c:overlap val="100"/>
        <c:axId val="551399504"/>
        <c:axId val="551401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670</c:v>
                </c:pt>
                <c:pt idx="14">
                  <c:v>#N/A</c:v>
                </c:pt>
              </c:numCache>
            </c:numRef>
          </c:val>
          <c:smooth val="0"/>
          <c:extLst xmlns:c16r2="http://schemas.microsoft.com/office/drawing/2015/06/chart">
            <c:ext xmlns:c16="http://schemas.microsoft.com/office/drawing/2014/chart" uri="{C3380CC4-5D6E-409C-BE32-E72D297353CC}">
              <c16:uniqueId val="{0000000B-DFA6-46ED-9CC5-4D2AA136D165}"/>
            </c:ext>
          </c:extLst>
        </c:ser>
        <c:dLbls>
          <c:showLegendKey val="0"/>
          <c:showVal val="0"/>
          <c:showCatName val="0"/>
          <c:showSerName val="0"/>
          <c:showPercent val="0"/>
          <c:showBubbleSize val="0"/>
        </c:dLbls>
        <c:marker val="1"/>
        <c:smooth val="0"/>
        <c:axId val="551399504"/>
        <c:axId val="551401072"/>
      </c:lineChart>
      <c:catAx>
        <c:axId val="55139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1401072"/>
        <c:crosses val="autoZero"/>
        <c:auto val="1"/>
        <c:lblAlgn val="ctr"/>
        <c:lblOffset val="100"/>
        <c:tickLblSkip val="1"/>
        <c:tickMarkSkip val="1"/>
        <c:noMultiLvlLbl val="0"/>
      </c:catAx>
      <c:valAx>
        <c:axId val="55140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39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534</c:v>
                </c:pt>
                <c:pt idx="1">
                  <c:v>536</c:v>
                </c:pt>
                <c:pt idx="2">
                  <c:v>788</c:v>
                </c:pt>
              </c:numCache>
            </c:numRef>
          </c:val>
          <c:extLst xmlns:c16r2="http://schemas.microsoft.com/office/drawing/2015/06/chart">
            <c:ext xmlns:c16="http://schemas.microsoft.com/office/drawing/2014/chart" uri="{C3380CC4-5D6E-409C-BE32-E72D297353CC}">
              <c16:uniqueId val="{00000000-84FD-47F6-80A9-1F4197ABF5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617</c:v>
                </c:pt>
                <c:pt idx="1">
                  <c:v>620</c:v>
                </c:pt>
                <c:pt idx="2">
                  <c:v>522</c:v>
                </c:pt>
              </c:numCache>
            </c:numRef>
          </c:val>
          <c:extLst xmlns:c16r2="http://schemas.microsoft.com/office/drawing/2015/06/chart">
            <c:ext xmlns:c16="http://schemas.microsoft.com/office/drawing/2014/chart" uri="{C3380CC4-5D6E-409C-BE32-E72D297353CC}">
              <c16:uniqueId val="{00000001-84FD-47F6-80A9-1F4197ABF5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738</c:v>
                </c:pt>
                <c:pt idx="1">
                  <c:v>741</c:v>
                </c:pt>
                <c:pt idx="2">
                  <c:v>547</c:v>
                </c:pt>
              </c:numCache>
            </c:numRef>
          </c:val>
          <c:extLst xmlns:c16r2="http://schemas.microsoft.com/office/drawing/2015/06/chart">
            <c:ext xmlns:c16="http://schemas.microsoft.com/office/drawing/2014/chart" uri="{C3380CC4-5D6E-409C-BE32-E72D297353CC}">
              <c16:uniqueId val="{00000002-84FD-47F6-80A9-1F4197ABF58B}"/>
            </c:ext>
          </c:extLst>
        </c:ser>
        <c:dLbls>
          <c:showLegendKey val="0"/>
          <c:showVal val="0"/>
          <c:showCatName val="0"/>
          <c:showSerName val="0"/>
          <c:showPercent val="0"/>
          <c:showBubbleSize val="0"/>
        </c:dLbls>
        <c:gapWidth val="120"/>
        <c:overlap val="100"/>
        <c:axId val="555639352"/>
        <c:axId val="555638568"/>
      </c:barChart>
      <c:catAx>
        <c:axId val="55563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5638568"/>
        <c:crosses val="autoZero"/>
        <c:auto val="1"/>
        <c:lblAlgn val="ctr"/>
        <c:lblOffset val="100"/>
        <c:tickLblSkip val="1"/>
        <c:tickMarkSkip val="1"/>
        <c:noMultiLvlLbl val="0"/>
      </c:catAx>
      <c:valAx>
        <c:axId val="55563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563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D3-4B2E-BDED-D96CE14A2A9B}"/>
                </c:ext>
                <c:ext xmlns:c15="http://schemas.microsoft.com/office/drawing/2012/chart" uri="{CE6537A1-D6FC-4f65-9D91-7224C49458BB}">
                  <c15:dlblFieldTable>
                    <c15:dlblFTEntry>
                      <c15:txfldGUID>{3F1C2AA7-6955-4C76-87C0-BBE87C42B3E7}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D3-4B2E-BDED-D96CE14A2A9B}"/>
                </c:ext>
                <c:ext xmlns:c15="http://schemas.microsoft.com/office/drawing/2012/chart" uri="{CE6537A1-D6FC-4f65-9D91-7224C49458BB}">
                  <c15:dlblFieldTable>
                    <c15:dlblFTEntry>
                      <c15:txfldGUID>{3FDE7003-30DA-4758-AE63-7F282E06CC28}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D3-4B2E-BDED-D96CE14A2A9B}"/>
                </c:ext>
                <c:ext xmlns:c15="http://schemas.microsoft.com/office/drawing/2012/chart" uri="{CE6537A1-D6FC-4f65-9D91-7224C49458BB}">
                  <c15:dlblFieldTable>
                    <c15:dlblFTEntry>
                      <c15:txfldGUID>{BF697EAB-6E7B-492B-BA77-5D80D7E4FB6D}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D3-4B2E-BDED-D96CE14A2A9B}"/>
                </c:ext>
                <c:ext xmlns:c15="http://schemas.microsoft.com/office/drawing/2012/chart" uri="{CE6537A1-D6FC-4f65-9D91-7224C49458BB}">
                  <c15:dlblFieldTable>
                    <c15:dlblFTEntry>
                      <c15:txfldGUID>{80E4EE3D-916E-4BF2-90C1-43B1FAA24FA9}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D3-4B2E-BDED-D96CE14A2A9B}"/>
                </c:ext>
                <c:ext xmlns:c15="http://schemas.microsoft.com/office/drawing/2012/chart" uri="{CE6537A1-D6FC-4f65-9D91-7224C49458BB}">
                  <c15:dlblFieldTable>
                    <c15:dlblFTEntry>
                      <c15:txfldGUID>{91AD973C-F4CE-4839-BB4D-C9254E5E61BD}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D3-4B2E-BDED-D96CE14A2A9B}"/>
                </c:ext>
                <c:ext xmlns:c15="http://schemas.microsoft.com/office/drawing/2012/chart" uri="{CE6537A1-D6FC-4f65-9D91-7224C49458BB}">
                  <c15:dlblFieldTable>
                    <c15:dlblFTEntry>
                      <c15:txfldGUID>{88E87FBF-53EA-45F8-A078-12027A0D40D5}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D3-4B2E-BDED-D96CE14A2A9B}"/>
                </c:ext>
                <c:ext xmlns:c15="http://schemas.microsoft.com/office/drawing/2012/chart" uri="{CE6537A1-D6FC-4f65-9D91-7224C49458BB}">
                  <c15:dlblFieldTable>
                    <c15:dlblFTEntry>
                      <c15:txfldGUID>{DB73DFE2-39D2-4DCC-B1FF-70C598747EEB}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D3-4B2E-BDED-D96CE14A2A9B}"/>
                </c:ext>
                <c:ext xmlns:c15="http://schemas.microsoft.com/office/drawing/2012/chart" uri="{CE6537A1-D6FC-4f65-9D91-7224C49458BB}">
                  <c15:dlblFieldTable>
                    <c15:dlblFTEntry>
                      <c15:txfldGUID>{8193E44B-6D2D-493A-925C-08DFD2C484A1}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D3-4B2E-BDED-D96CE14A2A9B}"/>
                </c:ext>
                <c:ext xmlns:c15="http://schemas.microsoft.com/office/drawing/2012/chart" uri="{CE6537A1-D6FC-4f65-9D91-7224C49458BB}">
                  <c15:dlblFieldTable>
                    <c15:dlblFTEntry>
                      <c15:txfldGUID>{25BF5DC0-81A1-4891-AF67-5A86EE6EBE1C}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27.5</c:v>
                </c:pt>
                <c:pt idx="8">
                  <c:v>27.4</c:v>
                </c:pt>
                <c:pt idx="16">
                  <c:v>51</c:v>
                </c:pt>
                <c:pt idx="24">
                  <c:v>52.3</c:v>
                </c:pt>
                <c:pt idx="32">
                  <c:v>51.5</c:v>
                </c:pt>
              </c:numCache>
            </c:numRef>
          </c:xVal>
          <c:yVal>
            <c:numRef>
              <c:f>公会計指標分析・財政指標組合せ分析表!$BP$51:$DC$51</c:f>
              <c:numCache>
                <c:formatCode>#,##0.0;"▲ "#,##0.0</c:formatCode>
                <c:ptCount val="40"/>
                <c:pt idx="32">
                  <c:v>12.7</c:v>
                </c:pt>
              </c:numCache>
            </c:numRef>
          </c:yVal>
          <c:smooth val="0"/>
          <c:extLst xmlns:c16r2="http://schemas.microsoft.com/office/drawing/2015/06/chart">
            <c:ext xmlns:c16="http://schemas.microsoft.com/office/drawing/2014/chart" uri="{C3380CC4-5D6E-409C-BE32-E72D297353CC}">
              <c16:uniqueId val="{00000009-61D3-4B2E-BDED-D96CE14A2A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D3-4B2E-BDED-D96CE14A2A9B}"/>
                </c:ext>
                <c:ext xmlns:c15="http://schemas.microsoft.com/office/drawing/2012/chart" uri="{CE6537A1-D6FC-4f65-9D91-7224C49458BB}">
                  <c15:dlblFieldTable>
                    <c15:dlblFTEntry>
                      <c15:txfldGUID>{7B37F72F-94D4-488D-A076-B1FE0731E888}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D3-4B2E-BDED-D96CE14A2A9B}"/>
                </c:ext>
                <c:ext xmlns:c15="http://schemas.microsoft.com/office/drawing/2012/chart" uri="{CE6537A1-D6FC-4f65-9D91-7224C49458BB}">
                  <c15:dlblFieldTable>
                    <c15:dlblFTEntry>
                      <c15:txfldGUID>{26A52E87-08E0-410B-83C5-751667145B18}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D3-4B2E-BDED-D96CE14A2A9B}"/>
                </c:ext>
                <c:ext xmlns:c15="http://schemas.microsoft.com/office/drawing/2012/chart" uri="{CE6537A1-D6FC-4f65-9D91-7224C49458BB}">
                  <c15:dlblFieldTable>
                    <c15:dlblFTEntry>
                      <c15:txfldGUID>{45333050-25AB-42AA-80C9-9FCDFC7D29A1}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D3-4B2E-BDED-D96CE14A2A9B}"/>
                </c:ext>
                <c:ext xmlns:c15="http://schemas.microsoft.com/office/drawing/2012/chart" uri="{CE6537A1-D6FC-4f65-9D91-7224C49458BB}">
                  <c15:dlblFieldTable>
                    <c15:dlblFTEntry>
                      <c15:txfldGUID>{7E0F68BF-7DA0-4532-AD27-DC9F9830547B}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D3-4B2E-BDED-D96CE14A2A9B}"/>
                </c:ext>
                <c:ext xmlns:c15="http://schemas.microsoft.com/office/drawing/2012/chart" uri="{CE6537A1-D6FC-4f65-9D91-7224C49458BB}">
                  <c15:dlblFieldTable>
                    <c15:dlblFTEntry>
                      <c15:txfldGUID>{BD3DF6F3-286B-4087-8A1E-F300C3654E8A}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D3-4B2E-BDED-D96CE14A2A9B}"/>
                </c:ext>
                <c:ext xmlns:c15="http://schemas.microsoft.com/office/drawing/2012/chart" uri="{CE6537A1-D6FC-4f65-9D91-7224C49458BB}">
                  <c15:dlblFieldTable>
                    <c15:dlblFTEntry>
                      <c15:txfldGUID>{28F3281A-CFCC-4A2D-AB31-783CF52F6997}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D3-4B2E-BDED-D96CE14A2A9B}"/>
                </c:ext>
                <c:ext xmlns:c15="http://schemas.microsoft.com/office/drawing/2012/chart" uri="{CE6537A1-D6FC-4f65-9D91-7224C49458BB}">
                  <c15:dlblFieldTable>
                    <c15:dlblFTEntry>
                      <c15:txfldGUID>{5E381BA7-0ADE-4F32-8895-BE8D3B34B6EE}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D3-4B2E-BDED-D96CE14A2A9B}"/>
                </c:ext>
                <c:ext xmlns:c15="http://schemas.microsoft.com/office/drawing/2012/chart" uri="{CE6537A1-D6FC-4f65-9D91-7224C49458BB}">
                  <c15:dlblFieldTable>
                    <c15:dlblFTEntry>
                      <c15:txfldGUID>{BABC4356-DB3C-4A45-AF36-2F2B47A630ED}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D3-4B2E-BDED-D96CE14A2A9B}"/>
                </c:ext>
                <c:ext xmlns:c15="http://schemas.microsoft.com/office/drawing/2012/chart" uri="{CE6537A1-D6FC-4f65-9D91-7224C49458BB}">
                  <c15:dlblFieldTable>
                    <c15:dlblFTEntry>
                      <c15:txfldGUID>{3A0B1682-C3E2-448D-A59F-8B7AF74CAD42}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61D3-4B2E-BDED-D96CE14A2A9B}"/>
            </c:ext>
          </c:extLst>
        </c:ser>
        <c:dLbls>
          <c:showLegendKey val="0"/>
          <c:showVal val="1"/>
          <c:showCatName val="0"/>
          <c:showSerName val="0"/>
          <c:showPercent val="0"/>
          <c:showBubbleSize val="0"/>
        </c:dLbls>
        <c:axId val="555643664"/>
        <c:axId val="555645232"/>
      </c:scatterChart>
      <c:valAx>
        <c:axId val="555643664"/>
        <c:scaling>
          <c:orientation val="minMax"/>
          <c:max val="61.5"/>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645232"/>
        <c:crosses val="autoZero"/>
        <c:crossBetween val="midCat"/>
      </c:valAx>
      <c:valAx>
        <c:axId val="555645232"/>
        <c:scaling>
          <c:orientation val="minMax"/>
          <c:max val="22.400000000000002"/>
          <c:min val="1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64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910-4BB4-B62F-8EDE55679771}"/>
                </c:ext>
                <c:ext xmlns:c15="http://schemas.microsoft.com/office/drawing/2012/chart" uri="{CE6537A1-D6FC-4f65-9D91-7224C49458BB}">
                  <c15:dlblFieldTable>
                    <c15:dlblFTEntry>
                      <c15:txfldGUID>{A70380F1-6702-4714-AD27-D84C509BC268}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910-4BB4-B62F-8EDE55679771}"/>
                </c:ext>
                <c:ext xmlns:c15="http://schemas.microsoft.com/office/drawing/2012/chart" uri="{CE6537A1-D6FC-4f65-9D91-7224C49458BB}">
                  <c15:dlblFieldTable>
                    <c15:dlblFTEntry>
                      <c15:txfldGUID>{F53B5E50-9155-40DC-981D-83B1CDEFD6B8}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910-4BB4-B62F-8EDE55679771}"/>
                </c:ext>
                <c:ext xmlns:c15="http://schemas.microsoft.com/office/drawing/2012/chart" uri="{CE6537A1-D6FC-4f65-9D91-7224C49458BB}">
                  <c15:dlblFieldTable>
                    <c15:dlblFTEntry>
                      <c15:txfldGUID>{528A42E7-6129-4DDB-A6D8-C66AA0F19780}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910-4BB4-B62F-8EDE55679771}"/>
                </c:ext>
                <c:ext xmlns:c15="http://schemas.microsoft.com/office/drawing/2012/chart" uri="{CE6537A1-D6FC-4f65-9D91-7224C49458BB}">
                  <c15:dlblFieldTable>
                    <c15:dlblFTEntry>
                      <c15:txfldGUID>{55E17940-2AA9-4B43-9685-FEED2C9A36B6}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910-4BB4-B62F-8EDE55679771}"/>
                </c:ext>
                <c:ext xmlns:c15="http://schemas.microsoft.com/office/drawing/2012/chart" uri="{CE6537A1-D6FC-4f65-9D91-7224C49458BB}">
                  <c15:dlblFieldTable>
                    <c15:dlblFTEntry>
                      <c15:txfldGUID>{E9273EA5-7BCC-47FA-8E2E-2351FE14AE8B}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910-4BB4-B62F-8EDE55679771}"/>
                </c:ext>
                <c:ext xmlns:c15="http://schemas.microsoft.com/office/drawing/2012/chart" uri="{CE6537A1-D6FC-4f65-9D91-7224C49458BB}">
                  <c15:dlblFieldTable>
                    <c15:dlblFTEntry>
                      <c15:txfldGUID>{5C084421-980C-4A4F-B39F-D399688A1D42}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910-4BB4-B62F-8EDE55679771}"/>
                </c:ext>
                <c:ext xmlns:c15="http://schemas.microsoft.com/office/drawing/2012/chart" uri="{CE6537A1-D6FC-4f65-9D91-7224C49458BB}">
                  <c15:dlblFieldTable>
                    <c15:dlblFTEntry>
                      <c15:txfldGUID>{F345A368-E580-4DE1-8D00-BF8CEE0C7E38}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910-4BB4-B62F-8EDE55679771}"/>
                </c:ext>
                <c:ext xmlns:c15="http://schemas.microsoft.com/office/drawing/2012/chart" uri="{CE6537A1-D6FC-4f65-9D91-7224C49458BB}">
                  <c15:dlblFieldTable>
                    <c15:dlblFTEntry>
                      <c15:txfldGUID>{2B99A343-8229-4016-8CE3-969FFA8EAA89}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910-4BB4-B62F-8EDE55679771}"/>
                </c:ext>
                <c:ext xmlns:c15="http://schemas.microsoft.com/office/drawing/2012/chart" uri="{CE6537A1-D6FC-4f65-9D91-7224C49458BB}">
                  <c15:dlblFieldTable>
                    <c15:dlblFTEntry>
                      <c15:txfldGUID>{44AF5F04-6C66-4054-8136-A248EC3B7718}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6.6</c:v>
                </c:pt>
                <c:pt idx="16">
                  <c:v>6.7</c:v>
                </c:pt>
                <c:pt idx="24">
                  <c:v>7.1</c:v>
                </c:pt>
                <c:pt idx="32">
                  <c:v>6.9</c:v>
                </c:pt>
              </c:numCache>
            </c:numRef>
          </c:xVal>
          <c:yVal>
            <c:numRef>
              <c:f>公会計指標分析・財政指標組合せ分析表!$BP$73:$DC$73</c:f>
              <c:numCache>
                <c:formatCode>#,##0.0;"▲ "#,##0.0</c:formatCode>
                <c:ptCount val="40"/>
                <c:pt idx="32">
                  <c:v>12.7</c:v>
                </c:pt>
              </c:numCache>
            </c:numRef>
          </c:yVal>
          <c:smooth val="0"/>
          <c:extLst xmlns:c16r2="http://schemas.microsoft.com/office/drawing/2015/06/chart">
            <c:ext xmlns:c16="http://schemas.microsoft.com/office/drawing/2014/chart" uri="{C3380CC4-5D6E-409C-BE32-E72D297353CC}">
              <c16:uniqueId val="{00000009-4910-4BB4-B62F-8EDE556797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10-4BB4-B62F-8EDE55679771}"/>
                </c:ext>
                <c:ext xmlns:c15="http://schemas.microsoft.com/office/drawing/2012/chart" uri="{CE6537A1-D6FC-4f65-9D91-7224C49458BB}">
                  <c15:dlblFieldTable>
                    <c15:dlblFTEntry>
                      <c15:txfldGUID>{A8AA0816-A8FC-435F-80D3-9857DB62CFE9}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910-4BB4-B62F-8EDE55679771}"/>
                </c:ext>
                <c:ext xmlns:c15="http://schemas.microsoft.com/office/drawing/2012/chart" uri="{CE6537A1-D6FC-4f65-9D91-7224C49458BB}">
                  <c15:dlblFieldTable>
                    <c15:dlblFTEntry>
                      <c15:txfldGUID>{41A8EBFD-7213-40A4-8E50-0F5A267204A9}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910-4BB4-B62F-8EDE55679771}"/>
                </c:ext>
                <c:ext xmlns:c15="http://schemas.microsoft.com/office/drawing/2012/chart" uri="{CE6537A1-D6FC-4f65-9D91-7224C49458BB}">
                  <c15:dlblFieldTable>
                    <c15:dlblFTEntry>
                      <c15:txfldGUID>{C390907F-C5FB-4AC9-BAC5-96BA6E64736F}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910-4BB4-B62F-8EDE55679771}"/>
                </c:ext>
                <c:ext xmlns:c15="http://schemas.microsoft.com/office/drawing/2012/chart" uri="{CE6537A1-D6FC-4f65-9D91-7224C49458BB}">
                  <c15:dlblFieldTable>
                    <c15:dlblFTEntry>
                      <c15:txfldGUID>{D53A17B2-ED31-425F-A19F-CBB3CB372C57}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910-4BB4-B62F-8EDE55679771}"/>
                </c:ext>
                <c:ext xmlns:c15="http://schemas.microsoft.com/office/drawing/2012/chart" uri="{CE6537A1-D6FC-4f65-9D91-7224C49458BB}">
                  <c15:dlblFieldTable>
                    <c15:dlblFTEntry>
                      <c15:txfldGUID>{F6082B47-FE57-4BA7-BEED-46EC0198F24C}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910-4BB4-B62F-8EDE55679771}"/>
                </c:ext>
                <c:ext xmlns:c15="http://schemas.microsoft.com/office/drawing/2012/chart" uri="{CE6537A1-D6FC-4f65-9D91-7224C49458BB}">
                  <c15:dlblFieldTable>
                    <c15:dlblFTEntry>
                      <c15:txfldGUID>{D87552F8-6BE5-4F1A-BC43-8CF6EC017E87}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910-4BB4-B62F-8EDE55679771}"/>
                </c:ext>
                <c:ext xmlns:c15="http://schemas.microsoft.com/office/drawing/2012/chart" uri="{CE6537A1-D6FC-4f65-9D91-7224C49458BB}">
                  <c15:dlblFieldTable>
                    <c15:dlblFTEntry>
                      <c15:txfldGUID>{4B55823E-1907-4D2F-972A-E8198B8DC36B}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910-4BB4-B62F-8EDE55679771}"/>
                </c:ext>
                <c:ext xmlns:c15="http://schemas.microsoft.com/office/drawing/2012/chart" uri="{CE6537A1-D6FC-4f65-9D91-7224C49458BB}">
                  <c15:dlblFieldTable>
                    <c15:dlblFTEntry>
                      <c15:txfldGUID>{11FD8B04-9106-4E90-95CA-9D75FFB79EE4}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910-4BB4-B62F-8EDE55679771}"/>
                </c:ext>
                <c:ext xmlns:c15="http://schemas.microsoft.com/office/drawing/2012/chart" uri="{CE6537A1-D6FC-4f65-9D91-7224C49458BB}">
                  <c15:dlblFieldTable>
                    <c15:dlblFTEntry>
                      <c15:txfldGUID>{219B1F8B-3B87-4DE8-9C0D-EAE839722E2D}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4910-4BB4-B62F-8EDE55679771}"/>
            </c:ext>
          </c:extLst>
        </c:ser>
        <c:dLbls>
          <c:showLegendKey val="0"/>
          <c:showVal val="1"/>
          <c:showCatName val="0"/>
          <c:showSerName val="0"/>
          <c:showPercent val="0"/>
          <c:showBubbleSize val="0"/>
        </c:dLbls>
        <c:axId val="555644840"/>
        <c:axId val="555642488"/>
      </c:scatterChart>
      <c:valAx>
        <c:axId val="555644840"/>
        <c:scaling>
          <c:orientation val="minMax"/>
          <c:max val="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642488"/>
        <c:crosses val="autoZero"/>
        <c:crossBetween val="midCat"/>
      </c:valAx>
      <c:valAx>
        <c:axId val="555642488"/>
        <c:scaling>
          <c:orientation val="minMax"/>
          <c:max val="22.400000000000002"/>
          <c:min val="1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5644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葬祭場や児童館建設時に発行した高額な地方債の償還終了により、元利償還金は平成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多額の地方債を発行したため、元利償還金が増加に転じた。今後は高額な地方債の償還終了による公債費の大きな減少は見込めないため、財政状況を考慮しつつ、新たな地方債の発行を抑制するとともに、高金利債権を中心に繰上償還することを検討し、実質公債費比率の上昇を抑制すること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大型事業の取捨選択による地方債発行の抑制や、葬祭場や児童館建設時に発行した高額な地方債の償還終了により、平成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年度まで地方債現在高は減少を続けてきた。しかし、平成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多額の地方債を発行したため、地方債現在高は増加に転じた。令和元年度も津波黒地区防災対策工事等で多額の地方債を発行したため、地方債現在高は増加した。財政状況を考慮しつつ高金利債権を中心とした繰上償還を検討し、現在の将来負担比率を維持し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福岡県篠栗町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年度は取り崩しを行わず運用益を積み立て、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百万円の増となったが。令和元年度は津波黒クロトリ地区水路改修工事等の実施に伴い、多額の取り崩しを行ったため、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近年の大規模事業実施に伴い取り崩した財政調整基金や公共施設等整備基金に積み立てていく予定としている。また、森林環境譲与税基金については、今後大規模な森林整備に関する施策を実施する際に積極的に取り崩す予定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森林環境譲与税基金：森林の整備及びその促進に関する施策の財源</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年度には運用益を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百万円積み立てたが、令和元年度には津波黒クロトリ地区水路改修工事等に充てるため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百万円取り崩し、運用益を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100">
            <a:solidFill>
              <a:sysClr val="windowText" lastClr="000000"/>
            </a:solidFill>
            <a:effectLst/>
            <a:latin typeface="+mn-lt"/>
            <a:ea typeface="+mn-ea"/>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森林環境譲与税基金：令和元年度に森林環境譲与税</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公共施設等整備基金：老朽化した公共施設等の更新に備え、更新時期が集中する令和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年度までに積極的に積み立てを行う。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森林環境譲与税基金：今後大規模な森林整備に関する施策を実施する際はこの基金から事業費を充てる。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年度には運用益を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百万円積み立てた。令和元年度も運用益、定額運用基金の廃止に伴う積み立てを行い、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篠栗北地区産業団地整備による売却益や税収増加分を積み立てていく予定としている。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年度には運用益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百万円を積み立てたが、令和元年度には地方債償還に充てるため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百万円を取り崩し、運用益を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年度から地方債償還額が増加に転じたため、今後の動向によっては計画的に積み立てを行うことを検討する。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類似団体と比較して低い水準となっている。令和</a:t>
          </a:r>
          <a:r>
            <a:rPr lang="en-US" altLang="ja-JP">
              <a:effectLst/>
              <a:latin typeface="ＭＳ Ｐゴシック" panose="020B0600070205080204" pitchFamily="50" charset="-128"/>
              <a:ea typeface="ＭＳ Ｐゴシック" panose="020B0600070205080204" pitchFamily="50" charset="-128"/>
            </a:rPr>
            <a:t>2</a:t>
          </a:r>
          <a:r>
            <a:rPr lang="ja-JP" altLang="en-US">
              <a:effectLst/>
              <a:latin typeface="ＭＳ Ｐゴシック" panose="020B0600070205080204" pitchFamily="50" charset="-128"/>
              <a:ea typeface="ＭＳ Ｐゴシック" panose="020B0600070205080204" pitchFamily="50" charset="-128"/>
            </a:rPr>
            <a:t>年度には教育施設等の個別施設計画を策定し、施設の集約化・除去等を実施することとした。今後も、適切な時期に改修等を行っていく。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91546</xdr:rowOff>
    </xdr:from>
    <xdr:to>
      <xdr:col>23</xdr:col>
      <xdr:colOff>85090</xdr:colOff>
      <xdr:row>33</xdr:row>
      <xdr:rowOff>133879</xdr:rowOff>
    </xdr:to>
    <xdr:cxnSp macro="">
      <xdr:nvCxnSpPr>
        <xdr:cNvPr id="73" name="直線コネクタ 72"/>
        <xdr:cNvCxnSpPr/>
      </xdr:nvCxnSpPr>
      <xdr:spPr>
        <a:xfrm flipV="1">
          <a:off x="4760595" y="5663671"/>
          <a:ext cx="1270" cy="89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137706</xdr:rowOff>
    </xdr:from>
    <xdr:ext cx="405111" cy="259045"/>
    <xdr:sp macro="" textlink="">
      <xdr:nvSpPr>
        <xdr:cNvPr id="74" name="有形固定資産減価償却率最小値テキスト"/>
        <xdr:cNvSpPr txBox="1"/>
      </xdr:nvSpPr>
      <xdr:spPr>
        <a:xfrm>
          <a:off x="4813300" y="656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133879</xdr:rowOff>
    </xdr:from>
    <xdr:to>
      <xdr:col>23</xdr:col>
      <xdr:colOff>174625</xdr:colOff>
      <xdr:row>33</xdr:row>
      <xdr:rowOff>133879</xdr:rowOff>
    </xdr:to>
    <xdr:cxnSp macro="">
      <xdr:nvCxnSpPr>
        <xdr:cNvPr id="75" name="直線コネクタ 74"/>
        <xdr:cNvCxnSpPr/>
      </xdr:nvCxnSpPr>
      <xdr:spPr>
        <a:xfrm>
          <a:off x="4673600" y="656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38223</xdr:rowOff>
    </xdr:from>
    <xdr:ext cx="405111" cy="259045"/>
    <xdr:sp macro="" textlink="">
      <xdr:nvSpPr>
        <xdr:cNvPr id="76" name="有形固定資産減価償却率最大値テキスト"/>
        <xdr:cNvSpPr txBox="1"/>
      </xdr:nvSpPr>
      <xdr:spPr>
        <a:xfrm>
          <a:off x="4813300" y="5438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91546</xdr:rowOff>
    </xdr:from>
    <xdr:to>
      <xdr:col>23</xdr:col>
      <xdr:colOff>174625</xdr:colOff>
      <xdr:row>28</xdr:row>
      <xdr:rowOff>91546</xdr:rowOff>
    </xdr:to>
    <xdr:cxnSp macro="">
      <xdr:nvCxnSpPr>
        <xdr:cNvPr id="77" name="直線コネクタ 76"/>
        <xdr:cNvCxnSpPr/>
      </xdr:nvCxnSpPr>
      <xdr:spPr>
        <a:xfrm>
          <a:off x="4673600" y="566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57696</xdr:rowOff>
    </xdr:from>
    <xdr:ext cx="405111" cy="259045"/>
    <xdr:sp macro="" textlink="">
      <xdr:nvSpPr>
        <xdr:cNvPr id="78" name="有形固定資産減価償却率平均値テキスト"/>
        <xdr:cNvSpPr txBox="1"/>
      </xdr:nvSpPr>
      <xdr:spPr>
        <a:xfrm>
          <a:off x="4813300" y="5972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79" name="フローチャート: 判断 78"/>
        <xdr:cNvSpPr/>
      </xdr:nvSpPr>
      <xdr:spPr>
        <a:xfrm>
          <a:off x="47117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55880</xdr:rowOff>
    </xdr:from>
    <xdr:to>
      <xdr:col>19</xdr:col>
      <xdr:colOff>187325</xdr:colOff>
      <xdr:row>30</xdr:row>
      <xdr:rowOff>157480</xdr:rowOff>
    </xdr:to>
    <xdr:sp macro="" textlink="">
      <xdr:nvSpPr>
        <xdr:cNvPr id="80" name="フローチャート: 判断 79"/>
        <xdr:cNvSpPr/>
      </xdr:nvSpPr>
      <xdr:spPr>
        <a:xfrm>
          <a:off x="4000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32491</xdr:rowOff>
    </xdr:from>
    <xdr:to>
      <xdr:col>15</xdr:col>
      <xdr:colOff>187325</xdr:colOff>
      <xdr:row>30</xdr:row>
      <xdr:rowOff>134091</xdr:rowOff>
    </xdr:to>
    <xdr:sp macro="" textlink="">
      <xdr:nvSpPr>
        <xdr:cNvPr id="81" name="フローチャート: 判断 80"/>
        <xdr:cNvSpPr/>
      </xdr:nvSpPr>
      <xdr:spPr>
        <a:xfrm>
          <a:off x="3238500" y="59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167958</xdr:rowOff>
    </xdr:from>
    <xdr:to>
      <xdr:col>11</xdr:col>
      <xdr:colOff>187325</xdr:colOff>
      <xdr:row>30</xdr:row>
      <xdr:rowOff>98108</xdr:rowOff>
    </xdr:to>
    <xdr:sp macro="" textlink="">
      <xdr:nvSpPr>
        <xdr:cNvPr id="82" name="フローチャート: 判断 81"/>
        <xdr:cNvSpPr/>
      </xdr:nvSpPr>
      <xdr:spPr>
        <a:xfrm>
          <a:off x="2476500" y="591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119380</xdr:rowOff>
    </xdr:from>
    <xdr:to>
      <xdr:col>7</xdr:col>
      <xdr:colOff>187325</xdr:colOff>
      <xdr:row>30</xdr:row>
      <xdr:rowOff>49530</xdr:rowOff>
    </xdr:to>
    <xdr:sp macro="" textlink="">
      <xdr:nvSpPr>
        <xdr:cNvPr id="83" name="フローチャート: 判断 82"/>
        <xdr:cNvSpPr/>
      </xdr:nvSpPr>
      <xdr:spPr>
        <a:xfrm>
          <a:off x="17145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85196</xdr:rowOff>
    </xdr:from>
    <xdr:to>
      <xdr:col>23</xdr:col>
      <xdr:colOff>136525</xdr:colOff>
      <xdr:row>30</xdr:row>
      <xdr:rowOff>15346</xdr:rowOff>
    </xdr:to>
    <xdr:sp macro="" textlink="">
      <xdr:nvSpPr>
        <xdr:cNvPr id="89" name="楕円 88"/>
        <xdr:cNvSpPr/>
      </xdr:nvSpPr>
      <xdr:spPr>
        <a:xfrm>
          <a:off x="4711700" y="5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108073</xdr:rowOff>
    </xdr:from>
    <xdr:ext cx="405111" cy="259045"/>
    <xdr:sp macro="" textlink="">
      <xdr:nvSpPr>
        <xdr:cNvPr id="90" name="有形固定資産減価償却率該当値テキスト"/>
        <xdr:cNvSpPr txBox="1"/>
      </xdr:nvSpPr>
      <xdr:spPr>
        <a:xfrm>
          <a:off x="4813300" y="56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99589</xdr:rowOff>
    </xdr:from>
    <xdr:to>
      <xdr:col>19</xdr:col>
      <xdr:colOff>187325</xdr:colOff>
      <xdr:row>30</xdr:row>
      <xdr:rowOff>29739</xdr:rowOff>
    </xdr:to>
    <xdr:sp macro="" textlink="">
      <xdr:nvSpPr>
        <xdr:cNvPr id="91" name="楕円 90"/>
        <xdr:cNvSpPr/>
      </xdr:nvSpPr>
      <xdr:spPr>
        <a:xfrm>
          <a:off x="4000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135996</xdr:rowOff>
    </xdr:from>
    <xdr:to>
      <xdr:col>23</xdr:col>
      <xdr:colOff>85725</xdr:colOff>
      <xdr:row>29</xdr:row>
      <xdr:rowOff>150389</xdr:rowOff>
    </xdr:to>
    <xdr:cxnSp macro="">
      <xdr:nvCxnSpPr>
        <xdr:cNvPr id="92" name="直線コネクタ 91"/>
        <xdr:cNvCxnSpPr/>
      </xdr:nvCxnSpPr>
      <xdr:spPr>
        <a:xfrm flipV="1">
          <a:off x="4051300" y="5879571"/>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93" name="楕円 92"/>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29</xdr:row>
      <xdr:rowOff>150389</xdr:rowOff>
    </xdr:to>
    <xdr:cxnSp macro="">
      <xdr:nvCxnSpPr>
        <xdr:cNvPr id="94" name="直線コネクタ 93"/>
        <xdr:cNvCxnSpPr/>
      </xdr:nvCxnSpPr>
      <xdr:spPr>
        <a:xfrm>
          <a:off x="3289300" y="587057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165947</xdr:rowOff>
    </xdr:from>
    <xdr:to>
      <xdr:col>11</xdr:col>
      <xdr:colOff>187325</xdr:colOff>
      <xdr:row>27</xdr:row>
      <xdr:rowOff>96097</xdr:rowOff>
    </xdr:to>
    <xdr:sp macro="" textlink="">
      <xdr:nvSpPr>
        <xdr:cNvPr id="95" name="楕円 94"/>
        <xdr:cNvSpPr/>
      </xdr:nvSpPr>
      <xdr:spPr>
        <a:xfrm>
          <a:off x="2476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45297</xdr:rowOff>
    </xdr:from>
    <xdr:to>
      <xdr:col>15</xdr:col>
      <xdr:colOff>136525</xdr:colOff>
      <xdr:row>29</xdr:row>
      <xdr:rowOff>127000</xdr:rowOff>
    </xdr:to>
    <xdr:cxnSp macro="">
      <xdr:nvCxnSpPr>
        <xdr:cNvPr id="96" name="直線コネクタ 95"/>
        <xdr:cNvCxnSpPr/>
      </xdr:nvCxnSpPr>
      <xdr:spPr>
        <a:xfrm>
          <a:off x="2527300" y="5445972"/>
          <a:ext cx="762000" cy="4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167746</xdr:rowOff>
    </xdr:from>
    <xdr:to>
      <xdr:col>7</xdr:col>
      <xdr:colOff>187325</xdr:colOff>
      <xdr:row>27</xdr:row>
      <xdr:rowOff>97896</xdr:rowOff>
    </xdr:to>
    <xdr:sp macro="" textlink="">
      <xdr:nvSpPr>
        <xdr:cNvPr id="97" name="楕円 96"/>
        <xdr:cNvSpPr/>
      </xdr:nvSpPr>
      <xdr:spPr>
        <a:xfrm>
          <a:off x="1714500" y="5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45297</xdr:rowOff>
    </xdr:from>
    <xdr:to>
      <xdr:col>11</xdr:col>
      <xdr:colOff>136525</xdr:colOff>
      <xdr:row>27</xdr:row>
      <xdr:rowOff>47096</xdr:rowOff>
    </xdr:to>
    <xdr:cxnSp macro="">
      <xdr:nvCxnSpPr>
        <xdr:cNvPr id="98" name="直線コネクタ 97"/>
        <xdr:cNvCxnSpPr/>
      </xdr:nvCxnSpPr>
      <xdr:spPr>
        <a:xfrm flipV="1">
          <a:off x="1765300" y="5445972"/>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148607</xdr:rowOff>
    </xdr:from>
    <xdr:ext cx="405111" cy="259045"/>
    <xdr:sp macro="" textlink="">
      <xdr:nvSpPr>
        <xdr:cNvPr id="99" name="n_1aveValue有形固定資産減価償却率"/>
        <xdr:cNvSpPr txBox="1"/>
      </xdr:nvSpPr>
      <xdr:spPr>
        <a:xfrm>
          <a:off x="38360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125218</xdr:rowOff>
    </xdr:from>
    <xdr:ext cx="405111" cy="259045"/>
    <xdr:sp macro="" textlink="">
      <xdr:nvSpPr>
        <xdr:cNvPr id="100" name="n_2aveValue有形固定資産減価償却率"/>
        <xdr:cNvSpPr txBox="1"/>
      </xdr:nvSpPr>
      <xdr:spPr>
        <a:xfrm>
          <a:off x="3086744" y="604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89235</xdr:rowOff>
    </xdr:from>
    <xdr:ext cx="405111" cy="259045"/>
    <xdr:sp macro="" textlink="">
      <xdr:nvSpPr>
        <xdr:cNvPr id="101" name="n_3aveValue有形固定資産減価償却率"/>
        <xdr:cNvSpPr txBox="1"/>
      </xdr:nvSpPr>
      <xdr:spPr>
        <a:xfrm>
          <a:off x="2324744" y="600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40657</xdr:rowOff>
    </xdr:from>
    <xdr:ext cx="405111" cy="259045"/>
    <xdr:sp macro="" textlink="">
      <xdr:nvSpPr>
        <xdr:cNvPr id="102" name="n_4aveValue有形固定資産減価償却率"/>
        <xdr:cNvSpPr txBox="1"/>
      </xdr:nvSpPr>
      <xdr:spPr>
        <a:xfrm>
          <a:off x="1562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46266</xdr:rowOff>
    </xdr:from>
    <xdr:ext cx="405111" cy="259045"/>
    <xdr:sp macro="" textlink="">
      <xdr:nvSpPr>
        <xdr:cNvPr id="103" name="n_1mainValue有形固定資産減価償却率"/>
        <xdr:cNvSpPr txBox="1"/>
      </xdr:nvSpPr>
      <xdr:spPr>
        <a:xfrm>
          <a:off x="38360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104" name="n_2main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112624</xdr:rowOff>
    </xdr:from>
    <xdr:ext cx="405111" cy="259045"/>
    <xdr:sp macro="" textlink="">
      <xdr:nvSpPr>
        <xdr:cNvPr id="105" name="n_3mainValue有形固定資産減価償却率"/>
        <xdr:cNvSpPr txBox="1"/>
      </xdr:nvSpPr>
      <xdr:spPr>
        <a:xfrm>
          <a:off x="23247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114423</xdr:rowOff>
    </xdr:from>
    <xdr:ext cx="405111" cy="259045"/>
    <xdr:sp macro="" textlink="">
      <xdr:nvSpPr>
        <xdr:cNvPr id="106" name="n_4mainValue有形固定資産減価償却率"/>
        <xdr:cNvSpPr txBox="1"/>
      </xdr:nvSpPr>
      <xdr:spPr>
        <a:xfrm>
          <a:off x="1562744" y="51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に加え、新たな地方債の発行をある程度抑制してきたため、地方債残高は類似団体と比較して高くはないが、債務償還可能年数は類似団体平均をやや上回る結果となっている。類似団体と比較し、基金残高や税収が少ないためと考えられる。現在整備中の産業団地への企業誘致により税収が増加し、改善され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4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34675</xdr:rowOff>
    </xdr:from>
    <xdr:to>
      <xdr:col>76</xdr:col>
      <xdr:colOff>73025</xdr:colOff>
      <xdr:row>29</xdr:row>
      <xdr:rowOff>136275</xdr:rowOff>
    </xdr:to>
    <xdr:sp macro="" textlink="">
      <xdr:nvSpPr>
        <xdr:cNvPr id="151" name="楕円 150"/>
        <xdr:cNvSpPr/>
      </xdr:nvSpPr>
      <xdr:spPr>
        <a:xfrm>
          <a:off x="14744700" y="57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13102</xdr:rowOff>
    </xdr:from>
    <xdr:ext cx="469744" cy="259045"/>
    <xdr:sp macro="" textlink="">
      <xdr:nvSpPr>
        <xdr:cNvPr id="152" name="債務償還比率該当値テキスト"/>
        <xdr:cNvSpPr txBox="1"/>
      </xdr:nvSpPr>
      <xdr:spPr>
        <a:xfrm>
          <a:off x="14846300" y="57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4161</xdr:rowOff>
    </xdr:from>
    <xdr:to>
      <xdr:col>72</xdr:col>
      <xdr:colOff>123825</xdr:colOff>
      <xdr:row>29</xdr:row>
      <xdr:rowOff>105761</xdr:rowOff>
    </xdr:to>
    <xdr:sp macro="" textlink="">
      <xdr:nvSpPr>
        <xdr:cNvPr id="153" name="楕円 152"/>
        <xdr:cNvSpPr/>
      </xdr:nvSpPr>
      <xdr:spPr>
        <a:xfrm>
          <a:off x="14033500" y="57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54961</xdr:rowOff>
    </xdr:from>
    <xdr:to>
      <xdr:col>76</xdr:col>
      <xdr:colOff>22225</xdr:colOff>
      <xdr:row>29</xdr:row>
      <xdr:rowOff>85475</xdr:rowOff>
    </xdr:to>
    <xdr:cxnSp macro="">
      <xdr:nvCxnSpPr>
        <xdr:cNvPr id="154" name="直線コネクタ 153"/>
        <xdr:cNvCxnSpPr/>
      </xdr:nvCxnSpPr>
      <xdr:spPr>
        <a:xfrm>
          <a:off x="14084300" y="5798536"/>
          <a:ext cx="711200" cy="3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146249</xdr:rowOff>
    </xdr:from>
    <xdr:to>
      <xdr:col>68</xdr:col>
      <xdr:colOff>123825</xdr:colOff>
      <xdr:row>29</xdr:row>
      <xdr:rowOff>76399</xdr:rowOff>
    </xdr:to>
    <xdr:sp macro="" textlink="">
      <xdr:nvSpPr>
        <xdr:cNvPr id="155" name="楕円 154"/>
        <xdr:cNvSpPr/>
      </xdr:nvSpPr>
      <xdr:spPr>
        <a:xfrm>
          <a:off x="13271500" y="57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25599</xdr:rowOff>
    </xdr:from>
    <xdr:to>
      <xdr:col>72</xdr:col>
      <xdr:colOff>73025</xdr:colOff>
      <xdr:row>29</xdr:row>
      <xdr:rowOff>54961</xdr:rowOff>
    </xdr:to>
    <xdr:cxnSp macro="">
      <xdr:nvCxnSpPr>
        <xdr:cNvPr id="156" name="直線コネクタ 155"/>
        <xdr:cNvCxnSpPr/>
      </xdr:nvCxnSpPr>
      <xdr:spPr>
        <a:xfrm>
          <a:off x="13322300" y="5769174"/>
          <a:ext cx="762000" cy="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101486</xdr:rowOff>
    </xdr:from>
    <xdr:to>
      <xdr:col>64</xdr:col>
      <xdr:colOff>123825</xdr:colOff>
      <xdr:row>29</xdr:row>
      <xdr:rowOff>31636</xdr:rowOff>
    </xdr:to>
    <xdr:sp macro="" textlink="">
      <xdr:nvSpPr>
        <xdr:cNvPr id="157" name="楕円 156"/>
        <xdr:cNvSpPr/>
      </xdr:nvSpPr>
      <xdr:spPr>
        <a:xfrm>
          <a:off x="12509500" y="56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152286</xdr:rowOff>
    </xdr:from>
    <xdr:to>
      <xdr:col>68</xdr:col>
      <xdr:colOff>73025</xdr:colOff>
      <xdr:row>29</xdr:row>
      <xdr:rowOff>25599</xdr:rowOff>
    </xdr:to>
    <xdr:cxnSp macro="">
      <xdr:nvCxnSpPr>
        <xdr:cNvPr id="158" name="直線コネクタ 157"/>
        <xdr:cNvCxnSpPr/>
      </xdr:nvCxnSpPr>
      <xdr:spPr>
        <a:xfrm>
          <a:off x="12560300" y="5724411"/>
          <a:ext cx="762000" cy="4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47367</xdr:rowOff>
    </xdr:from>
    <xdr:to>
      <xdr:col>60</xdr:col>
      <xdr:colOff>123825</xdr:colOff>
      <xdr:row>28</xdr:row>
      <xdr:rowOff>148967</xdr:rowOff>
    </xdr:to>
    <xdr:sp macro="" textlink="">
      <xdr:nvSpPr>
        <xdr:cNvPr id="159" name="楕円 158"/>
        <xdr:cNvSpPr/>
      </xdr:nvSpPr>
      <xdr:spPr>
        <a:xfrm>
          <a:off x="11747500" y="5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98167</xdr:rowOff>
    </xdr:from>
    <xdr:to>
      <xdr:col>64</xdr:col>
      <xdr:colOff>73025</xdr:colOff>
      <xdr:row>28</xdr:row>
      <xdr:rowOff>152286</xdr:rowOff>
    </xdr:to>
    <xdr:cxnSp macro="">
      <xdr:nvCxnSpPr>
        <xdr:cNvPr id="160" name="直線コネクタ 159"/>
        <xdr:cNvCxnSpPr/>
      </xdr:nvCxnSpPr>
      <xdr:spPr>
        <a:xfrm>
          <a:off x="11798300" y="5670292"/>
          <a:ext cx="7620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6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6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96888</xdr:rowOff>
    </xdr:from>
    <xdr:ext cx="469744" cy="259045"/>
    <xdr:sp macro="" textlink="">
      <xdr:nvSpPr>
        <xdr:cNvPr id="165" name="n_1mainValue債務償還比率"/>
        <xdr:cNvSpPr txBox="1"/>
      </xdr:nvSpPr>
      <xdr:spPr>
        <a:xfrm>
          <a:off x="13836727" y="584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67526</xdr:rowOff>
    </xdr:from>
    <xdr:ext cx="469744" cy="259045"/>
    <xdr:sp macro="" textlink="">
      <xdr:nvSpPr>
        <xdr:cNvPr id="166" name="n_2mainValue債務償還比率"/>
        <xdr:cNvSpPr txBox="1"/>
      </xdr:nvSpPr>
      <xdr:spPr>
        <a:xfrm>
          <a:off x="13087427" y="581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48163</xdr:rowOff>
    </xdr:from>
    <xdr:ext cx="469744" cy="259045"/>
    <xdr:sp macro="" textlink="">
      <xdr:nvSpPr>
        <xdr:cNvPr id="167" name="n_3mainValue債務償還比率"/>
        <xdr:cNvSpPr txBox="1"/>
      </xdr:nvSpPr>
      <xdr:spPr>
        <a:xfrm>
          <a:off x="12325427" y="544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165494</xdr:rowOff>
    </xdr:from>
    <xdr:ext cx="469744" cy="259045"/>
    <xdr:sp macro="" textlink="">
      <xdr:nvSpPr>
        <xdr:cNvPr id="168" name="n_4mainValue債務償還比率"/>
        <xdr:cNvSpPr txBox="1"/>
      </xdr:nvSpPr>
      <xdr:spPr>
        <a:xfrm>
          <a:off x="11563427" y="539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3" name="楕円 72"/>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137812</xdr:rowOff>
    </xdr:from>
    <xdr:ext cx="405111" cy="259045"/>
    <xdr:sp macro="" textlink="">
      <xdr:nvSpPr>
        <xdr:cNvPr id="74" name="【道路】&#10;有形固定資産減価償却率該当値テキスト"/>
        <xdr:cNvSpPr txBox="1"/>
      </xdr:nvSpPr>
      <xdr:spPr>
        <a:xfrm>
          <a:off x="4673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5" name="楕円 74"/>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37</xdr:row>
      <xdr:rowOff>165735</xdr:rowOff>
    </xdr:to>
    <xdr:cxnSp macro="">
      <xdr:nvCxnSpPr>
        <xdr:cNvPr id="76" name="直線コネクタ 75"/>
        <xdr:cNvCxnSpPr/>
      </xdr:nvCxnSpPr>
      <xdr:spPr>
        <a:xfrm>
          <a:off x="3797300" y="6486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84455</xdr:rowOff>
    </xdr:from>
    <xdr:to>
      <xdr:col>10</xdr:col>
      <xdr:colOff>165100</xdr:colOff>
      <xdr:row>35</xdr:row>
      <xdr:rowOff>14605</xdr:rowOff>
    </xdr:to>
    <xdr:sp macro="" textlink="">
      <xdr:nvSpPr>
        <xdr:cNvPr id="77" name="楕円 76"/>
        <xdr:cNvSpPr/>
      </xdr:nvSpPr>
      <xdr:spPr>
        <a:xfrm>
          <a:off x="1968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86360</xdr:rowOff>
    </xdr:from>
    <xdr:to>
      <xdr:col>6</xdr:col>
      <xdr:colOff>38100</xdr:colOff>
      <xdr:row>35</xdr:row>
      <xdr:rowOff>16510</xdr:rowOff>
    </xdr:to>
    <xdr:sp macro="" textlink="">
      <xdr:nvSpPr>
        <xdr:cNvPr id="78" name="楕円 77"/>
        <xdr:cNvSpPr/>
      </xdr:nvSpPr>
      <xdr:spPr>
        <a:xfrm>
          <a:off x="1079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135255</xdr:rowOff>
    </xdr:from>
    <xdr:to>
      <xdr:col>10</xdr:col>
      <xdr:colOff>114300</xdr:colOff>
      <xdr:row>34</xdr:row>
      <xdr:rowOff>137160</xdr:rowOff>
    </xdr:to>
    <xdr:cxnSp macro="">
      <xdr:nvCxnSpPr>
        <xdr:cNvPr id="79" name="直線コネクタ 78"/>
        <xdr:cNvCxnSpPr/>
      </xdr:nvCxnSpPr>
      <xdr:spPr>
        <a:xfrm flipV="1">
          <a:off x="1130300" y="59645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0"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1"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2"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3"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38752</xdr:rowOff>
    </xdr:from>
    <xdr:ext cx="405111" cy="259045"/>
    <xdr:sp macro="" textlink="">
      <xdr:nvSpPr>
        <xdr:cNvPr id="84" name="n_1mainValue【道路】&#10;有形固定資産減価償却率"/>
        <xdr:cNvSpPr txBox="1"/>
      </xdr:nvSpPr>
      <xdr:spPr>
        <a:xfrm>
          <a:off x="3582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31132</xdr:rowOff>
    </xdr:from>
    <xdr:ext cx="405111" cy="259045"/>
    <xdr:sp macro="" textlink="">
      <xdr:nvSpPr>
        <xdr:cNvPr id="85" name="n_3mainValue【道路】&#10;有形固定資産減価償却率"/>
        <xdr:cNvSpPr txBox="1"/>
      </xdr:nvSpPr>
      <xdr:spPr>
        <a:xfrm>
          <a:off x="1816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33037</xdr:rowOff>
    </xdr:from>
    <xdr:ext cx="405111" cy="259045"/>
    <xdr:sp macro="" textlink="">
      <xdr:nvSpPr>
        <xdr:cNvPr id="86" name="n_4mainValue【道路】&#10;有形固定資産減価償却率"/>
        <xdr:cNvSpPr txBox="1"/>
      </xdr:nvSpPr>
      <xdr:spPr>
        <a:xfrm>
          <a:off x="927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0" name="直線コネクタ 109"/>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1"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2" name="直線コネクタ 111"/>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3"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4" name="直線コネクタ 113"/>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5"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6" name="フローチャート: 判断 115"/>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7" name="フローチャート: 判断 116"/>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8" name="フローチャート: 判断 117"/>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9" name="フローチャート: 判断 118"/>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0" name="フローチャート: 判断 119"/>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154407</xdr:rowOff>
    </xdr:from>
    <xdr:to>
      <xdr:col>55</xdr:col>
      <xdr:colOff>50800</xdr:colOff>
      <xdr:row>41</xdr:row>
      <xdr:rowOff>84557</xdr:rowOff>
    </xdr:to>
    <xdr:sp macro="" textlink="">
      <xdr:nvSpPr>
        <xdr:cNvPr id="126" name="楕円 125"/>
        <xdr:cNvSpPr/>
      </xdr:nvSpPr>
      <xdr:spPr>
        <a:xfrm>
          <a:off x="104267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132834</xdr:rowOff>
    </xdr:from>
    <xdr:ext cx="469744" cy="259045"/>
    <xdr:sp macro="" textlink="">
      <xdr:nvSpPr>
        <xdr:cNvPr id="127" name="【道路】&#10;一人当たり延長該当値テキスト"/>
        <xdr:cNvSpPr txBox="1"/>
      </xdr:nvSpPr>
      <xdr:spPr>
        <a:xfrm>
          <a:off x="10515600" y="699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154407</xdr:rowOff>
    </xdr:from>
    <xdr:to>
      <xdr:col>50</xdr:col>
      <xdr:colOff>165100</xdr:colOff>
      <xdr:row>41</xdr:row>
      <xdr:rowOff>84557</xdr:rowOff>
    </xdr:to>
    <xdr:sp macro="" textlink="">
      <xdr:nvSpPr>
        <xdr:cNvPr id="128" name="楕円 127"/>
        <xdr:cNvSpPr/>
      </xdr:nvSpPr>
      <xdr:spPr>
        <a:xfrm>
          <a:off x="9588500" y="701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33757</xdr:rowOff>
    </xdr:from>
    <xdr:to>
      <xdr:col>55</xdr:col>
      <xdr:colOff>0</xdr:colOff>
      <xdr:row>41</xdr:row>
      <xdr:rowOff>33757</xdr:rowOff>
    </xdr:to>
    <xdr:cxnSp macro="">
      <xdr:nvCxnSpPr>
        <xdr:cNvPr id="129" name="直線コネクタ 128"/>
        <xdr:cNvCxnSpPr/>
      </xdr:nvCxnSpPr>
      <xdr:spPr>
        <a:xfrm>
          <a:off x="9639300" y="70632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106134</xdr:rowOff>
    </xdr:from>
    <xdr:to>
      <xdr:col>41</xdr:col>
      <xdr:colOff>101600</xdr:colOff>
      <xdr:row>41</xdr:row>
      <xdr:rowOff>36284</xdr:rowOff>
    </xdr:to>
    <xdr:sp macro="" textlink="">
      <xdr:nvSpPr>
        <xdr:cNvPr id="130" name="楕円 129"/>
        <xdr:cNvSpPr/>
      </xdr:nvSpPr>
      <xdr:spPr>
        <a:xfrm>
          <a:off x="7810500" y="6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106249</xdr:rowOff>
    </xdr:from>
    <xdr:to>
      <xdr:col>36</xdr:col>
      <xdr:colOff>165100</xdr:colOff>
      <xdr:row>41</xdr:row>
      <xdr:rowOff>36399</xdr:rowOff>
    </xdr:to>
    <xdr:sp macro="" textlink="">
      <xdr:nvSpPr>
        <xdr:cNvPr id="131" name="楕円 130"/>
        <xdr:cNvSpPr/>
      </xdr:nvSpPr>
      <xdr:spPr>
        <a:xfrm>
          <a:off x="6921500" y="69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156934</xdr:rowOff>
    </xdr:from>
    <xdr:to>
      <xdr:col>41</xdr:col>
      <xdr:colOff>50800</xdr:colOff>
      <xdr:row>40</xdr:row>
      <xdr:rowOff>157049</xdr:rowOff>
    </xdr:to>
    <xdr:cxnSp macro="">
      <xdr:nvCxnSpPr>
        <xdr:cNvPr id="132" name="直線コネクタ 131"/>
        <xdr:cNvCxnSpPr/>
      </xdr:nvCxnSpPr>
      <xdr:spPr>
        <a:xfrm flipV="1">
          <a:off x="6972300" y="70149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3"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4"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5"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6"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75684</xdr:rowOff>
    </xdr:from>
    <xdr:ext cx="469744" cy="259045"/>
    <xdr:sp macro="" textlink="">
      <xdr:nvSpPr>
        <xdr:cNvPr id="137" name="n_1mainValue【道路】&#10;一人当たり延長"/>
        <xdr:cNvSpPr txBox="1"/>
      </xdr:nvSpPr>
      <xdr:spPr>
        <a:xfrm>
          <a:off x="9391727" y="710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27411</xdr:rowOff>
    </xdr:from>
    <xdr:ext cx="469744" cy="259045"/>
    <xdr:sp macro="" textlink="">
      <xdr:nvSpPr>
        <xdr:cNvPr id="138" name="n_3mainValue【道路】&#10;一人当たり延長"/>
        <xdr:cNvSpPr txBox="1"/>
      </xdr:nvSpPr>
      <xdr:spPr>
        <a:xfrm>
          <a:off x="7626427" y="70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27526</xdr:rowOff>
    </xdr:from>
    <xdr:ext cx="469744" cy="259045"/>
    <xdr:sp macro="" textlink="">
      <xdr:nvSpPr>
        <xdr:cNvPr id="139" name="n_4mainValue【道路】&#10;一人当たり延長"/>
        <xdr:cNvSpPr txBox="1"/>
      </xdr:nvSpPr>
      <xdr:spPr>
        <a:xfrm>
          <a:off x="6737427" y="70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5" name="直線コネクタ 164"/>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6"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7" name="直線コネクタ 166"/>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68"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69" name="直線コネクタ 168"/>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0"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1" name="フローチャート: 判断 170"/>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2" name="フローチャート: 判断 171"/>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3" name="フローチャート: 判断 172"/>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4" name="フローチャート: 判断 173"/>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5" name="フローチャート: 判断 174"/>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1" name="楕円 180"/>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82" name="【橋りょう・トンネル】&#10;有形固定資産減価償却率該当値テキスト"/>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83" name="楕円 182"/>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14696</xdr:rowOff>
    </xdr:to>
    <xdr:cxnSp macro="">
      <xdr:nvCxnSpPr>
        <xdr:cNvPr id="184" name="直線コネクタ 183"/>
        <xdr:cNvCxnSpPr/>
      </xdr:nvCxnSpPr>
      <xdr:spPr>
        <a:xfrm>
          <a:off x="3797300" y="102755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85" name="楕円 184"/>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53703</xdr:rowOff>
    </xdr:from>
    <xdr:to>
      <xdr:col>6</xdr:col>
      <xdr:colOff>38100</xdr:colOff>
      <xdr:row>59</xdr:row>
      <xdr:rowOff>155303</xdr:rowOff>
    </xdr:to>
    <xdr:sp macro="" textlink="">
      <xdr:nvSpPr>
        <xdr:cNvPr id="186" name="楕円 185"/>
        <xdr:cNvSpPr/>
      </xdr:nvSpPr>
      <xdr:spPr>
        <a:xfrm>
          <a:off x="1079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59</xdr:row>
      <xdr:rowOff>104503</xdr:rowOff>
    </xdr:to>
    <xdr:cxnSp macro="">
      <xdr:nvCxnSpPr>
        <xdr:cNvPr id="187" name="直線コネクタ 186"/>
        <xdr:cNvCxnSpPr/>
      </xdr:nvCxnSpPr>
      <xdr:spPr>
        <a:xfrm flipV="1">
          <a:off x="1130300" y="1021842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88"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9"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0"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191"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192" name="n_1mainValue【橋りょう・トンネル】&#10;有形固定資産減価償却率"/>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193" name="n_3mainValue【橋りょう・トンネル】&#10;有形固定資産減価償却率"/>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380</xdr:rowOff>
    </xdr:from>
    <xdr:ext cx="405111" cy="259045"/>
    <xdr:sp macro="" textlink="">
      <xdr:nvSpPr>
        <xdr:cNvPr id="194" name="n_4mainValue【橋りょう・トンネル】&#10;有形固定資産減価償却率"/>
        <xdr:cNvSpPr txBox="1"/>
      </xdr:nvSpPr>
      <xdr:spPr>
        <a:xfrm>
          <a:off x="927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6" name="テキスト ボックス 21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0" name="直線コネクタ 219"/>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1"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2" name="直線コネクタ 221"/>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3"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4" name="直線コネクタ 223"/>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5"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6" name="フローチャート: 判断 225"/>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7" name="フローチャート: 判断 226"/>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8" name="フローチャート: 判断 227"/>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9" name="フローチャート: 判断 228"/>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0" name="フローチャート: 判断 229"/>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57971</xdr:rowOff>
    </xdr:from>
    <xdr:to>
      <xdr:col>55</xdr:col>
      <xdr:colOff>50800</xdr:colOff>
      <xdr:row>64</xdr:row>
      <xdr:rowOff>159571</xdr:rowOff>
    </xdr:to>
    <xdr:sp macro="" textlink="">
      <xdr:nvSpPr>
        <xdr:cNvPr id="236" name="楕円 235"/>
        <xdr:cNvSpPr/>
      </xdr:nvSpPr>
      <xdr:spPr>
        <a:xfrm>
          <a:off x="10426700" y="110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37" name="【橋りょう・トンネル】&#10;一人当たり有形固定資産（償却資産）額該当値テキスト"/>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57969</xdr:rowOff>
    </xdr:from>
    <xdr:to>
      <xdr:col>50</xdr:col>
      <xdr:colOff>165100</xdr:colOff>
      <xdr:row>64</xdr:row>
      <xdr:rowOff>159569</xdr:rowOff>
    </xdr:to>
    <xdr:sp macro="" textlink="">
      <xdr:nvSpPr>
        <xdr:cNvPr id="238" name="楕円 237"/>
        <xdr:cNvSpPr/>
      </xdr:nvSpPr>
      <xdr:spPr>
        <a:xfrm>
          <a:off x="9588500" y="110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108769</xdr:rowOff>
    </xdr:from>
    <xdr:to>
      <xdr:col>55</xdr:col>
      <xdr:colOff>0</xdr:colOff>
      <xdr:row>64</xdr:row>
      <xdr:rowOff>108771</xdr:rowOff>
    </xdr:to>
    <xdr:cxnSp macro="">
      <xdr:nvCxnSpPr>
        <xdr:cNvPr id="239" name="直線コネクタ 238"/>
        <xdr:cNvCxnSpPr/>
      </xdr:nvCxnSpPr>
      <xdr:spPr>
        <a:xfrm>
          <a:off x="9639300" y="11081569"/>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58101</xdr:rowOff>
    </xdr:from>
    <xdr:to>
      <xdr:col>41</xdr:col>
      <xdr:colOff>101600</xdr:colOff>
      <xdr:row>64</xdr:row>
      <xdr:rowOff>159701</xdr:rowOff>
    </xdr:to>
    <xdr:sp macro="" textlink="">
      <xdr:nvSpPr>
        <xdr:cNvPr id="240" name="楕円 239"/>
        <xdr:cNvSpPr/>
      </xdr:nvSpPr>
      <xdr:spPr>
        <a:xfrm>
          <a:off x="7810500" y="1103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58134</xdr:rowOff>
    </xdr:from>
    <xdr:to>
      <xdr:col>36</xdr:col>
      <xdr:colOff>165100</xdr:colOff>
      <xdr:row>64</xdr:row>
      <xdr:rowOff>159734</xdr:rowOff>
    </xdr:to>
    <xdr:sp macro="" textlink="">
      <xdr:nvSpPr>
        <xdr:cNvPr id="241" name="楕円 240"/>
        <xdr:cNvSpPr/>
      </xdr:nvSpPr>
      <xdr:spPr>
        <a:xfrm>
          <a:off x="6921500" y="110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108901</xdr:rowOff>
    </xdr:from>
    <xdr:to>
      <xdr:col>41</xdr:col>
      <xdr:colOff>50800</xdr:colOff>
      <xdr:row>64</xdr:row>
      <xdr:rowOff>108934</xdr:rowOff>
    </xdr:to>
    <xdr:cxnSp macro="">
      <xdr:nvCxnSpPr>
        <xdr:cNvPr id="242" name="直線コネクタ 241"/>
        <xdr:cNvCxnSpPr/>
      </xdr:nvCxnSpPr>
      <xdr:spPr>
        <a:xfrm flipV="1">
          <a:off x="6972300" y="1108170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3"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4"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5"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46"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150696</xdr:rowOff>
    </xdr:from>
    <xdr:ext cx="534377" cy="259045"/>
    <xdr:sp macro="" textlink="">
      <xdr:nvSpPr>
        <xdr:cNvPr id="247" name="n_1mainValue【橋りょう・トンネル】&#10;一人当たり有形固定資産（償却資産）額"/>
        <xdr:cNvSpPr txBox="1"/>
      </xdr:nvSpPr>
      <xdr:spPr>
        <a:xfrm>
          <a:off x="9359411" y="111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150828</xdr:rowOff>
    </xdr:from>
    <xdr:ext cx="534377" cy="259045"/>
    <xdr:sp macro="" textlink="">
      <xdr:nvSpPr>
        <xdr:cNvPr id="248" name="n_3mainValue【橋りょう・トンネル】&#10;一人当たり有形固定資産（償却資産）額"/>
        <xdr:cNvSpPr txBox="1"/>
      </xdr:nvSpPr>
      <xdr:spPr>
        <a:xfrm>
          <a:off x="7594111" y="111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150861</xdr:rowOff>
    </xdr:from>
    <xdr:ext cx="534377" cy="259045"/>
    <xdr:sp macro="" textlink="">
      <xdr:nvSpPr>
        <xdr:cNvPr id="249" name="n_4mainValue【橋りょう・トンネル】&#10;一人当たり有形固定資産（償却資産）額"/>
        <xdr:cNvSpPr txBox="1"/>
      </xdr:nvSpPr>
      <xdr:spPr>
        <a:xfrm>
          <a:off x="6705111" y="111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5" name="直線コネクタ 274"/>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78"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79" name="直線コネクタ 278"/>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2" name="フローチャート: 判断 281"/>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3" name="フローチャート: 判断 282"/>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4" name="フローチャート: 判断 283"/>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5" name="フローチャート: 判断 284"/>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150586</xdr:rowOff>
    </xdr:from>
    <xdr:to>
      <xdr:col>24</xdr:col>
      <xdr:colOff>114300</xdr:colOff>
      <xdr:row>86</xdr:row>
      <xdr:rowOff>80736</xdr:rowOff>
    </xdr:to>
    <xdr:sp macro="" textlink="">
      <xdr:nvSpPr>
        <xdr:cNvPr id="291" name="楕円 290"/>
        <xdr:cNvSpPr/>
      </xdr:nvSpPr>
      <xdr:spPr>
        <a:xfrm>
          <a:off x="45847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129013</xdr:rowOff>
    </xdr:from>
    <xdr:ext cx="405111" cy="259045"/>
    <xdr:sp macro="" textlink="">
      <xdr:nvSpPr>
        <xdr:cNvPr id="292" name="【公営住宅】&#10;有形固定資産減価償却率該当値テキスト"/>
        <xdr:cNvSpPr txBox="1"/>
      </xdr:nvSpPr>
      <xdr:spPr>
        <a:xfrm>
          <a:off x="4673600"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137523</xdr:rowOff>
    </xdr:from>
    <xdr:to>
      <xdr:col>20</xdr:col>
      <xdr:colOff>38100</xdr:colOff>
      <xdr:row>86</xdr:row>
      <xdr:rowOff>67673</xdr:rowOff>
    </xdr:to>
    <xdr:sp macro="" textlink="">
      <xdr:nvSpPr>
        <xdr:cNvPr id="293" name="楕円 292"/>
        <xdr:cNvSpPr/>
      </xdr:nvSpPr>
      <xdr:spPr>
        <a:xfrm>
          <a:off x="3746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16873</xdr:rowOff>
    </xdr:from>
    <xdr:to>
      <xdr:col>24</xdr:col>
      <xdr:colOff>63500</xdr:colOff>
      <xdr:row>86</xdr:row>
      <xdr:rowOff>29936</xdr:rowOff>
    </xdr:to>
    <xdr:cxnSp macro="">
      <xdr:nvCxnSpPr>
        <xdr:cNvPr id="294" name="直線コネクタ 293"/>
        <xdr:cNvCxnSpPr/>
      </xdr:nvCxnSpPr>
      <xdr:spPr>
        <a:xfrm>
          <a:off x="3797300" y="1476157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134257</xdr:rowOff>
    </xdr:from>
    <xdr:to>
      <xdr:col>10</xdr:col>
      <xdr:colOff>165100</xdr:colOff>
      <xdr:row>86</xdr:row>
      <xdr:rowOff>64407</xdr:rowOff>
    </xdr:to>
    <xdr:sp macro="" textlink="">
      <xdr:nvSpPr>
        <xdr:cNvPr id="295" name="楕円 294"/>
        <xdr:cNvSpPr/>
      </xdr:nvSpPr>
      <xdr:spPr>
        <a:xfrm>
          <a:off x="1968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134257</xdr:rowOff>
    </xdr:from>
    <xdr:to>
      <xdr:col>6</xdr:col>
      <xdr:colOff>38100</xdr:colOff>
      <xdr:row>86</xdr:row>
      <xdr:rowOff>64407</xdr:rowOff>
    </xdr:to>
    <xdr:sp macro="" textlink="">
      <xdr:nvSpPr>
        <xdr:cNvPr id="296" name="楕円 295"/>
        <xdr:cNvSpPr/>
      </xdr:nvSpPr>
      <xdr:spPr>
        <a:xfrm>
          <a:off x="1079500" y="14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13607</xdr:rowOff>
    </xdr:from>
    <xdr:to>
      <xdr:col>10</xdr:col>
      <xdr:colOff>114300</xdr:colOff>
      <xdr:row>86</xdr:row>
      <xdr:rowOff>13607</xdr:rowOff>
    </xdr:to>
    <xdr:cxnSp macro="">
      <xdr:nvCxnSpPr>
        <xdr:cNvPr id="297" name="直線コネクタ 296"/>
        <xdr:cNvCxnSpPr/>
      </xdr:nvCxnSpPr>
      <xdr:spPr>
        <a:xfrm>
          <a:off x="1130300" y="14758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98"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99"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0"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1"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58800</xdr:rowOff>
    </xdr:from>
    <xdr:ext cx="405111" cy="259045"/>
    <xdr:sp macro="" textlink="">
      <xdr:nvSpPr>
        <xdr:cNvPr id="302" name="n_1mainValue【公営住宅】&#10;有形固定資産減価償却率"/>
        <xdr:cNvSpPr txBox="1"/>
      </xdr:nvSpPr>
      <xdr:spPr>
        <a:xfrm>
          <a:off x="35820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55534</xdr:rowOff>
    </xdr:from>
    <xdr:ext cx="405111" cy="259045"/>
    <xdr:sp macro="" textlink="">
      <xdr:nvSpPr>
        <xdr:cNvPr id="303" name="n_3mainValue【公営住宅】&#10;有形固定資産減価償却率"/>
        <xdr:cNvSpPr txBox="1"/>
      </xdr:nvSpPr>
      <xdr:spPr>
        <a:xfrm>
          <a:off x="1816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55534</xdr:rowOff>
    </xdr:from>
    <xdr:ext cx="405111" cy="259045"/>
    <xdr:sp macro="" textlink="">
      <xdr:nvSpPr>
        <xdr:cNvPr id="304" name="n_4mainValue【公営住宅】&#10;有形固定資産減価償却率"/>
        <xdr:cNvSpPr txBox="1"/>
      </xdr:nvSpPr>
      <xdr:spPr>
        <a:xfrm>
          <a:off x="927744" y="1480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8" name="テキスト ボックス 3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0" name="テキスト ボックス 3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2" name="テキスト ボックス 3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26" name="直線コネクタ 32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2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28" name="直線コネクタ 32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2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0" name="直線コネクタ 32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2" name="フローチャート: 判断 33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3" name="フローチャート: 判断 33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4" name="フローチャート: 判断 33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35" name="フローチャート: 判断 33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36" name="フローチャート: 判断 33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140233</xdr:rowOff>
    </xdr:from>
    <xdr:to>
      <xdr:col>55</xdr:col>
      <xdr:colOff>50800</xdr:colOff>
      <xdr:row>86</xdr:row>
      <xdr:rowOff>70383</xdr:rowOff>
    </xdr:to>
    <xdr:sp macro="" textlink="">
      <xdr:nvSpPr>
        <xdr:cNvPr id="342" name="楕円 341"/>
        <xdr:cNvSpPr/>
      </xdr:nvSpPr>
      <xdr:spPr>
        <a:xfrm>
          <a:off x="104267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55160</xdr:rowOff>
    </xdr:from>
    <xdr:ext cx="469744" cy="259045"/>
    <xdr:sp macro="" textlink="">
      <xdr:nvSpPr>
        <xdr:cNvPr id="343" name="【公営住宅】&#10;一人当たり面積該当値テキスト"/>
        <xdr:cNvSpPr txBox="1"/>
      </xdr:nvSpPr>
      <xdr:spPr>
        <a:xfrm>
          <a:off x="10515600" y="146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140233</xdr:rowOff>
    </xdr:from>
    <xdr:to>
      <xdr:col>50</xdr:col>
      <xdr:colOff>165100</xdr:colOff>
      <xdr:row>86</xdr:row>
      <xdr:rowOff>70383</xdr:rowOff>
    </xdr:to>
    <xdr:sp macro="" textlink="">
      <xdr:nvSpPr>
        <xdr:cNvPr id="344" name="楕円 343"/>
        <xdr:cNvSpPr/>
      </xdr:nvSpPr>
      <xdr:spPr>
        <a:xfrm>
          <a:off x="9588500" y="14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19583</xdr:rowOff>
    </xdr:from>
    <xdr:to>
      <xdr:col>55</xdr:col>
      <xdr:colOff>0</xdr:colOff>
      <xdr:row>86</xdr:row>
      <xdr:rowOff>19583</xdr:rowOff>
    </xdr:to>
    <xdr:cxnSp macro="">
      <xdr:nvCxnSpPr>
        <xdr:cNvPr id="345" name="直線コネクタ 344"/>
        <xdr:cNvCxnSpPr/>
      </xdr:nvCxnSpPr>
      <xdr:spPr>
        <a:xfrm>
          <a:off x="9639300" y="14764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140691</xdr:rowOff>
    </xdr:from>
    <xdr:to>
      <xdr:col>41</xdr:col>
      <xdr:colOff>101600</xdr:colOff>
      <xdr:row>86</xdr:row>
      <xdr:rowOff>70841</xdr:rowOff>
    </xdr:to>
    <xdr:sp macro="" textlink="">
      <xdr:nvSpPr>
        <xdr:cNvPr id="346" name="楕円 345"/>
        <xdr:cNvSpPr/>
      </xdr:nvSpPr>
      <xdr:spPr>
        <a:xfrm>
          <a:off x="7810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140691</xdr:rowOff>
    </xdr:from>
    <xdr:to>
      <xdr:col>36</xdr:col>
      <xdr:colOff>165100</xdr:colOff>
      <xdr:row>86</xdr:row>
      <xdr:rowOff>70841</xdr:rowOff>
    </xdr:to>
    <xdr:sp macro="" textlink="">
      <xdr:nvSpPr>
        <xdr:cNvPr id="347" name="楕円 346"/>
        <xdr:cNvSpPr/>
      </xdr:nvSpPr>
      <xdr:spPr>
        <a:xfrm>
          <a:off x="6921500" y="147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20041</xdr:rowOff>
    </xdr:from>
    <xdr:to>
      <xdr:col>41</xdr:col>
      <xdr:colOff>50800</xdr:colOff>
      <xdr:row>86</xdr:row>
      <xdr:rowOff>20041</xdr:rowOff>
    </xdr:to>
    <xdr:cxnSp macro="">
      <xdr:nvCxnSpPr>
        <xdr:cNvPr id="348" name="直線コネクタ 347"/>
        <xdr:cNvCxnSpPr/>
      </xdr:nvCxnSpPr>
      <xdr:spPr>
        <a:xfrm>
          <a:off x="6972300" y="147647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49"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0"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1"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2"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61510</xdr:rowOff>
    </xdr:from>
    <xdr:ext cx="469744" cy="259045"/>
    <xdr:sp macro="" textlink="">
      <xdr:nvSpPr>
        <xdr:cNvPr id="353" name="n_1mainValue【公営住宅】&#10;一人当たり面積"/>
        <xdr:cNvSpPr txBox="1"/>
      </xdr:nvSpPr>
      <xdr:spPr>
        <a:xfrm>
          <a:off x="9391727" y="1480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61968</xdr:rowOff>
    </xdr:from>
    <xdr:ext cx="469744" cy="259045"/>
    <xdr:sp macro="" textlink="">
      <xdr:nvSpPr>
        <xdr:cNvPr id="354" name="n_3mainValue【公営住宅】&#10;一人当たり面積"/>
        <xdr:cNvSpPr txBox="1"/>
      </xdr:nvSpPr>
      <xdr:spPr>
        <a:xfrm>
          <a:off x="76264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61968</xdr:rowOff>
    </xdr:from>
    <xdr:ext cx="469744" cy="259045"/>
    <xdr:sp macro="" textlink="">
      <xdr:nvSpPr>
        <xdr:cNvPr id="355" name="n_4mainValue【公営住宅】&#10;一人当たり面積"/>
        <xdr:cNvSpPr txBox="1"/>
      </xdr:nvSpPr>
      <xdr:spPr>
        <a:xfrm>
          <a:off x="6737427" y="1480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3" name="直線コネクタ 3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4" name="テキスト ボックス 3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5" name="直線コネクタ 3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6" name="テキスト ボックス 3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7" name="直線コネクタ 3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8" name="テキスト ボックス 3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9" name="直線コネクタ 3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0" name="テキスト ボックス 3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1" name="直線コネクタ 3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2" name="テキスト ボックス 3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3" name="直線コネクタ 3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4" name="テキスト ボックス 3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97" name="直線コネクタ 39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9" name="直線コネクタ 3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1" name="直線コネクタ 40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2"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3" name="フローチャート: 判断 40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04" name="フローチャート: 判断 40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05" name="フローチャート: 判断 40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06" name="フローチャート: 判断 40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07" name="フローチャート: 判断 40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49893</xdr:rowOff>
    </xdr:from>
    <xdr:to>
      <xdr:col>85</xdr:col>
      <xdr:colOff>177800</xdr:colOff>
      <xdr:row>36</xdr:row>
      <xdr:rowOff>151493</xdr:rowOff>
    </xdr:to>
    <xdr:sp macro="" textlink="">
      <xdr:nvSpPr>
        <xdr:cNvPr id="413" name="楕円 412"/>
        <xdr:cNvSpPr/>
      </xdr:nvSpPr>
      <xdr:spPr>
        <a:xfrm>
          <a:off x="16268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72770</xdr:rowOff>
    </xdr:from>
    <xdr:ext cx="405111" cy="259045"/>
    <xdr:sp macro="" textlink="">
      <xdr:nvSpPr>
        <xdr:cNvPr id="414" name="【認定こども園・幼稚園・保育所】&#10;有形固定資産減価償却率該当値テキスト"/>
        <xdr:cNvSpPr txBox="1"/>
      </xdr:nvSpPr>
      <xdr:spPr>
        <a:xfrm>
          <a:off x="16357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51526</xdr:rowOff>
    </xdr:from>
    <xdr:to>
      <xdr:col>81</xdr:col>
      <xdr:colOff>101600</xdr:colOff>
      <xdr:row>36</xdr:row>
      <xdr:rowOff>153126</xdr:rowOff>
    </xdr:to>
    <xdr:sp macro="" textlink="">
      <xdr:nvSpPr>
        <xdr:cNvPr id="415" name="楕円 414"/>
        <xdr:cNvSpPr/>
      </xdr:nvSpPr>
      <xdr:spPr>
        <a:xfrm>
          <a:off x="15430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100693</xdr:rowOff>
    </xdr:from>
    <xdr:to>
      <xdr:col>85</xdr:col>
      <xdr:colOff>127000</xdr:colOff>
      <xdr:row>36</xdr:row>
      <xdr:rowOff>102326</xdr:rowOff>
    </xdr:to>
    <xdr:cxnSp macro="">
      <xdr:nvCxnSpPr>
        <xdr:cNvPr id="416" name="直線コネクタ 415"/>
        <xdr:cNvCxnSpPr/>
      </xdr:nvCxnSpPr>
      <xdr:spPr>
        <a:xfrm flipV="1">
          <a:off x="15481300" y="62728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417" name="楕円 416"/>
        <xdr:cNvSpPr/>
      </xdr:nvSpPr>
      <xdr:spPr>
        <a:xfrm>
          <a:off x="13652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154396</xdr:rowOff>
    </xdr:from>
    <xdr:to>
      <xdr:col>67</xdr:col>
      <xdr:colOff>101600</xdr:colOff>
      <xdr:row>36</xdr:row>
      <xdr:rowOff>84546</xdr:rowOff>
    </xdr:to>
    <xdr:sp macro="" textlink="">
      <xdr:nvSpPr>
        <xdr:cNvPr id="418" name="楕円 417"/>
        <xdr:cNvSpPr/>
      </xdr:nvSpPr>
      <xdr:spPr>
        <a:xfrm>
          <a:off x="12763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33746</xdr:rowOff>
    </xdr:to>
    <xdr:cxnSp macro="">
      <xdr:nvCxnSpPr>
        <xdr:cNvPr id="419" name="直線コネクタ 418"/>
        <xdr:cNvCxnSpPr/>
      </xdr:nvCxnSpPr>
      <xdr:spPr>
        <a:xfrm>
          <a:off x="12814300" y="6205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0"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1"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2"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23"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169653</xdr:rowOff>
    </xdr:from>
    <xdr:ext cx="405111" cy="259045"/>
    <xdr:sp macro="" textlink="">
      <xdr:nvSpPr>
        <xdr:cNvPr id="424" name="n_1mainValue【認定こども園・幼稚園・保育所】&#10;有形固定資産減価償却率"/>
        <xdr:cNvSpPr txBox="1"/>
      </xdr:nvSpPr>
      <xdr:spPr>
        <a:xfrm>
          <a:off x="15266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425" name="n_3mainValue【認定こども園・幼稚園・保育所】&#10;有形固定資産減価償却率"/>
        <xdr:cNvSpPr txBox="1"/>
      </xdr:nvSpPr>
      <xdr:spPr>
        <a:xfrm>
          <a:off x="13500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101073</xdr:rowOff>
    </xdr:from>
    <xdr:ext cx="405111" cy="259045"/>
    <xdr:sp macro="" textlink="">
      <xdr:nvSpPr>
        <xdr:cNvPr id="426" name="n_4mainValue【認定こども園・幼稚園・保育所】&#10;有形固定資産減価償却率"/>
        <xdr:cNvSpPr txBox="1"/>
      </xdr:nvSpPr>
      <xdr:spPr>
        <a:xfrm>
          <a:off x="12611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83820</xdr:rowOff>
    </xdr:from>
    <xdr:to>
      <xdr:col>116</xdr:col>
      <xdr:colOff>62864</xdr:colOff>
      <xdr:row>42</xdr:row>
      <xdr:rowOff>22860</xdr:rowOff>
    </xdr:to>
    <xdr:cxnSp macro="">
      <xdr:nvCxnSpPr>
        <xdr:cNvPr id="450" name="直線コネクタ 449"/>
        <xdr:cNvCxnSpPr/>
      </xdr:nvCxnSpPr>
      <xdr:spPr>
        <a:xfrm flipV="1">
          <a:off x="22160864" y="625602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51"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52" name="直線コネクタ 451"/>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30497</xdr:rowOff>
    </xdr:from>
    <xdr:ext cx="469744" cy="259045"/>
    <xdr:sp macro="" textlink="">
      <xdr:nvSpPr>
        <xdr:cNvPr id="453" name="【認定こども園・幼稚園・保育所】&#10;一人当たり面積最大値テキスト"/>
        <xdr:cNvSpPr txBox="1"/>
      </xdr:nvSpPr>
      <xdr:spPr>
        <a:xfrm>
          <a:off x="22199600"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83820</xdr:rowOff>
    </xdr:from>
    <xdr:to>
      <xdr:col>116</xdr:col>
      <xdr:colOff>152400</xdr:colOff>
      <xdr:row>36</xdr:row>
      <xdr:rowOff>83820</xdr:rowOff>
    </xdr:to>
    <xdr:cxnSp macro="">
      <xdr:nvCxnSpPr>
        <xdr:cNvPr id="454" name="直線コネクタ 453"/>
        <xdr:cNvCxnSpPr/>
      </xdr:nvCxnSpPr>
      <xdr:spPr>
        <a:xfrm>
          <a:off x="22072600" y="625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101617</xdr:rowOff>
    </xdr:from>
    <xdr:ext cx="469744" cy="259045"/>
    <xdr:sp macro="" textlink="">
      <xdr:nvSpPr>
        <xdr:cNvPr id="455" name="【認定こども園・幼稚園・保育所】&#10;一人当たり面積平均値テキスト"/>
        <xdr:cNvSpPr txBox="1"/>
      </xdr:nvSpPr>
      <xdr:spPr>
        <a:xfrm>
          <a:off x="22199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78740</xdr:rowOff>
    </xdr:from>
    <xdr:to>
      <xdr:col>116</xdr:col>
      <xdr:colOff>114300</xdr:colOff>
      <xdr:row>41</xdr:row>
      <xdr:rowOff>8890</xdr:rowOff>
    </xdr:to>
    <xdr:sp macro="" textlink="">
      <xdr:nvSpPr>
        <xdr:cNvPr id="456" name="フローチャート: 判断 455"/>
        <xdr:cNvSpPr/>
      </xdr:nvSpPr>
      <xdr:spPr>
        <a:xfrm>
          <a:off x="22110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90170</xdr:rowOff>
    </xdr:from>
    <xdr:to>
      <xdr:col>112</xdr:col>
      <xdr:colOff>38100</xdr:colOff>
      <xdr:row>41</xdr:row>
      <xdr:rowOff>20320</xdr:rowOff>
    </xdr:to>
    <xdr:sp macro="" textlink="">
      <xdr:nvSpPr>
        <xdr:cNvPr id="457" name="フローチャート: 判断 456"/>
        <xdr:cNvSpPr/>
      </xdr:nvSpPr>
      <xdr:spPr>
        <a:xfrm>
          <a:off x="21272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88265</xdr:rowOff>
    </xdr:from>
    <xdr:to>
      <xdr:col>107</xdr:col>
      <xdr:colOff>101600</xdr:colOff>
      <xdr:row>41</xdr:row>
      <xdr:rowOff>18415</xdr:rowOff>
    </xdr:to>
    <xdr:sp macro="" textlink="">
      <xdr:nvSpPr>
        <xdr:cNvPr id="458" name="フローチャート: 判断 457"/>
        <xdr:cNvSpPr/>
      </xdr:nvSpPr>
      <xdr:spPr>
        <a:xfrm>
          <a:off x="203835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53975</xdr:rowOff>
    </xdr:from>
    <xdr:to>
      <xdr:col>102</xdr:col>
      <xdr:colOff>165100</xdr:colOff>
      <xdr:row>40</xdr:row>
      <xdr:rowOff>155575</xdr:rowOff>
    </xdr:to>
    <xdr:sp macro="" textlink="">
      <xdr:nvSpPr>
        <xdr:cNvPr id="459" name="フローチャート: 判断 458"/>
        <xdr:cNvSpPr/>
      </xdr:nvSpPr>
      <xdr:spPr>
        <a:xfrm>
          <a:off x="19494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63500</xdr:rowOff>
    </xdr:from>
    <xdr:to>
      <xdr:col>98</xdr:col>
      <xdr:colOff>38100</xdr:colOff>
      <xdr:row>40</xdr:row>
      <xdr:rowOff>165100</xdr:rowOff>
    </xdr:to>
    <xdr:sp macro="" textlink="">
      <xdr:nvSpPr>
        <xdr:cNvPr id="460" name="フローチャート: 判断 459"/>
        <xdr:cNvSpPr/>
      </xdr:nvSpPr>
      <xdr:spPr>
        <a:xfrm>
          <a:off x="18605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92075</xdr:rowOff>
    </xdr:from>
    <xdr:to>
      <xdr:col>116</xdr:col>
      <xdr:colOff>114300</xdr:colOff>
      <xdr:row>41</xdr:row>
      <xdr:rowOff>22225</xdr:rowOff>
    </xdr:to>
    <xdr:sp macro="" textlink="">
      <xdr:nvSpPr>
        <xdr:cNvPr id="466" name="楕円 465"/>
        <xdr:cNvSpPr/>
      </xdr:nvSpPr>
      <xdr:spPr>
        <a:xfrm>
          <a:off x="221107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70502</xdr:rowOff>
    </xdr:from>
    <xdr:ext cx="469744" cy="259045"/>
    <xdr:sp macro="" textlink="">
      <xdr:nvSpPr>
        <xdr:cNvPr id="467" name="【認定こども園・幼稚園・保育所】&#10;一人当たり面積該当値テキスト"/>
        <xdr:cNvSpPr txBox="1"/>
      </xdr:nvSpPr>
      <xdr:spPr>
        <a:xfrm>
          <a:off x="22199600" y="692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92075</xdr:rowOff>
    </xdr:from>
    <xdr:to>
      <xdr:col>112</xdr:col>
      <xdr:colOff>38100</xdr:colOff>
      <xdr:row>41</xdr:row>
      <xdr:rowOff>22225</xdr:rowOff>
    </xdr:to>
    <xdr:sp macro="" textlink="">
      <xdr:nvSpPr>
        <xdr:cNvPr id="468" name="楕円 467"/>
        <xdr:cNvSpPr/>
      </xdr:nvSpPr>
      <xdr:spPr>
        <a:xfrm>
          <a:off x="2127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142875</xdr:rowOff>
    </xdr:from>
    <xdr:to>
      <xdr:col>116</xdr:col>
      <xdr:colOff>63500</xdr:colOff>
      <xdr:row>40</xdr:row>
      <xdr:rowOff>142875</xdr:rowOff>
    </xdr:to>
    <xdr:cxnSp macro="">
      <xdr:nvCxnSpPr>
        <xdr:cNvPr id="469" name="直線コネクタ 468"/>
        <xdr:cNvCxnSpPr/>
      </xdr:nvCxnSpPr>
      <xdr:spPr>
        <a:xfrm>
          <a:off x="21323300" y="70008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27305</xdr:rowOff>
    </xdr:from>
    <xdr:to>
      <xdr:col>102</xdr:col>
      <xdr:colOff>165100</xdr:colOff>
      <xdr:row>34</xdr:row>
      <xdr:rowOff>128905</xdr:rowOff>
    </xdr:to>
    <xdr:sp macro="" textlink="">
      <xdr:nvSpPr>
        <xdr:cNvPr id="470" name="楕円 469"/>
        <xdr:cNvSpPr/>
      </xdr:nvSpPr>
      <xdr:spPr>
        <a:xfrm>
          <a:off x="19494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76835</xdr:rowOff>
    </xdr:from>
    <xdr:to>
      <xdr:col>98</xdr:col>
      <xdr:colOff>38100</xdr:colOff>
      <xdr:row>34</xdr:row>
      <xdr:rowOff>6985</xdr:rowOff>
    </xdr:to>
    <xdr:sp macro="" textlink="">
      <xdr:nvSpPr>
        <xdr:cNvPr id="471" name="楕円 470"/>
        <xdr:cNvSpPr/>
      </xdr:nvSpPr>
      <xdr:spPr>
        <a:xfrm>
          <a:off x="18605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127635</xdr:rowOff>
    </xdr:from>
    <xdr:to>
      <xdr:col>102</xdr:col>
      <xdr:colOff>114300</xdr:colOff>
      <xdr:row>34</xdr:row>
      <xdr:rowOff>78105</xdr:rowOff>
    </xdr:to>
    <xdr:cxnSp macro="">
      <xdr:nvCxnSpPr>
        <xdr:cNvPr id="472" name="直線コネクタ 471"/>
        <xdr:cNvCxnSpPr/>
      </xdr:nvCxnSpPr>
      <xdr:spPr>
        <a:xfrm>
          <a:off x="18656300" y="57854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36847</xdr:rowOff>
    </xdr:from>
    <xdr:ext cx="469744" cy="259045"/>
    <xdr:sp macro="" textlink="">
      <xdr:nvSpPr>
        <xdr:cNvPr id="473" name="n_1aveValue【認定こども園・幼稚園・保育所】&#10;一人当たり面積"/>
        <xdr:cNvSpPr txBox="1"/>
      </xdr:nvSpPr>
      <xdr:spPr>
        <a:xfrm>
          <a:off x="21075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34942</xdr:rowOff>
    </xdr:from>
    <xdr:ext cx="469744" cy="259045"/>
    <xdr:sp macro="" textlink="">
      <xdr:nvSpPr>
        <xdr:cNvPr id="474" name="n_2aveValue【認定こども園・幼稚園・保育所】&#10;一人当たり面積"/>
        <xdr:cNvSpPr txBox="1"/>
      </xdr:nvSpPr>
      <xdr:spPr>
        <a:xfrm>
          <a:off x="20199427"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146702</xdr:rowOff>
    </xdr:from>
    <xdr:ext cx="469744" cy="259045"/>
    <xdr:sp macro="" textlink="">
      <xdr:nvSpPr>
        <xdr:cNvPr id="475" name="n_3aveValue【認定こども園・幼稚園・保育所】&#10;一人当たり面積"/>
        <xdr:cNvSpPr txBox="1"/>
      </xdr:nvSpPr>
      <xdr:spPr>
        <a:xfrm>
          <a:off x="193104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156227</xdr:rowOff>
    </xdr:from>
    <xdr:ext cx="469744" cy="259045"/>
    <xdr:sp macro="" textlink="">
      <xdr:nvSpPr>
        <xdr:cNvPr id="476" name="n_4aveValue【認定こども園・幼稚園・保育所】&#10;一人当たり面積"/>
        <xdr:cNvSpPr txBox="1"/>
      </xdr:nvSpPr>
      <xdr:spPr>
        <a:xfrm>
          <a:off x="18421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13352</xdr:rowOff>
    </xdr:from>
    <xdr:ext cx="469744" cy="259045"/>
    <xdr:sp macro="" textlink="">
      <xdr:nvSpPr>
        <xdr:cNvPr id="477" name="n_1mainValue【認定こども園・幼稚園・保育所】&#10;一人当たり面積"/>
        <xdr:cNvSpPr txBox="1"/>
      </xdr:nvSpPr>
      <xdr:spPr>
        <a:xfrm>
          <a:off x="210757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145432</xdr:rowOff>
    </xdr:from>
    <xdr:ext cx="469744" cy="259045"/>
    <xdr:sp macro="" textlink="">
      <xdr:nvSpPr>
        <xdr:cNvPr id="478" name="n_3mainValue【認定こども園・幼稚園・保育所】&#10;一人当たり面積"/>
        <xdr:cNvSpPr txBox="1"/>
      </xdr:nvSpPr>
      <xdr:spPr>
        <a:xfrm>
          <a:off x="19310427" y="56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23512</xdr:rowOff>
    </xdr:from>
    <xdr:ext cx="469744" cy="259045"/>
    <xdr:sp macro="" textlink="">
      <xdr:nvSpPr>
        <xdr:cNvPr id="479" name="n_4mainValue【認定こども園・幼稚園・保育所】&#10;一人当たり面積"/>
        <xdr:cNvSpPr txBox="1"/>
      </xdr:nvSpPr>
      <xdr:spPr>
        <a:xfrm>
          <a:off x="18421427" y="550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04" name="直線コネクタ 50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0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06" name="直線コネクタ 50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0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08" name="直線コネクタ 50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0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0" name="フローチャート: 判断 50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1" name="フローチャート: 判断 51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2" name="フローチャート: 判断 51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3" name="フローチャート: 判断 51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14" name="フローチャート: 判断 51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20" name="楕円 519"/>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521" name="【学校施設】&#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92075</xdr:rowOff>
    </xdr:from>
    <xdr:to>
      <xdr:col>81</xdr:col>
      <xdr:colOff>101600</xdr:colOff>
      <xdr:row>60</xdr:row>
      <xdr:rowOff>22225</xdr:rowOff>
    </xdr:to>
    <xdr:sp macro="" textlink="">
      <xdr:nvSpPr>
        <xdr:cNvPr id="522" name="楕円 521"/>
        <xdr:cNvSpPr/>
      </xdr:nvSpPr>
      <xdr:spPr>
        <a:xfrm>
          <a:off x="15430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142875</xdr:rowOff>
    </xdr:to>
    <xdr:cxnSp macro="">
      <xdr:nvCxnSpPr>
        <xdr:cNvPr id="523" name="直線コネクタ 522"/>
        <xdr:cNvCxnSpPr/>
      </xdr:nvCxnSpPr>
      <xdr:spPr>
        <a:xfrm flipV="1">
          <a:off x="15481300" y="102184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xdr:rowOff>
    </xdr:from>
    <xdr:to>
      <xdr:col>72</xdr:col>
      <xdr:colOff>38100</xdr:colOff>
      <xdr:row>59</xdr:row>
      <xdr:rowOff>111760</xdr:rowOff>
    </xdr:to>
    <xdr:sp macro="" textlink="">
      <xdr:nvSpPr>
        <xdr:cNvPr id="524" name="楕円 523"/>
        <xdr:cNvSpPr/>
      </xdr:nvSpPr>
      <xdr:spPr>
        <a:xfrm>
          <a:off x="13652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19685</xdr:rowOff>
    </xdr:from>
    <xdr:to>
      <xdr:col>67</xdr:col>
      <xdr:colOff>101600</xdr:colOff>
      <xdr:row>59</xdr:row>
      <xdr:rowOff>121285</xdr:rowOff>
    </xdr:to>
    <xdr:sp macro="" textlink="">
      <xdr:nvSpPr>
        <xdr:cNvPr id="525" name="楕円 524"/>
        <xdr:cNvSpPr/>
      </xdr:nvSpPr>
      <xdr:spPr>
        <a:xfrm>
          <a:off x="12763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60960</xdr:rowOff>
    </xdr:from>
    <xdr:to>
      <xdr:col>71</xdr:col>
      <xdr:colOff>177800</xdr:colOff>
      <xdr:row>59</xdr:row>
      <xdr:rowOff>70485</xdr:rowOff>
    </xdr:to>
    <xdr:cxnSp macro="">
      <xdr:nvCxnSpPr>
        <xdr:cNvPr id="526" name="直線コネクタ 525"/>
        <xdr:cNvCxnSpPr/>
      </xdr:nvCxnSpPr>
      <xdr:spPr>
        <a:xfrm flipV="1">
          <a:off x="12814300" y="101765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27"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28"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29"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30"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38752</xdr:rowOff>
    </xdr:from>
    <xdr:ext cx="405111" cy="259045"/>
    <xdr:sp macro="" textlink="">
      <xdr:nvSpPr>
        <xdr:cNvPr id="531" name="n_1main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128287</xdr:rowOff>
    </xdr:from>
    <xdr:ext cx="405111" cy="259045"/>
    <xdr:sp macro="" textlink="">
      <xdr:nvSpPr>
        <xdr:cNvPr id="532" name="n_3mainValue【学校施設】&#10;有形固定資産減価償却率"/>
        <xdr:cNvSpPr txBox="1"/>
      </xdr:nvSpPr>
      <xdr:spPr>
        <a:xfrm>
          <a:off x="13500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137812</xdr:rowOff>
    </xdr:from>
    <xdr:ext cx="405111" cy="259045"/>
    <xdr:sp macro="" textlink="">
      <xdr:nvSpPr>
        <xdr:cNvPr id="533" name="n_4mainValue【学校施設】&#10;有形固定資産減価償却率"/>
        <xdr:cNvSpPr txBox="1"/>
      </xdr:nvSpPr>
      <xdr:spPr>
        <a:xfrm>
          <a:off x="12611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4" name="テキスト ボックス 5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5" name="直線コネクタ 5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56" name="直線コネクタ 555"/>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57"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58" name="直線コネクタ 557"/>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59"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0" name="直線コネクタ 559"/>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1"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2" name="フローチャート: 判断 561"/>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63" name="フローチャート: 判断 562"/>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64" name="フローチャート: 判断 563"/>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65" name="フローチャート: 判断 564"/>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66" name="フローチャート: 判断 565"/>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162713</xdr:rowOff>
    </xdr:from>
    <xdr:to>
      <xdr:col>116</xdr:col>
      <xdr:colOff>114300</xdr:colOff>
      <xdr:row>63</xdr:row>
      <xdr:rowOff>92863</xdr:rowOff>
    </xdr:to>
    <xdr:sp macro="" textlink="">
      <xdr:nvSpPr>
        <xdr:cNvPr id="572" name="楕円 571"/>
        <xdr:cNvSpPr/>
      </xdr:nvSpPr>
      <xdr:spPr>
        <a:xfrm>
          <a:off x="22110700" y="1079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141140</xdr:rowOff>
    </xdr:from>
    <xdr:ext cx="469744" cy="259045"/>
    <xdr:sp macro="" textlink="">
      <xdr:nvSpPr>
        <xdr:cNvPr id="573" name="【学校施設】&#10;一人当たり面積該当値テキスト"/>
        <xdr:cNvSpPr txBox="1"/>
      </xdr:nvSpPr>
      <xdr:spPr>
        <a:xfrm>
          <a:off x="22199600" y="1077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22352</xdr:rowOff>
    </xdr:from>
    <xdr:to>
      <xdr:col>112</xdr:col>
      <xdr:colOff>38100</xdr:colOff>
      <xdr:row>63</xdr:row>
      <xdr:rowOff>123952</xdr:rowOff>
    </xdr:to>
    <xdr:sp macro="" textlink="">
      <xdr:nvSpPr>
        <xdr:cNvPr id="574" name="楕円 573"/>
        <xdr:cNvSpPr/>
      </xdr:nvSpPr>
      <xdr:spPr>
        <a:xfrm>
          <a:off x="21272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42063</xdr:rowOff>
    </xdr:from>
    <xdr:to>
      <xdr:col>116</xdr:col>
      <xdr:colOff>63500</xdr:colOff>
      <xdr:row>63</xdr:row>
      <xdr:rowOff>73152</xdr:rowOff>
    </xdr:to>
    <xdr:cxnSp macro="">
      <xdr:nvCxnSpPr>
        <xdr:cNvPr id="575" name="直線コネクタ 574"/>
        <xdr:cNvCxnSpPr/>
      </xdr:nvCxnSpPr>
      <xdr:spPr>
        <a:xfrm flipV="1">
          <a:off x="21323300" y="10843413"/>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76" name="楕円 575"/>
        <xdr:cNvSpPr/>
      </xdr:nvSpPr>
      <xdr:spPr>
        <a:xfrm>
          <a:off x="19494500" y="108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28753</xdr:rowOff>
    </xdr:from>
    <xdr:to>
      <xdr:col>98</xdr:col>
      <xdr:colOff>38100</xdr:colOff>
      <xdr:row>63</xdr:row>
      <xdr:rowOff>130353</xdr:rowOff>
    </xdr:to>
    <xdr:sp macro="" textlink="">
      <xdr:nvSpPr>
        <xdr:cNvPr id="577" name="楕円 576"/>
        <xdr:cNvSpPr/>
      </xdr:nvSpPr>
      <xdr:spPr>
        <a:xfrm>
          <a:off x="18605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79096</xdr:rowOff>
    </xdr:from>
    <xdr:to>
      <xdr:col>102</xdr:col>
      <xdr:colOff>114300</xdr:colOff>
      <xdr:row>63</xdr:row>
      <xdr:rowOff>79553</xdr:rowOff>
    </xdr:to>
    <xdr:cxnSp macro="">
      <xdr:nvCxnSpPr>
        <xdr:cNvPr id="578" name="直線コネクタ 577"/>
        <xdr:cNvCxnSpPr/>
      </xdr:nvCxnSpPr>
      <xdr:spPr>
        <a:xfrm flipV="1">
          <a:off x="18656300" y="10880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79"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0"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1"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82"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115079</xdr:rowOff>
    </xdr:from>
    <xdr:ext cx="469744" cy="259045"/>
    <xdr:sp macro="" textlink="">
      <xdr:nvSpPr>
        <xdr:cNvPr id="583" name="n_1mainValue【学校施設】&#10;一人当たり面積"/>
        <xdr:cNvSpPr txBox="1"/>
      </xdr:nvSpPr>
      <xdr:spPr>
        <a:xfrm>
          <a:off x="210757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584" name="n_3mainValue【学校施設】&#10;一人当たり面積"/>
        <xdr:cNvSpPr txBox="1"/>
      </xdr:nvSpPr>
      <xdr:spPr>
        <a:xfrm>
          <a:off x="193104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121480</xdr:rowOff>
    </xdr:from>
    <xdr:ext cx="469744" cy="259045"/>
    <xdr:sp macro="" textlink="">
      <xdr:nvSpPr>
        <xdr:cNvPr id="585" name="n_4mainValue【学校施設】&#10;一人当たり面積"/>
        <xdr:cNvSpPr txBox="1"/>
      </xdr:nvSpPr>
      <xdr:spPr>
        <a:xfrm>
          <a:off x="18421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1" name="直線コネクタ 610"/>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14"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15" name="直線コネクタ 61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16"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17" name="フローチャート: 判断 616"/>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18" name="フローチャート: 判断 617"/>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19" name="フローチャート: 判断 618"/>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0" name="フローチャート: 判断 619"/>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21" name="フローチャート: 判断 620"/>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46082</xdr:rowOff>
    </xdr:from>
    <xdr:to>
      <xdr:col>85</xdr:col>
      <xdr:colOff>177800</xdr:colOff>
      <xdr:row>80</xdr:row>
      <xdr:rowOff>147682</xdr:rowOff>
    </xdr:to>
    <xdr:sp macro="" textlink="">
      <xdr:nvSpPr>
        <xdr:cNvPr id="627" name="楕円 626"/>
        <xdr:cNvSpPr/>
      </xdr:nvSpPr>
      <xdr:spPr>
        <a:xfrm>
          <a:off x="162687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68959</xdr:rowOff>
    </xdr:from>
    <xdr:ext cx="405111" cy="259045"/>
    <xdr:sp macro="" textlink="">
      <xdr:nvSpPr>
        <xdr:cNvPr id="628" name="【児童館】&#10;有形固定資産減価償却率該当値テキスト"/>
        <xdr:cNvSpPr txBox="1"/>
      </xdr:nvSpPr>
      <xdr:spPr>
        <a:xfrm>
          <a:off x="16357600" y="136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629" name="楕円 628"/>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96882</xdr:rowOff>
    </xdr:to>
    <xdr:cxnSp macro="">
      <xdr:nvCxnSpPr>
        <xdr:cNvPr id="630" name="直線コネクタ 629"/>
        <xdr:cNvCxnSpPr/>
      </xdr:nvCxnSpPr>
      <xdr:spPr>
        <a:xfrm>
          <a:off x="15481300" y="137785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116295</xdr:rowOff>
    </xdr:from>
    <xdr:to>
      <xdr:col>72</xdr:col>
      <xdr:colOff>38100</xdr:colOff>
      <xdr:row>80</xdr:row>
      <xdr:rowOff>46445</xdr:rowOff>
    </xdr:to>
    <xdr:sp macro="" textlink="">
      <xdr:nvSpPr>
        <xdr:cNvPr id="631" name="楕円 630"/>
        <xdr:cNvSpPr/>
      </xdr:nvSpPr>
      <xdr:spPr>
        <a:xfrm>
          <a:off x="1365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116295</xdr:rowOff>
    </xdr:from>
    <xdr:to>
      <xdr:col>67</xdr:col>
      <xdr:colOff>101600</xdr:colOff>
      <xdr:row>80</xdr:row>
      <xdr:rowOff>46445</xdr:rowOff>
    </xdr:to>
    <xdr:sp macro="" textlink="">
      <xdr:nvSpPr>
        <xdr:cNvPr id="632" name="楕円 631"/>
        <xdr:cNvSpPr/>
      </xdr:nvSpPr>
      <xdr:spPr>
        <a:xfrm>
          <a:off x="12763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167095</xdr:rowOff>
    </xdr:from>
    <xdr:to>
      <xdr:col>71</xdr:col>
      <xdr:colOff>177800</xdr:colOff>
      <xdr:row>79</xdr:row>
      <xdr:rowOff>167095</xdr:rowOff>
    </xdr:to>
    <xdr:cxnSp macro="">
      <xdr:nvCxnSpPr>
        <xdr:cNvPr id="633" name="直線コネクタ 632"/>
        <xdr:cNvCxnSpPr/>
      </xdr:nvCxnSpPr>
      <xdr:spPr>
        <a:xfrm>
          <a:off x="12814300" y="13711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34"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35"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36"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637"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129920</xdr:rowOff>
    </xdr:from>
    <xdr:ext cx="405111" cy="259045"/>
    <xdr:sp macro="" textlink="">
      <xdr:nvSpPr>
        <xdr:cNvPr id="638" name="n_1mainValue【児童館】&#10;有形固定資産減価償却率"/>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62972</xdr:rowOff>
    </xdr:from>
    <xdr:ext cx="405111" cy="259045"/>
    <xdr:sp macro="" textlink="">
      <xdr:nvSpPr>
        <xdr:cNvPr id="639" name="n_3mainValue【児童館】&#10;有形固定資産減価償却率"/>
        <xdr:cNvSpPr txBox="1"/>
      </xdr:nvSpPr>
      <xdr:spPr>
        <a:xfrm>
          <a:off x="13500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62972</xdr:rowOff>
    </xdr:from>
    <xdr:ext cx="405111" cy="259045"/>
    <xdr:sp macro="" textlink="">
      <xdr:nvSpPr>
        <xdr:cNvPr id="640" name="n_4mainValue【児童館】&#10;有形固定資産減価償却率"/>
        <xdr:cNvSpPr txBox="1"/>
      </xdr:nvSpPr>
      <xdr:spPr>
        <a:xfrm>
          <a:off x="12611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64" name="直線コネクタ 66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6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68" name="直線コネクタ 66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69"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0" name="フローチャート: 判断 669"/>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71" name="フローチャート: 判断 670"/>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72" name="フローチャート: 判断 671"/>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73" name="フローチャート: 判断 672"/>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74" name="フローチャート: 判断 673"/>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31750</xdr:rowOff>
    </xdr:from>
    <xdr:to>
      <xdr:col>116</xdr:col>
      <xdr:colOff>114300</xdr:colOff>
      <xdr:row>81</xdr:row>
      <xdr:rowOff>133350</xdr:rowOff>
    </xdr:to>
    <xdr:sp macro="" textlink="">
      <xdr:nvSpPr>
        <xdr:cNvPr id="680" name="楕円 679"/>
        <xdr:cNvSpPr/>
      </xdr:nvSpPr>
      <xdr:spPr>
        <a:xfrm>
          <a:off x="22110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54627</xdr:rowOff>
    </xdr:from>
    <xdr:ext cx="469744" cy="259045"/>
    <xdr:sp macro="" textlink="">
      <xdr:nvSpPr>
        <xdr:cNvPr id="681" name="【児童館】&#10;一人当たり面積該当値テキスト"/>
        <xdr:cNvSpPr txBox="1"/>
      </xdr:nvSpPr>
      <xdr:spPr>
        <a:xfrm>
          <a:off x="22199600"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31750</xdr:rowOff>
    </xdr:from>
    <xdr:to>
      <xdr:col>112</xdr:col>
      <xdr:colOff>38100</xdr:colOff>
      <xdr:row>81</xdr:row>
      <xdr:rowOff>133350</xdr:rowOff>
    </xdr:to>
    <xdr:sp macro="" textlink="">
      <xdr:nvSpPr>
        <xdr:cNvPr id="682" name="楕円 681"/>
        <xdr:cNvSpPr/>
      </xdr:nvSpPr>
      <xdr:spPr>
        <a:xfrm>
          <a:off x="212725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82550</xdr:rowOff>
    </xdr:from>
    <xdr:to>
      <xdr:col>116</xdr:col>
      <xdr:colOff>63500</xdr:colOff>
      <xdr:row>81</xdr:row>
      <xdr:rowOff>82550</xdr:rowOff>
    </xdr:to>
    <xdr:cxnSp macro="">
      <xdr:nvCxnSpPr>
        <xdr:cNvPr id="683" name="直線コネクタ 682"/>
        <xdr:cNvCxnSpPr/>
      </xdr:nvCxnSpPr>
      <xdr:spPr>
        <a:xfrm>
          <a:off x="21323300" y="1397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84" name="楕円 683"/>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44450</xdr:rowOff>
    </xdr:from>
    <xdr:to>
      <xdr:col>98</xdr:col>
      <xdr:colOff>38100</xdr:colOff>
      <xdr:row>81</xdr:row>
      <xdr:rowOff>146050</xdr:rowOff>
    </xdr:to>
    <xdr:sp macro="" textlink="">
      <xdr:nvSpPr>
        <xdr:cNvPr id="685" name="楕円 684"/>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686" name="直線コネクタ 685"/>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87"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88"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89"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690"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149877</xdr:rowOff>
    </xdr:from>
    <xdr:ext cx="469744" cy="259045"/>
    <xdr:sp macro="" textlink="">
      <xdr:nvSpPr>
        <xdr:cNvPr id="691" name="n_1mainValue【児童館】&#10;一人当たり面積"/>
        <xdr:cNvSpPr txBox="1"/>
      </xdr:nvSpPr>
      <xdr:spPr>
        <a:xfrm>
          <a:off x="21075727"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692" name="n_3mainValue【児童館】&#10;一人当たり面積"/>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693" name="n_4mainValue【児童館】&#10;一人当たり面積"/>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19" name="直線コネクタ 71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2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23" name="直線コネクタ 72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24"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25" name="フローチャート: 判断 72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26" name="フローチャート: 判断 72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27" name="フローチャート: 判断 72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28" name="フローチャート: 判断 72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29" name="フローチャート: 判断 72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35" name="楕円 734"/>
        <xdr:cNvSpPr/>
      </xdr:nvSpPr>
      <xdr:spPr>
        <a:xfrm>
          <a:off x="16268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95629</xdr:rowOff>
    </xdr:from>
    <xdr:ext cx="405111" cy="259045"/>
    <xdr:sp macro="" textlink="">
      <xdr:nvSpPr>
        <xdr:cNvPr id="736" name="【公民館】&#10;有形固定資産減価償却率該当値テキスト"/>
        <xdr:cNvSpPr txBox="1"/>
      </xdr:nvSpPr>
      <xdr:spPr>
        <a:xfrm>
          <a:off x="16357600" y="177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737" name="楕円 736"/>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123552</xdr:rowOff>
    </xdr:to>
    <xdr:cxnSp macro="">
      <xdr:nvCxnSpPr>
        <xdr:cNvPr id="738" name="直線コネクタ 737"/>
        <xdr:cNvCxnSpPr/>
      </xdr:nvCxnSpPr>
      <xdr:spPr>
        <a:xfrm>
          <a:off x="15481300" y="179380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169092</xdr:rowOff>
    </xdr:from>
    <xdr:to>
      <xdr:col>72</xdr:col>
      <xdr:colOff>38100</xdr:colOff>
      <xdr:row>104</xdr:row>
      <xdr:rowOff>99242</xdr:rowOff>
    </xdr:to>
    <xdr:sp macro="" textlink="">
      <xdr:nvSpPr>
        <xdr:cNvPr id="739" name="楕円 738"/>
        <xdr:cNvSpPr/>
      </xdr:nvSpPr>
      <xdr:spPr>
        <a:xfrm>
          <a:off x="13652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169092</xdr:rowOff>
    </xdr:from>
    <xdr:to>
      <xdr:col>67</xdr:col>
      <xdr:colOff>101600</xdr:colOff>
      <xdr:row>104</xdr:row>
      <xdr:rowOff>99242</xdr:rowOff>
    </xdr:to>
    <xdr:sp macro="" textlink="">
      <xdr:nvSpPr>
        <xdr:cNvPr id="740" name="楕円 739"/>
        <xdr:cNvSpPr/>
      </xdr:nvSpPr>
      <xdr:spPr>
        <a:xfrm>
          <a:off x="12763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48442</xdr:rowOff>
    </xdr:from>
    <xdr:to>
      <xdr:col>71</xdr:col>
      <xdr:colOff>177800</xdr:colOff>
      <xdr:row>104</xdr:row>
      <xdr:rowOff>48442</xdr:rowOff>
    </xdr:to>
    <xdr:cxnSp macro="">
      <xdr:nvCxnSpPr>
        <xdr:cNvPr id="741" name="直線コネクタ 740"/>
        <xdr:cNvCxnSpPr/>
      </xdr:nvCxnSpPr>
      <xdr:spPr>
        <a:xfrm>
          <a:off x="12814300" y="17879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42" name="n_1aveValue【公民館】&#10;有形固定資産減価償却率"/>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43"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44"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45"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746" name="n_1mainValue【公民館】&#10;有形固定資産減価償却率"/>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115769</xdr:rowOff>
    </xdr:from>
    <xdr:ext cx="405111" cy="259045"/>
    <xdr:sp macro="" textlink="">
      <xdr:nvSpPr>
        <xdr:cNvPr id="747" name="n_3mainValue【公民館】&#10;有形固定資産減価償却率"/>
        <xdr:cNvSpPr txBox="1"/>
      </xdr:nvSpPr>
      <xdr:spPr>
        <a:xfrm>
          <a:off x="13500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748" name="n_4mainValue【公民館】&#10;有形固定資産減価償却率"/>
        <xdr:cNvSpPr txBox="1"/>
      </xdr:nvSpPr>
      <xdr:spPr>
        <a:xfrm>
          <a:off x="12611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74" name="直線コネクタ 773"/>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75"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76" name="直線コネクタ 77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77"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78" name="直線コネクタ 777"/>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79"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80" name="フローチャート: 判断 779"/>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81" name="フローチャート: 判断 780"/>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82" name="フローチャート: 判断 781"/>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83" name="フローチャート: 判断 782"/>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84" name="フローチャート: 判断 783"/>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121738</xdr:rowOff>
    </xdr:from>
    <xdr:to>
      <xdr:col>116</xdr:col>
      <xdr:colOff>114300</xdr:colOff>
      <xdr:row>106</xdr:row>
      <xdr:rowOff>51888</xdr:rowOff>
    </xdr:to>
    <xdr:sp macro="" textlink="">
      <xdr:nvSpPr>
        <xdr:cNvPr id="790" name="楕円 789"/>
        <xdr:cNvSpPr/>
      </xdr:nvSpPr>
      <xdr:spPr>
        <a:xfrm>
          <a:off x="22110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144615</xdr:rowOff>
    </xdr:from>
    <xdr:ext cx="469744" cy="259045"/>
    <xdr:sp macro="" textlink="">
      <xdr:nvSpPr>
        <xdr:cNvPr id="791" name="【公民館】&#10;一人当たり面積該当値テキスト"/>
        <xdr:cNvSpPr txBox="1"/>
      </xdr:nvSpPr>
      <xdr:spPr>
        <a:xfrm>
          <a:off x="22199600" y="1797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792" name="楕円 791"/>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xdr:rowOff>
    </xdr:from>
    <xdr:to>
      <xdr:col>116</xdr:col>
      <xdr:colOff>63500</xdr:colOff>
      <xdr:row>106</xdr:row>
      <xdr:rowOff>1088</xdr:rowOff>
    </xdr:to>
    <xdr:cxnSp macro="">
      <xdr:nvCxnSpPr>
        <xdr:cNvPr id="793" name="直線コネクタ 792"/>
        <xdr:cNvCxnSpPr/>
      </xdr:nvCxnSpPr>
      <xdr:spPr>
        <a:xfrm>
          <a:off x="21323300" y="18174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94" name="楕円 793"/>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95" name="楕円 794"/>
        <xdr:cNvSpPr/>
      </xdr:nvSpPr>
      <xdr:spPr>
        <a:xfrm>
          <a:off x="18605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7620</xdr:rowOff>
    </xdr:to>
    <xdr:cxnSp macro="">
      <xdr:nvCxnSpPr>
        <xdr:cNvPr id="796" name="直線コネクタ 795"/>
        <xdr:cNvCxnSpPr/>
      </xdr:nvCxnSpPr>
      <xdr:spPr>
        <a:xfrm>
          <a:off x="18656300" y="1818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97"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98"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99"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800"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01" name="n_1mainValue【公民館】&#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02" name="n_3mainValue【公民館】&#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03" name="n_4mainValue【公民館】&#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公営住宅、図書館、庁舎を除き、有形固定資産償却率は類似団体の平均を下回っている。類似団体と比較して有形固定資産償却率が特に高い値となっている公営住宅については、平成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年度に長寿命化計画を見直し、令和</a:t>
          </a:r>
          <a:r>
            <a:rPr kumimoji="1" lang="en-US" altLang="ja-JP" sz="1400">
              <a:latin typeface="ＭＳ Ｐゴシック" panose="020B0600070205080204" pitchFamily="50" charset="-128"/>
              <a:ea typeface="ＭＳ Ｐゴシック" panose="020B0600070205080204" pitchFamily="50" charset="-128"/>
            </a:rPr>
            <a:t>5</a:t>
          </a:r>
          <a:r>
            <a:rPr kumimoji="1" lang="ja-JP" altLang="en-US" sz="1400">
              <a:latin typeface="ＭＳ Ｐゴシック" panose="020B0600070205080204" pitchFamily="50" charset="-128"/>
              <a:ea typeface="ＭＳ Ｐゴシック" panose="020B0600070205080204" pitchFamily="50" charset="-128"/>
            </a:rPr>
            <a:t>年度までに建替えを完了する予定とした。児童館や幼稚園、体育館、一般廃棄物処理施設などは経過年数がおおむね</a:t>
          </a:r>
          <a:r>
            <a:rPr kumimoji="1" lang="en-US" altLang="ja-JP" sz="1400">
              <a:latin typeface="ＭＳ Ｐゴシック" panose="020B0600070205080204" pitchFamily="50" charset="-128"/>
              <a:ea typeface="ＭＳ Ｐゴシック" panose="020B0600070205080204" pitchFamily="50" charset="-128"/>
            </a:rPr>
            <a:t>15</a:t>
          </a:r>
          <a:r>
            <a:rPr kumimoji="1" lang="ja-JP" altLang="en-US" sz="1400">
              <a:latin typeface="ＭＳ Ｐゴシック" panose="020B0600070205080204" pitchFamily="50" charset="-128"/>
              <a:ea typeface="ＭＳ Ｐゴシック" panose="020B0600070205080204" pitchFamily="50" charset="-128"/>
            </a:rPr>
            <a:t>年程のものが多く、有形固定資産償却率は低い値を示しているが、今後は維持管理に係る経費を抑制するため、施設の集約化・除去等について検討していく。</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136089</xdr:rowOff>
    </xdr:from>
    <xdr:ext cx="405111" cy="259045"/>
    <xdr:sp macro="" textlink="">
      <xdr:nvSpPr>
        <xdr:cNvPr id="75" name="【図書館】&#10;有形固定資産減価償却率該当値テキスト"/>
        <xdr:cNvSpPr txBox="1"/>
      </xdr:nvSpPr>
      <xdr:spPr>
        <a:xfrm>
          <a:off x="4673600"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37012</xdr:rowOff>
    </xdr:to>
    <xdr:cxnSp macro="">
      <xdr:nvCxnSpPr>
        <xdr:cNvPr id="77" name="直線コネクタ 76"/>
        <xdr:cNvCxnSpPr/>
      </xdr:nvCxnSpPr>
      <xdr:spPr>
        <a:xfrm>
          <a:off x="3797300" y="651782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54792</xdr:rowOff>
    </xdr:from>
    <xdr:to>
      <xdr:col>10</xdr:col>
      <xdr:colOff>165100</xdr:colOff>
      <xdr:row>37</xdr:row>
      <xdr:rowOff>156392</xdr:rowOff>
    </xdr:to>
    <xdr:sp macro="" textlink="">
      <xdr:nvSpPr>
        <xdr:cNvPr id="78" name="楕円 77"/>
        <xdr:cNvSpPr/>
      </xdr:nvSpPr>
      <xdr:spPr>
        <a:xfrm>
          <a:off x="1968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54792</xdr:rowOff>
    </xdr:from>
    <xdr:to>
      <xdr:col>6</xdr:col>
      <xdr:colOff>38100</xdr:colOff>
      <xdr:row>37</xdr:row>
      <xdr:rowOff>156392</xdr:rowOff>
    </xdr:to>
    <xdr:sp macro="" textlink="">
      <xdr:nvSpPr>
        <xdr:cNvPr id="79" name="楕円 78"/>
        <xdr:cNvSpPr/>
      </xdr:nvSpPr>
      <xdr:spPr>
        <a:xfrm>
          <a:off x="1079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105592</xdr:rowOff>
    </xdr:from>
    <xdr:to>
      <xdr:col>10</xdr:col>
      <xdr:colOff>114300</xdr:colOff>
      <xdr:row>37</xdr:row>
      <xdr:rowOff>105592</xdr:rowOff>
    </xdr:to>
    <xdr:cxnSp macro="">
      <xdr:nvCxnSpPr>
        <xdr:cNvPr id="80" name="直線コネクタ 79"/>
        <xdr:cNvCxnSpPr/>
      </xdr:nvCxnSpPr>
      <xdr:spPr>
        <a:xfrm>
          <a:off x="1130300" y="6449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1"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2"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3"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4"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44649</xdr:rowOff>
    </xdr:from>
    <xdr:ext cx="405111" cy="259045"/>
    <xdr:sp macro="" textlink="">
      <xdr:nvSpPr>
        <xdr:cNvPr id="85" name="n_1mainValue【図書館】&#10;有形固定資産減価償却率"/>
        <xdr:cNvSpPr txBox="1"/>
      </xdr:nvSpPr>
      <xdr:spPr>
        <a:xfrm>
          <a:off x="3582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147518</xdr:rowOff>
    </xdr:from>
    <xdr:ext cx="405111" cy="259045"/>
    <xdr:sp macro="" textlink="">
      <xdr:nvSpPr>
        <xdr:cNvPr id="86" name="n_3mainValue【図書館】&#10;有形固定資産減価償却率"/>
        <xdr:cNvSpPr txBox="1"/>
      </xdr:nvSpPr>
      <xdr:spPr>
        <a:xfrm>
          <a:off x="1816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147518</xdr:rowOff>
    </xdr:from>
    <xdr:ext cx="405111" cy="259045"/>
    <xdr:sp macro="" textlink="">
      <xdr:nvSpPr>
        <xdr:cNvPr id="87" name="n_4mainValue【図書館】&#10;有形固定資産減価償却率"/>
        <xdr:cNvSpPr txBox="1"/>
      </xdr:nvSpPr>
      <xdr:spPr>
        <a:xfrm>
          <a:off x="927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7" name="直線コネクタ 106"/>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8"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9" name="直線コネクタ 108"/>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0"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1" name="直線コネクタ 110"/>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2"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3" name="フローチャート: 判断 112"/>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4" name="フローチャート: 判断 113"/>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5" name="フローチャート: 判断 114"/>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6" name="フローチャート: 判断 115"/>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7" name="フローチャート: 判断 116"/>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xdr:rowOff>
    </xdr:from>
    <xdr:to>
      <xdr:col>55</xdr:col>
      <xdr:colOff>50800</xdr:colOff>
      <xdr:row>40</xdr:row>
      <xdr:rowOff>109855</xdr:rowOff>
    </xdr:to>
    <xdr:sp macro="" textlink="">
      <xdr:nvSpPr>
        <xdr:cNvPr id="123" name="楕円 122"/>
        <xdr:cNvSpPr/>
      </xdr:nvSpPr>
      <xdr:spPr>
        <a:xfrm>
          <a:off x="10426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94632</xdr:rowOff>
    </xdr:from>
    <xdr:ext cx="469744" cy="259045"/>
    <xdr:sp macro="" textlink="">
      <xdr:nvSpPr>
        <xdr:cNvPr id="124" name="【図書館】&#10;一人当たり面積該当値テキスト"/>
        <xdr:cNvSpPr txBox="1"/>
      </xdr:nvSpPr>
      <xdr:spPr>
        <a:xfrm>
          <a:off x="10515600" y="67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25" name="楕円 124"/>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59055</xdr:rowOff>
    </xdr:from>
    <xdr:to>
      <xdr:col>55</xdr:col>
      <xdr:colOff>0</xdr:colOff>
      <xdr:row>40</xdr:row>
      <xdr:rowOff>59055</xdr:rowOff>
    </xdr:to>
    <xdr:cxnSp macro="">
      <xdr:nvCxnSpPr>
        <xdr:cNvPr id="126" name="直線コネクタ 125"/>
        <xdr:cNvCxnSpPr/>
      </xdr:nvCxnSpPr>
      <xdr:spPr>
        <a:xfrm>
          <a:off x="9639300" y="691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xdr:rowOff>
    </xdr:from>
    <xdr:to>
      <xdr:col>41</xdr:col>
      <xdr:colOff>101600</xdr:colOff>
      <xdr:row>40</xdr:row>
      <xdr:rowOff>109855</xdr:rowOff>
    </xdr:to>
    <xdr:sp macro="" textlink="">
      <xdr:nvSpPr>
        <xdr:cNvPr id="127" name="楕円 126"/>
        <xdr:cNvSpPr/>
      </xdr:nvSpPr>
      <xdr:spPr>
        <a:xfrm>
          <a:off x="7810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8255</xdr:rowOff>
    </xdr:from>
    <xdr:to>
      <xdr:col>36</xdr:col>
      <xdr:colOff>165100</xdr:colOff>
      <xdr:row>40</xdr:row>
      <xdr:rowOff>109855</xdr:rowOff>
    </xdr:to>
    <xdr:sp macro="" textlink="">
      <xdr:nvSpPr>
        <xdr:cNvPr id="128" name="楕円 127"/>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59055</xdr:rowOff>
    </xdr:from>
    <xdr:to>
      <xdr:col>41</xdr:col>
      <xdr:colOff>50800</xdr:colOff>
      <xdr:row>40</xdr:row>
      <xdr:rowOff>59055</xdr:rowOff>
    </xdr:to>
    <xdr:cxnSp macro="">
      <xdr:nvCxnSpPr>
        <xdr:cNvPr id="129" name="直線コネクタ 128"/>
        <xdr:cNvCxnSpPr/>
      </xdr:nvCxnSpPr>
      <xdr:spPr>
        <a:xfrm>
          <a:off x="6972300" y="691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0"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1"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2"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3"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100982</xdr:rowOff>
    </xdr:from>
    <xdr:ext cx="469744" cy="259045"/>
    <xdr:sp macro="" textlink="">
      <xdr:nvSpPr>
        <xdr:cNvPr id="134" name="n_1mainValue【図書館】&#10;一人当たり面積"/>
        <xdr:cNvSpPr txBox="1"/>
      </xdr:nvSpPr>
      <xdr:spPr>
        <a:xfrm>
          <a:off x="93917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100982</xdr:rowOff>
    </xdr:from>
    <xdr:ext cx="469744" cy="259045"/>
    <xdr:sp macro="" textlink="">
      <xdr:nvSpPr>
        <xdr:cNvPr id="135" name="n_3mainValue【図書館】&#10;一人当たり面積"/>
        <xdr:cNvSpPr txBox="1"/>
      </xdr:nvSpPr>
      <xdr:spPr>
        <a:xfrm>
          <a:off x="7626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100982</xdr:rowOff>
    </xdr:from>
    <xdr:ext cx="469744" cy="259045"/>
    <xdr:sp macro="" textlink="">
      <xdr:nvSpPr>
        <xdr:cNvPr id="136" name="n_4mainValue【図書館】&#10;一人当たり面積"/>
        <xdr:cNvSpPr txBox="1"/>
      </xdr:nvSpPr>
      <xdr:spPr>
        <a:xfrm>
          <a:off x="67374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0" name="直線コネクタ 159"/>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1"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2" name="直線コネクタ 161"/>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3"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5"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6" name="フローチャート: 判断 165"/>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7" name="フローチャート: 判断 166"/>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68" name="フローチャート: 判断 167"/>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69" name="フローチャート: 判断 168"/>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0" name="フローチャート: 判断 169"/>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168910</xdr:rowOff>
    </xdr:from>
    <xdr:to>
      <xdr:col>24</xdr:col>
      <xdr:colOff>114300</xdr:colOff>
      <xdr:row>59</xdr:row>
      <xdr:rowOff>99060</xdr:rowOff>
    </xdr:to>
    <xdr:sp macro="" textlink="">
      <xdr:nvSpPr>
        <xdr:cNvPr id="176" name="楕円 175"/>
        <xdr:cNvSpPr/>
      </xdr:nvSpPr>
      <xdr:spPr>
        <a:xfrm>
          <a:off x="45847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20337</xdr:rowOff>
    </xdr:from>
    <xdr:ext cx="405111" cy="259045"/>
    <xdr:sp macro="" textlink="">
      <xdr:nvSpPr>
        <xdr:cNvPr id="177" name="【体育館・プール】&#10;有形固定資産減価償却率該当値テキスト"/>
        <xdr:cNvSpPr txBox="1"/>
      </xdr:nvSpPr>
      <xdr:spPr>
        <a:xfrm>
          <a:off x="4673600" y="996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178" name="楕円 177"/>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48260</xdr:rowOff>
    </xdr:to>
    <xdr:cxnSp macro="">
      <xdr:nvCxnSpPr>
        <xdr:cNvPr id="179" name="直線コネクタ 178"/>
        <xdr:cNvCxnSpPr/>
      </xdr:nvCxnSpPr>
      <xdr:spPr>
        <a:xfrm>
          <a:off x="3797300" y="101384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45720</xdr:rowOff>
    </xdr:from>
    <xdr:to>
      <xdr:col>10</xdr:col>
      <xdr:colOff>165100</xdr:colOff>
      <xdr:row>58</xdr:row>
      <xdr:rowOff>147320</xdr:rowOff>
    </xdr:to>
    <xdr:sp macro="" textlink="">
      <xdr:nvSpPr>
        <xdr:cNvPr id="180" name="楕円 179"/>
        <xdr:cNvSpPr/>
      </xdr:nvSpPr>
      <xdr:spPr>
        <a:xfrm>
          <a:off x="1968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45720</xdr:rowOff>
    </xdr:from>
    <xdr:to>
      <xdr:col>6</xdr:col>
      <xdr:colOff>38100</xdr:colOff>
      <xdr:row>58</xdr:row>
      <xdr:rowOff>147320</xdr:rowOff>
    </xdr:to>
    <xdr:sp macro="" textlink="">
      <xdr:nvSpPr>
        <xdr:cNvPr id="181" name="楕円 180"/>
        <xdr:cNvSpPr/>
      </xdr:nvSpPr>
      <xdr:spPr>
        <a:xfrm>
          <a:off x="1079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96520</xdr:rowOff>
    </xdr:from>
    <xdr:to>
      <xdr:col>10</xdr:col>
      <xdr:colOff>114300</xdr:colOff>
      <xdr:row>58</xdr:row>
      <xdr:rowOff>96520</xdr:rowOff>
    </xdr:to>
    <xdr:cxnSp macro="">
      <xdr:nvCxnSpPr>
        <xdr:cNvPr id="182" name="直線コネクタ 181"/>
        <xdr:cNvCxnSpPr/>
      </xdr:nvCxnSpPr>
      <xdr:spPr>
        <a:xfrm>
          <a:off x="1130300" y="1004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3"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4"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5"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86"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87" name="n_1mainValue【体育館・プール】&#10;有形固定資産減価償却率"/>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163847</xdr:rowOff>
    </xdr:from>
    <xdr:ext cx="405111" cy="259045"/>
    <xdr:sp macro="" textlink="">
      <xdr:nvSpPr>
        <xdr:cNvPr id="188" name="n_3mainValue【体育館・プール】&#10;有形固定資産減価償却率"/>
        <xdr:cNvSpPr txBox="1"/>
      </xdr:nvSpPr>
      <xdr:spPr>
        <a:xfrm>
          <a:off x="18167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163847</xdr:rowOff>
    </xdr:from>
    <xdr:ext cx="405111" cy="259045"/>
    <xdr:sp macro="" textlink="">
      <xdr:nvSpPr>
        <xdr:cNvPr id="189" name="n_4mainValue【体育館・プール】&#10;有形固定資産減価償却率"/>
        <xdr:cNvSpPr txBox="1"/>
      </xdr:nvSpPr>
      <xdr:spPr>
        <a:xfrm>
          <a:off x="9277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3" name="直線コネクタ 212"/>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6"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7" name="直線コネクタ 216"/>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8"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9" name="フローチャート: 判断 218"/>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0" name="フローチャート: 判断 219"/>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1" name="フローチャート: 判断 220"/>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2" name="フローチャート: 判断 22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3" name="フローチャート: 判断 222"/>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29" name="楕円 228"/>
        <xdr:cNvSpPr/>
      </xdr:nvSpPr>
      <xdr:spPr>
        <a:xfrm>
          <a:off x="10426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30" name="【体育館・プール】&#10;一人当たり面積該当値テキスト"/>
        <xdr:cNvSpPr txBox="1"/>
      </xdr:nvSpPr>
      <xdr:spPr>
        <a:xfrm>
          <a:off x="10515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231" name="楕円 230"/>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144780</xdr:rowOff>
    </xdr:to>
    <xdr:cxnSp macro="">
      <xdr:nvCxnSpPr>
        <xdr:cNvPr id="232" name="直線コネクタ 231"/>
        <xdr:cNvCxnSpPr/>
      </xdr:nvCxnSpPr>
      <xdr:spPr>
        <a:xfrm>
          <a:off x="9639300" y="1043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53975</xdr:rowOff>
    </xdr:from>
    <xdr:to>
      <xdr:col>41</xdr:col>
      <xdr:colOff>101600</xdr:colOff>
      <xdr:row>61</xdr:row>
      <xdr:rowOff>155575</xdr:rowOff>
    </xdr:to>
    <xdr:sp macro="" textlink="">
      <xdr:nvSpPr>
        <xdr:cNvPr id="233" name="楕円 232"/>
        <xdr:cNvSpPr/>
      </xdr:nvSpPr>
      <xdr:spPr>
        <a:xfrm>
          <a:off x="781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53975</xdr:rowOff>
    </xdr:from>
    <xdr:to>
      <xdr:col>36</xdr:col>
      <xdr:colOff>165100</xdr:colOff>
      <xdr:row>61</xdr:row>
      <xdr:rowOff>155575</xdr:rowOff>
    </xdr:to>
    <xdr:sp macro="" textlink="">
      <xdr:nvSpPr>
        <xdr:cNvPr id="234" name="楕円 233"/>
        <xdr:cNvSpPr/>
      </xdr:nvSpPr>
      <xdr:spPr>
        <a:xfrm>
          <a:off x="692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104775</xdr:rowOff>
    </xdr:from>
    <xdr:to>
      <xdr:col>41</xdr:col>
      <xdr:colOff>50800</xdr:colOff>
      <xdr:row>61</xdr:row>
      <xdr:rowOff>104775</xdr:rowOff>
    </xdr:to>
    <xdr:cxnSp macro="">
      <xdr:nvCxnSpPr>
        <xdr:cNvPr id="235" name="直線コネクタ 234"/>
        <xdr:cNvCxnSpPr/>
      </xdr:nvCxnSpPr>
      <xdr:spPr>
        <a:xfrm>
          <a:off x="6972300" y="10563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36"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37"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38"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39"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40657</xdr:rowOff>
    </xdr:from>
    <xdr:ext cx="469744" cy="259045"/>
    <xdr:sp macro="" textlink="">
      <xdr:nvSpPr>
        <xdr:cNvPr id="240" name="n_1mainValue【体育館・プール】&#10;一人当たり面積"/>
        <xdr:cNvSpPr txBox="1"/>
      </xdr:nvSpPr>
      <xdr:spPr>
        <a:xfrm>
          <a:off x="9391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652</xdr:rowOff>
    </xdr:from>
    <xdr:ext cx="469744" cy="259045"/>
    <xdr:sp macro="" textlink="">
      <xdr:nvSpPr>
        <xdr:cNvPr id="241" name="n_3mainValue【体育館・プール】&#10;一人当たり面積"/>
        <xdr:cNvSpPr txBox="1"/>
      </xdr:nvSpPr>
      <xdr:spPr>
        <a:xfrm>
          <a:off x="7626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652</xdr:rowOff>
    </xdr:from>
    <xdr:ext cx="469744" cy="259045"/>
    <xdr:sp macro="" textlink="">
      <xdr:nvSpPr>
        <xdr:cNvPr id="242" name="n_4mainValue【体育館・プール】&#10;一人当たり面積"/>
        <xdr:cNvSpPr txBox="1"/>
      </xdr:nvSpPr>
      <xdr:spPr>
        <a:xfrm>
          <a:off x="67374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5" name="テキスト ボックス 2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7" name="テキスト ボックス 2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7" name="テキスト ボックス 2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00" name="直線コネクタ 299"/>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2" name="直線コネクタ 30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03"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04" name="直線コネクタ 303"/>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05"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06" name="フローチャート: 判断 305"/>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07" name="フローチャート: 判断 306"/>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08" name="フローチャート: 判断 307"/>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09" name="フローチャート: 判断 308"/>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10" name="フローチャート: 判断 309"/>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16" name="楕円 315"/>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156046</xdr:rowOff>
    </xdr:from>
    <xdr:ext cx="405111" cy="259045"/>
    <xdr:sp macro="" textlink="">
      <xdr:nvSpPr>
        <xdr:cNvPr id="317" name="【一般廃棄物処理施設】&#10;有形固定資産減価償却率該当値テキスト"/>
        <xdr:cNvSpPr txBox="1"/>
      </xdr:nvSpPr>
      <xdr:spPr>
        <a:xfrm>
          <a:off x="16357600" y="632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318" name="楕円 317"/>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12519</xdr:rowOff>
    </xdr:to>
    <xdr:cxnSp macro="">
      <xdr:nvCxnSpPr>
        <xdr:cNvPr id="319" name="直線コネクタ 318"/>
        <xdr:cNvCxnSpPr/>
      </xdr:nvCxnSpPr>
      <xdr:spPr>
        <a:xfrm>
          <a:off x="15481300" y="648679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320" name="楕円 319"/>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9072</xdr:rowOff>
    </xdr:from>
    <xdr:to>
      <xdr:col>67</xdr:col>
      <xdr:colOff>101600</xdr:colOff>
      <xdr:row>36</xdr:row>
      <xdr:rowOff>110672</xdr:rowOff>
    </xdr:to>
    <xdr:sp macro="" textlink="">
      <xdr:nvSpPr>
        <xdr:cNvPr id="321" name="楕円 320"/>
        <xdr:cNvSpPr/>
      </xdr:nvSpPr>
      <xdr:spPr>
        <a:xfrm>
          <a:off x="12763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59872</xdr:rowOff>
    </xdr:from>
    <xdr:to>
      <xdr:col>71</xdr:col>
      <xdr:colOff>177800</xdr:colOff>
      <xdr:row>36</xdr:row>
      <xdr:rowOff>102326</xdr:rowOff>
    </xdr:to>
    <xdr:cxnSp macro="">
      <xdr:nvCxnSpPr>
        <xdr:cNvPr id="322" name="直線コネクタ 321"/>
        <xdr:cNvCxnSpPr/>
      </xdr:nvCxnSpPr>
      <xdr:spPr>
        <a:xfrm>
          <a:off x="12814300" y="62320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323"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24"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325"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326"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327" name="n_1mainValue【一般廃棄物処理施設】&#10;有形固定資産減価償却率"/>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328" name="n_3mainValue【一般廃棄物処理施設】&#10;有形固定資産減価償却率"/>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127199</xdr:rowOff>
    </xdr:from>
    <xdr:ext cx="405111" cy="259045"/>
    <xdr:sp macro="" textlink="">
      <xdr:nvSpPr>
        <xdr:cNvPr id="329" name="n_4mainValue【一般廃棄物処理施設】&#10;有形固定資産減価償却率"/>
        <xdr:cNvSpPr txBox="1"/>
      </xdr:nvSpPr>
      <xdr:spPr>
        <a:xfrm>
          <a:off x="12611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0" name="直線コネクタ 33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41" name="テキスト ボックス 34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2" name="直線コネクタ 3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3" name="テキスト ボックス 3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44" name="直線コネクタ 34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45" name="テキスト ボックス 34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49" name="直線コネクタ 348"/>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5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51" name="直線コネクタ 35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52"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53" name="直線コネクタ 352"/>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354"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55" name="フローチャート: 判断 354"/>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56" name="フローチャート: 判断 355"/>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57" name="フローチャート: 判断 356"/>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58" name="フローチャート: 判断 357"/>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359" name="フローチャート: 判断 358"/>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142786</xdr:rowOff>
    </xdr:from>
    <xdr:to>
      <xdr:col>116</xdr:col>
      <xdr:colOff>114300</xdr:colOff>
      <xdr:row>38</xdr:row>
      <xdr:rowOff>72937</xdr:rowOff>
    </xdr:to>
    <xdr:sp macro="" textlink="">
      <xdr:nvSpPr>
        <xdr:cNvPr id="365" name="楕円 364"/>
        <xdr:cNvSpPr/>
      </xdr:nvSpPr>
      <xdr:spPr>
        <a:xfrm>
          <a:off x="22110700" y="648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165663</xdr:rowOff>
    </xdr:from>
    <xdr:ext cx="534377" cy="259045"/>
    <xdr:sp macro="" textlink="">
      <xdr:nvSpPr>
        <xdr:cNvPr id="366" name="【一般廃棄物処理施設】&#10;一人当たり有形固定資産（償却資産）額該当値テキスト"/>
        <xdr:cNvSpPr txBox="1"/>
      </xdr:nvSpPr>
      <xdr:spPr>
        <a:xfrm>
          <a:off x="22199600" y="63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142735</xdr:rowOff>
    </xdr:from>
    <xdr:to>
      <xdr:col>112</xdr:col>
      <xdr:colOff>38100</xdr:colOff>
      <xdr:row>38</xdr:row>
      <xdr:rowOff>72885</xdr:rowOff>
    </xdr:to>
    <xdr:sp macro="" textlink="">
      <xdr:nvSpPr>
        <xdr:cNvPr id="367" name="楕円 366"/>
        <xdr:cNvSpPr/>
      </xdr:nvSpPr>
      <xdr:spPr>
        <a:xfrm>
          <a:off x="21272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22085</xdr:rowOff>
    </xdr:from>
    <xdr:to>
      <xdr:col>116</xdr:col>
      <xdr:colOff>63500</xdr:colOff>
      <xdr:row>38</xdr:row>
      <xdr:rowOff>22136</xdr:rowOff>
    </xdr:to>
    <xdr:cxnSp macro="">
      <xdr:nvCxnSpPr>
        <xdr:cNvPr id="368" name="直線コネクタ 367"/>
        <xdr:cNvCxnSpPr/>
      </xdr:nvCxnSpPr>
      <xdr:spPr>
        <a:xfrm>
          <a:off x="21323300" y="6537185"/>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52318</xdr:rowOff>
    </xdr:from>
    <xdr:to>
      <xdr:col>102</xdr:col>
      <xdr:colOff>165100</xdr:colOff>
      <xdr:row>38</xdr:row>
      <xdr:rowOff>153918</xdr:rowOff>
    </xdr:to>
    <xdr:sp macro="" textlink="">
      <xdr:nvSpPr>
        <xdr:cNvPr id="369" name="楕円 368"/>
        <xdr:cNvSpPr/>
      </xdr:nvSpPr>
      <xdr:spPr>
        <a:xfrm>
          <a:off x="19494500" y="65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52575</xdr:rowOff>
    </xdr:from>
    <xdr:to>
      <xdr:col>98</xdr:col>
      <xdr:colOff>38100</xdr:colOff>
      <xdr:row>38</xdr:row>
      <xdr:rowOff>154175</xdr:rowOff>
    </xdr:to>
    <xdr:sp macro="" textlink="">
      <xdr:nvSpPr>
        <xdr:cNvPr id="370" name="楕円 369"/>
        <xdr:cNvSpPr/>
      </xdr:nvSpPr>
      <xdr:spPr>
        <a:xfrm>
          <a:off x="18605500" y="65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103118</xdr:rowOff>
    </xdr:from>
    <xdr:to>
      <xdr:col>102</xdr:col>
      <xdr:colOff>114300</xdr:colOff>
      <xdr:row>38</xdr:row>
      <xdr:rowOff>103375</xdr:rowOff>
    </xdr:to>
    <xdr:cxnSp macro="">
      <xdr:nvCxnSpPr>
        <xdr:cNvPr id="371" name="直線コネクタ 370"/>
        <xdr:cNvCxnSpPr/>
      </xdr:nvCxnSpPr>
      <xdr:spPr>
        <a:xfrm flipV="1">
          <a:off x="18656300" y="6618218"/>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372"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73"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374"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375"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89412</xdr:rowOff>
    </xdr:from>
    <xdr:ext cx="534377" cy="259045"/>
    <xdr:sp macro="" textlink="">
      <xdr:nvSpPr>
        <xdr:cNvPr id="376" name="n_1mainValue【一般廃棄物処理施設】&#10;一人当たり有形固定資産（償却資産）額"/>
        <xdr:cNvSpPr txBox="1"/>
      </xdr:nvSpPr>
      <xdr:spPr>
        <a:xfrm>
          <a:off x="21043411" y="62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170445</xdr:rowOff>
    </xdr:from>
    <xdr:ext cx="534377" cy="259045"/>
    <xdr:sp macro="" textlink="">
      <xdr:nvSpPr>
        <xdr:cNvPr id="377" name="n_3mainValue【一般廃棄物処理施設】&#10;一人当たり有形固定資産（償却資産）額"/>
        <xdr:cNvSpPr txBox="1"/>
      </xdr:nvSpPr>
      <xdr:spPr>
        <a:xfrm>
          <a:off x="19278111" y="63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170702</xdr:rowOff>
    </xdr:from>
    <xdr:ext cx="534377" cy="259045"/>
    <xdr:sp macro="" textlink="">
      <xdr:nvSpPr>
        <xdr:cNvPr id="378" name="n_4mainValue【一般廃棄物処理施設】&#10;一人当たり有形固定資産（償却資産）額"/>
        <xdr:cNvSpPr txBox="1"/>
      </xdr:nvSpPr>
      <xdr:spPr>
        <a:xfrm>
          <a:off x="18389111" y="634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9" name="テキスト ボックス 3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1" name="テキスト ボックス 39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1" name="テキスト ボックス 40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04" name="直線コネクタ 403"/>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05"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6" name="直線コネクタ 405"/>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0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8" name="直線コネクタ 4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09"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0" name="フローチャート: 判断 409"/>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1" name="フローチャート: 判断 41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2" name="フローチャート: 判断 411"/>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13" name="フローチャート: 判断 412"/>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14" name="フローチャート: 判断 413"/>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164737</xdr:rowOff>
    </xdr:from>
    <xdr:to>
      <xdr:col>85</xdr:col>
      <xdr:colOff>177800</xdr:colOff>
      <xdr:row>59</xdr:row>
      <xdr:rowOff>94887</xdr:rowOff>
    </xdr:to>
    <xdr:sp macro="" textlink="">
      <xdr:nvSpPr>
        <xdr:cNvPr id="420" name="楕円 419"/>
        <xdr:cNvSpPr/>
      </xdr:nvSpPr>
      <xdr:spPr>
        <a:xfrm>
          <a:off x="162687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16164</xdr:rowOff>
    </xdr:from>
    <xdr:ext cx="405111" cy="259045"/>
    <xdr:sp macro="" textlink="">
      <xdr:nvSpPr>
        <xdr:cNvPr id="421" name="【保健センター・保健所】&#10;有形固定資産減価償却率該当値テキスト"/>
        <xdr:cNvSpPr txBox="1"/>
      </xdr:nvSpPr>
      <xdr:spPr>
        <a:xfrm>
          <a:off x="16357600"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422" name="楕円 421"/>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44087</xdr:rowOff>
    </xdr:to>
    <xdr:cxnSp macro="">
      <xdr:nvCxnSpPr>
        <xdr:cNvPr id="423" name="直線コネクタ 422"/>
        <xdr:cNvCxnSpPr/>
      </xdr:nvCxnSpPr>
      <xdr:spPr>
        <a:xfrm>
          <a:off x="15481300" y="1012371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24" name="楕円 423"/>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56969</xdr:rowOff>
    </xdr:from>
    <xdr:to>
      <xdr:col>67</xdr:col>
      <xdr:colOff>101600</xdr:colOff>
      <xdr:row>58</xdr:row>
      <xdr:rowOff>158569</xdr:rowOff>
    </xdr:to>
    <xdr:sp macro="" textlink="">
      <xdr:nvSpPr>
        <xdr:cNvPr id="425" name="楕円 424"/>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107769</xdr:rowOff>
    </xdr:to>
    <xdr:cxnSp macro="">
      <xdr:nvCxnSpPr>
        <xdr:cNvPr id="426" name="直線コネクタ 425"/>
        <xdr:cNvCxnSpPr/>
      </xdr:nvCxnSpPr>
      <xdr:spPr>
        <a:xfrm>
          <a:off x="12814300" y="100518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27"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28"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2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430"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431"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432" name="n_3mainValue【保健センター・保健所】&#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433" name="n_4mainValue【保健センター・保健所】&#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4" name="直線コネクタ 4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5" name="テキスト ボックス 4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6" name="直線コネクタ 4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7" name="テキスト ボックス 4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8" name="直線コネクタ 4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9" name="テキスト ボックス 4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0" name="直線コネクタ 4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1" name="テキスト ボックス 4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2" name="直線コネクタ 4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3" name="テキスト ボックス 4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4" name="直線コネクタ 4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5" name="テキスト ボックス 4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59" name="直線コネクタ 458"/>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1" name="直線コネクタ 46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62"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63" name="直線コネクタ 462"/>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64"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65" name="フローチャート: 判断 464"/>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66" name="フローチャート: 判断 465"/>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67" name="フローチャート: 判断 466"/>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68" name="フローチャート: 判断 467"/>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69" name="フローチャート: 判断 468"/>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114119</xdr:rowOff>
    </xdr:from>
    <xdr:to>
      <xdr:col>116</xdr:col>
      <xdr:colOff>114300</xdr:colOff>
      <xdr:row>60</xdr:row>
      <xdr:rowOff>44269</xdr:rowOff>
    </xdr:to>
    <xdr:sp macro="" textlink="">
      <xdr:nvSpPr>
        <xdr:cNvPr id="475" name="楕円 474"/>
        <xdr:cNvSpPr/>
      </xdr:nvSpPr>
      <xdr:spPr>
        <a:xfrm>
          <a:off x="221107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136996</xdr:rowOff>
    </xdr:from>
    <xdr:ext cx="469744" cy="259045"/>
    <xdr:sp macro="" textlink="">
      <xdr:nvSpPr>
        <xdr:cNvPr id="476" name="【保健センター・保健所】&#10;一人当たり面積該当値テキスト"/>
        <xdr:cNvSpPr txBox="1"/>
      </xdr:nvSpPr>
      <xdr:spPr>
        <a:xfrm>
          <a:off x="22199600"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114119</xdr:rowOff>
    </xdr:from>
    <xdr:to>
      <xdr:col>112</xdr:col>
      <xdr:colOff>38100</xdr:colOff>
      <xdr:row>60</xdr:row>
      <xdr:rowOff>44269</xdr:rowOff>
    </xdr:to>
    <xdr:sp macro="" textlink="">
      <xdr:nvSpPr>
        <xdr:cNvPr id="477" name="楕円 476"/>
        <xdr:cNvSpPr/>
      </xdr:nvSpPr>
      <xdr:spPr>
        <a:xfrm>
          <a:off x="21272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164919</xdr:rowOff>
    </xdr:from>
    <xdr:to>
      <xdr:col>116</xdr:col>
      <xdr:colOff>63500</xdr:colOff>
      <xdr:row>59</xdr:row>
      <xdr:rowOff>164919</xdr:rowOff>
    </xdr:to>
    <xdr:cxnSp macro="">
      <xdr:nvCxnSpPr>
        <xdr:cNvPr id="478" name="直線コネクタ 477"/>
        <xdr:cNvCxnSpPr/>
      </xdr:nvCxnSpPr>
      <xdr:spPr>
        <a:xfrm>
          <a:off x="21323300" y="10280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117384</xdr:rowOff>
    </xdr:from>
    <xdr:to>
      <xdr:col>102</xdr:col>
      <xdr:colOff>165100</xdr:colOff>
      <xdr:row>60</xdr:row>
      <xdr:rowOff>47534</xdr:rowOff>
    </xdr:to>
    <xdr:sp macro="" textlink="">
      <xdr:nvSpPr>
        <xdr:cNvPr id="479" name="楕円 478"/>
        <xdr:cNvSpPr/>
      </xdr:nvSpPr>
      <xdr:spPr>
        <a:xfrm>
          <a:off x="19494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117384</xdr:rowOff>
    </xdr:from>
    <xdr:to>
      <xdr:col>98</xdr:col>
      <xdr:colOff>38100</xdr:colOff>
      <xdr:row>60</xdr:row>
      <xdr:rowOff>47534</xdr:rowOff>
    </xdr:to>
    <xdr:sp macro="" textlink="">
      <xdr:nvSpPr>
        <xdr:cNvPr id="480" name="楕円 479"/>
        <xdr:cNvSpPr/>
      </xdr:nvSpPr>
      <xdr:spPr>
        <a:xfrm>
          <a:off x="18605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168184</xdr:rowOff>
    </xdr:from>
    <xdr:to>
      <xdr:col>102</xdr:col>
      <xdr:colOff>114300</xdr:colOff>
      <xdr:row>59</xdr:row>
      <xdr:rowOff>168184</xdr:rowOff>
    </xdr:to>
    <xdr:cxnSp macro="">
      <xdr:nvCxnSpPr>
        <xdr:cNvPr id="481" name="直線コネクタ 480"/>
        <xdr:cNvCxnSpPr/>
      </xdr:nvCxnSpPr>
      <xdr:spPr>
        <a:xfrm>
          <a:off x="18656300" y="10283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82"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83"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484"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485" name="n_4aveValue【保健センター・保健所】&#10;一人当たり面積"/>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60796</xdr:rowOff>
    </xdr:from>
    <xdr:ext cx="469744" cy="259045"/>
    <xdr:sp macro="" textlink="">
      <xdr:nvSpPr>
        <xdr:cNvPr id="486" name="n_1mainValue【保健センター・保健所】&#10;一人当たり面積"/>
        <xdr:cNvSpPr txBox="1"/>
      </xdr:nvSpPr>
      <xdr:spPr>
        <a:xfrm>
          <a:off x="21075727" y="1000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64061</xdr:rowOff>
    </xdr:from>
    <xdr:ext cx="469744" cy="259045"/>
    <xdr:sp macro="" textlink="">
      <xdr:nvSpPr>
        <xdr:cNvPr id="487" name="n_3mainValue【保健センター・保健所】&#10;一人当たり面積"/>
        <xdr:cNvSpPr txBox="1"/>
      </xdr:nvSpPr>
      <xdr:spPr>
        <a:xfrm>
          <a:off x="19310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64061</xdr:rowOff>
    </xdr:from>
    <xdr:ext cx="469744" cy="259045"/>
    <xdr:sp macro="" textlink="">
      <xdr:nvSpPr>
        <xdr:cNvPr id="488" name="n_4mainValue【保健センター・保健所】&#10;一人当たり面積"/>
        <xdr:cNvSpPr txBox="1"/>
      </xdr:nvSpPr>
      <xdr:spPr>
        <a:xfrm>
          <a:off x="184214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9" name="テキスト ボックス 4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1" name="テキスト ボックス 50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1" name="テキスト ボックス 51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14" name="直線コネクタ 51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6" name="直線コネクタ 51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1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18" name="直線コネクタ 51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19"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0" name="フローチャート: 判断 51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1" name="フローチャート: 判断 52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22" name="フローチャート: 判断 52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23" name="フローチャート: 判断 52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24" name="フローチャート: 判断 523"/>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80373</xdr:rowOff>
    </xdr:from>
    <xdr:to>
      <xdr:col>85</xdr:col>
      <xdr:colOff>177800</xdr:colOff>
      <xdr:row>83</xdr:row>
      <xdr:rowOff>10523</xdr:rowOff>
    </xdr:to>
    <xdr:sp macro="" textlink="">
      <xdr:nvSpPr>
        <xdr:cNvPr id="530" name="楕円 529"/>
        <xdr:cNvSpPr/>
      </xdr:nvSpPr>
      <xdr:spPr>
        <a:xfrm>
          <a:off x="162687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103250</xdr:rowOff>
    </xdr:from>
    <xdr:ext cx="405111" cy="259045"/>
    <xdr:sp macro="" textlink="">
      <xdr:nvSpPr>
        <xdr:cNvPr id="531" name="【消防施設】&#10;有形固定資産減価償却率該当値テキスト"/>
        <xdr:cNvSpPr txBox="1"/>
      </xdr:nvSpPr>
      <xdr:spPr>
        <a:xfrm>
          <a:off x="16357600" y="139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163649</xdr:rowOff>
    </xdr:from>
    <xdr:to>
      <xdr:col>81</xdr:col>
      <xdr:colOff>101600</xdr:colOff>
      <xdr:row>82</xdr:row>
      <xdr:rowOff>93799</xdr:rowOff>
    </xdr:to>
    <xdr:sp macro="" textlink="">
      <xdr:nvSpPr>
        <xdr:cNvPr id="532" name="楕円 531"/>
        <xdr:cNvSpPr/>
      </xdr:nvSpPr>
      <xdr:spPr>
        <a:xfrm>
          <a:off x="15430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42999</xdr:rowOff>
    </xdr:from>
    <xdr:to>
      <xdr:col>85</xdr:col>
      <xdr:colOff>127000</xdr:colOff>
      <xdr:row>82</xdr:row>
      <xdr:rowOff>131173</xdr:rowOff>
    </xdr:to>
    <xdr:cxnSp macro="">
      <xdr:nvCxnSpPr>
        <xdr:cNvPr id="533" name="直線コネクタ 532"/>
        <xdr:cNvCxnSpPr/>
      </xdr:nvCxnSpPr>
      <xdr:spPr>
        <a:xfrm>
          <a:off x="15481300" y="1410189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5262</xdr:rowOff>
    </xdr:from>
    <xdr:to>
      <xdr:col>72</xdr:col>
      <xdr:colOff>38100</xdr:colOff>
      <xdr:row>81</xdr:row>
      <xdr:rowOff>106862</xdr:rowOff>
    </xdr:to>
    <xdr:sp macro="" textlink="">
      <xdr:nvSpPr>
        <xdr:cNvPr id="534" name="楕円 533"/>
        <xdr:cNvSpPr/>
      </xdr:nvSpPr>
      <xdr:spPr>
        <a:xfrm>
          <a:off x="1365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50981</xdr:rowOff>
    </xdr:from>
    <xdr:to>
      <xdr:col>67</xdr:col>
      <xdr:colOff>101600</xdr:colOff>
      <xdr:row>80</xdr:row>
      <xdr:rowOff>152581</xdr:rowOff>
    </xdr:to>
    <xdr:sp macro="" textlink="">
      <xdr:nvSpPr>
        <xdr:cNvPr id="535" name="楕円 534"/>
        <xdr:cNvSpPr/>
      </xdr:nvSpPr>
      <xdr:spPr>
        <a:xfrm>
          <a:off x="12763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101781</xdr:rowOff>
    </xdr:from>
    <xdr:to>
      <xdr:col>71</xdr:col>
      <xdr:colOff>177800</xdr:colOff>
      <xdr:row>81</xdr:row>
      <xdr:rowOff>56062</xdr:rowOff>
    </xdr:to>
    <xdr:cxnSp macro="">
      <xdr:nvCxnSpPr>
        <xdr:cNvPr id="536" name="直線コネクタ 535"/>
        <xdr:cNvCxnSpPr/>
      </xdr:nvCxnSpPr>
      <xdr:spPr>
        <a:xfrm>
          <a:off x="12814300" y="13817781"/>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3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39"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40"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110326</xdr:rowOff>
    </xdr:from>
    <xdr:ext cx="405111" cy="259045"/>
    <xdr:sp macro="" textlink="">
      <xdr:nvSpPr>
        <xdr:cNvPr id="541" name="n_1mainValue【消防施設】&#10;有形固定資産減価償却率"/>
        <xdr:cNvSpPr txBox="1"/>
      </xdr:nvSpPr>
      <xdr:spPr>
        <a:xfrm>
          <a:off x="15266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542" name="n_3mainValue【消防施設】&#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169108</xdr:rowOff>
    </xdr:from>
    <xdr:ext cx="405111" cy="259045"/>
    <xdr:sp macro="" textlink="">
      <xdr:nvSpPr>
        <xdr:cNvPr id="543" name="n_4mainValue【消防施設】&#10;有形固定資産減価償却率"/>
        <xdr:cNvSpPr txBox="1"/>
      </xdr:nvSpPr>
      <xdr:spPr>
        <a:xfrm>
          <a:off x="12611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4" name="直線コネクタ 5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5" name="テキスト ボックス 5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6" name="直線コネクタ 5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7" name="テキスト ボックス 5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8" name="直線コネクタ 5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9" name="テキスト ボックス 5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0" name="直線コネクタ 5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1" name="テキスト ボックス 5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65" name="直線コネクタ 56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6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67" name="直線コネクタ 56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6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69" name="直線コネクタ 56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70"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71" name="フローチャート: 判断 57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72" name="フローチャート: 判断 57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73" name="フローチャート: 判断 57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74" name="フローチャート: 判断 57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75" name="フローチャート: 判断 57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6" name="テキスト ボックス 5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7" name="テキスト ボックス 5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8" name="テキスト ボックス 5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9" name="テキスト ボックス 5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0" name="テキスト ボックス 5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581" name="楕円 580"/>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582"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583" name="楕円 582"/>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584" name="直線コネクタ 583"/>
        <xdr:cNvCxnSpPr/>
      </xdr:nvCxnSpPr>
      <xdr:spPr>
        <a:xfrm>
          <a:off x="21323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585" name="楕円 584"/>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586" name="楕円 585"/>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8382</xdr:rowOff>
    </xdr:to>
    <xdr:cxnSp macro="">
      <xdr:nvCxnSpPr>
        <xdr:cNvPr id="587" name="直線コネクタ 586"/>
        <xdr:cNvCxnSpPr/>
      </xdr:nvCxnSpPr>
      <xdr:spPr>
        <a:xfrm>
          <a:off x="18656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88"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89"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90"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91"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592" name="n_1mainValue【消防施設】&#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593" name="n_3main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594" name="n_4main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5" name="テキスト ボックス 6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6" name="直線コネクタ 6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7" name="テキスト ボックス 6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8" name="直線コネクタ 6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9" name="テキスト ボックス 6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0" name="直線コネクタ 6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1" name="テキスト ボックス 6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2" name="直線コネクタ 6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3" name="テキスト ボックス 6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4" name="直線コネクタ 6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5" name="テキスト ボックス 6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6" name="直線コネクタ 6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7" name="テキスト ボックス 6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20" name="直線コネクタ 619"/>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2" name="直線コネクタ 62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23"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24" name="直線コネクタ 62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25"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26" name="フローチャート: 判断 625"/>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27" name="フローチャート: 判断 626"/>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28" name="フローチャート: 判断 62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29" name="フローチャート: 判断 628"/>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30" name="フローチャート: 判断 629"/>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54792</xdr:rowOff>
    </xdr:from>
    <xdr:to>
      <xdr:col>85</xdr:col>
      <xdr:colOff>177800</xdr:colOff>
      <xdr:row>105</xdr:row>
      <xdr:rowOff>156392</xdr:rowOff>
    </xdr:to>
    <xdr:sp macro="" textlink="">
      <xdr:nvSpPr>
        <xdr:cNvPr id="636" name="楕円 635"/>
        <xdr:cNvSpPr/>
      </xdr:nvSpPr>
      <xdr:spPr>
        <a:xfrm>
          <a:off x="162687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33219</xdr:rowOff>
    </xdr:from>
    <xdr:ext cx="405111" cy="259045"/>
    <xdr:sp macro="" textlink="">
      <xdr:nvSpPr>
        <xdr:cNvPr id="637" name="【庁舎】&#10;有形固定資産減価償却率該当値テキスト"/>
        <xdr:cNvSpPr txBox="1"/>
      </xdr:nvSpPr>
      <xdr:spPr>
        <a:xfrm>
          <a:off x="16357600"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638" name="楕円 637"/>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105592</xdr:rowOff>
    </xdr:to>
    <xdr:cxnSp macro="">
      <xdr:nvCxnSpPr>
        <xdr:cNvPr id="639" name="直線コネクタ 638"/>
        <xdr:cNvCxnSpPr/>
      </xdr:nvCxnSpPr>
      <xdr:spPr>
        <a:xfrm>
          <a:off x="15481300" y="180751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129902</xdr:rowOff>
    </xdr:from>
    <xdr:to>
      <xdr:col>72</xdr:col>
      <xdr:colOff>38100</xdr:colOff>
      <xdr:row>105</xdr:row>
      <xdr:rowOff>60052</xdr:rowOff>
    </xdr:to>
    <xdr:sp macro="" textlink="">
      <xdr:nvSpPr>
        <xdr:cNvPr id="640" name="楕円 639"/>
        <xdr:cNvSpPr/>
      </xdr:nvSpPr>
      <xdr:spPr>
        <a:xfrm>
          <a:off x="13652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641" name="楕円 640"/>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9252</xdr:rowOff>
    </xdr:to>
    <xdr:cxnSp macro="">
      <xdr:nvCxnSpPr>
        <xdr:cNvPr id="642" name="直線コネクタ 641"/>
        <xdr:cNvCxnSpPr/>
      </xdr:nvCxnSpPr>
      <xdr:spPr>
        <a:xfrm>
          <a:off x="12814300" y="18011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43"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44"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45"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4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647" name="n_1mainValue【庁舎】&#10;有形固定資産減価償却率"/>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51179</xdr:rowOff>
    </xdr:from>
    <xdr:ext cx="405111" cy="259045"/>
    <xdr:sp macro="" textlink="">
      <xdr:nvSpPr>
        <xdr:cNvPr id="648" name="n_3mainValue【庁舎】&#10;有形固定資産減価償却率"/>
        <xdr:cNvSpPr txBox="1"/>
      </xdr:nvSpPr>
      <xdr:spPr>
        <a:xfrm>
          <a:off x="13500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51179</xdr:rowOff>
    </xdr:from>
    <xdr:ext cx="405111" cy="259045"/>
    <xdr:sp macro="" textlink="">
      <xdr:nvSpPr>
        <xdr:cNvPr id="649" name="n_4mainValue【庁舎】&#10;有形固定資産減価償却率"/>
        <xdr:cNvSpPr txBox="1"/>
      </xdr:nvSpPr>
      <xdr:spPr>
        <a:xfrm>
          <a:off x="12611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0" name="直線コネクタ 6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1" name="テキスト ボックス 6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2" name="直線コネクタ 6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3" name="テキスト ボックス 6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4" name="直線コネクタ 6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5" name="テキスト ボックス 6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6" name="直線コネクタ 6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7" name="テキスト ボックス 6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8" name="直線コネクタ 6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9" name="テキスト ボックス 6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73" name="直線コネクタ 672"/>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74"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75" name="直線コネクタ 674"/>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76"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77" name="直線コネクタ 676"/>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78"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79" name="フローチャート: 判断 678"/>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80" name="フローチャート: 判断 679"/>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81" name="フローチャート: 判断 680"/>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82" name="フローチャート: 判断 681"/>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83" name="フローチャート: 判断 682"/>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89" name="楕円 688"/>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690" name="【庁舎】&#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691" name="楕円 690"/>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30480</xdr:rowOff>
    </xdr:to>
    <xdr:cxnSp macro="">
      <xdr:nvCxnSpPr>
        <xdr:cNvPr id="692" name="直線コネクタ 691"/>
        <xdr:cNvCxnSpPr/>
      </xdr:nvCxnSpPr>
      <xdr:spPr>
        <a:xfrm>
          <a:off x="21323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153036</xdr:rowOff>
    </xdr:from>
    <xdr:to>
      <xdr:col>102</xdr:col>
      <xdr:colOff>165100</xdr:colOff>
      <xdr:row>107</xdr:row>
      <xdr:rowOff>83186</xdr:rowOff>
    </xdr:to>
    <xdr:sp macro="" textlink="">
      <xdr:nvSpPr>
        <xdr:cNvPr id="693" name="楕円 692"/>
        <xdr:cNvSpPr/>
      </xdr:nvSpPr>
      <xdr:spPr>
        <a:xfrm>
          <a:off x="19494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153036</xdr:rowOff>
    </xdr:from>
    <xdr:to>
      <xdr:col>98</xdr:col>
      <xdr:colOff>38100</xdr:colOff>
      <xdr:row>107</xdr:row>
      <xdr:rowOff>83186</xdr:rowOff>
    </xdr:to>
    <xdr:sp macro="" textlink="">
      <xdr:nvSpPr>
        <xdr:cNvPr id="694" name="楕円 693"/>
        <xdr:cNvSpPr/>
      </xdr:nvSpPr>
      <xdr:spPr>
        <a:xfrm>
          <a:off x="18605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32386</xdr:rowOff>
    </xdr:from>
    <xdr:to>
      <xdr:col>102</xdr:col>
      <xdr:colOff>114300</xdr:colOff>
      <xdr:row>107</xdr:row>
      <xdr:rowOff>32386</xdr:rowOff>
    </xdr:to>
    <xdr:cxnSp macro="">
      <xdr:nvCxnSpPr>
        <xdr:cNvPr id="695" name="直線コネクタ 694"/>
        <xdr:cNvCxnSpPr/>
      </xdr:nvCxnSpPr>
      <xdr:spPr>
        <a:xfrm>
          <a:off x="18656300" y="18377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696"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697"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698"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699"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700"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74313</xdr:rowOff>
    </xdr:from>
    <xdr:ext cx="469744" cy="259045"/>
    <xdr:sp macro="" textlink="">
      <xdr:nvSpPr>
        <xdr:cNvPr id="701" name="n_3mainValue【庁舎】&#10;一人当たり面積"/>
        <xdr:cNvSpPr txBox="1"/>
      </xdr:nvSpPr>
      <xdr:spPr>
        <a:xfrm>
          <a:off x="19310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74313</xdr:rowOff>
    </xdr:from>
    <xdr:ext cx="469744" cy="259045"/>
    <xdr:sp macro="" textlink="">
      <xdr:nvSpPr>
        <xdr:cNvPr id="702" name="n_4mainValue【庁舎】&#10;一人当たり面積"/>
        <xdr:cNvSpPr txBox="1"/>
      </xdr:nvSpPr>
      <xdr:spPr>
        <a:xfrm>
          <a:off x="18421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公営住宅、図書館、庁舎を除き、有形固定資産償却率は類似団体の平均を下回っている。類似団体と比較して有形固定資産償却率が特に高い値となっている公営住宅については、平成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年度に長寿命化計画を見直し、令和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年度までに建替えを完了する予定とした。児童館や幼稚園、体育館などは経過年数がおおむね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年程のものが多く、有形固定資産償却率は低い値を示しているが、今後は維持管理に係る経費を抑制するため、施設の集約化・除去等について検討していく。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類似団体の中でも法人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事業所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の数が多い方ではなく、税収は類似団体の平均額よりも低いが、平成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年度からは税の徴収体制を強化し、財政力指数は緩やかではあるが向上している。</a:t>
          </a:r>
        </a:p>
        <a:p>
          <a:r>
            <a:rPr kumimoji="1" lang="ja-JP" altLang="en-US" sz="1300">
              <a:latin typeface="ＭＳ Ｐゴシック" panose="020B0600070205080204" pitchFamily="50" charset="-128"/>
              <a:ea typeface="ＭＳ Ｐゴシック" panose="020B0600070205080204" pitchFamily="50" charset="-128"/>
            </a:rPr>
            <a:t>　また、現在、企業誘致のため産業団地を整備しており、将来的には税収増加によりさらなる財政力向上が見込まれる。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28222</xdr:rowOff>
    </xdr:to>
    <xdr:cxnSp macro="">
      <xdr:nvCxnSpPr>
        <xdr:cNvPr id="69" name="直線コネクタ 68"/>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55033</xdr:rowOff>
    </xdr:to>
    <xdr:cxnSp macro="">
      <xdr:nvCxnSpPr>
        <xdr:cNvPr id="72" name="直線コネクタ 71"/>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95250</xdr:rowOff>
    </xdr:to>
    <xdr:cxnSp macro="">
      <xdr:nvCxnSpPr>
        <xdr:cNvPr id="75" name="直線コネクタ 74"/>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122061</xdr:rowOff>
    </xdr:to>
    <xdr:cxnSp macro="">
      <xdr:nvCxnSpPr>
        <xdr:cNvPr id="78" name="直線コネクタ 77"/>
        <xdr:cNvCxnSpPr/>
      </xdr:nvCxnSpPr>
      <xdr:spPr>
        <a:xfrm flipV="1">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歳出では主に後期高齢者医療給付費負担金の増により繰出金が増加したが、退職手当組合負担金の減により人件費が減少した。歳入では子ども・子育て支援臨時交付金等が増加したため、経常収支比率は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依然として経常収支比率は高い水準を推移しているが、現在、篠栗北地区産業団地を整備中であり、優良企業を誘致することで将来的に税収が増加し、経常収支比率が改善される見込み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147955</xdr:rowOff>
    </xdr:from>
    <xdr:to>
      <xdr:col>23</xdr:col>
      <xdr:colOff>133350</xdr:colOff>
      <xdr:row>65</xdr:row>
      <xdr:rowOff>36830</xdr:rowOff>
    </xdr:to>
    <xdr:cxnSp macro="">
      <xdr:nvCxnSpPr>
        <xdr:cNvPr id="128" name="直線コネクタ 127"/>
        <xdr:cNvCxnSpPr/>
      </xdr:nvCxnSpPr>
      <xdr:spPr>
        <a:xfrm flipV="1">
          <a:off x="4114800" y="1112075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127318</xdr:rowOff>
    </xdr:to>
    <xdr:cxnSp macro="">
      <xdr:nvCxnSpPr>
        <xdr:cNvPr id="131" name="直線コネクタ 130"/>
        <xdr:cNvCxnSpPr/>
      </xdr:nvCxnSpPr>
      <xdr:spPr>
        <a:xfrm flipV="1">
          <a:off x="3225800" y="1118108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103188</xdr:rowOff>
    </xdr:from>
    <xdr:to>
      <xdr:col>15</xdr:col>
      <xdr:colOff>82550</xdr:colOff>
      <xdr:row>65</xdr:row>
      <xdr:rowOff>127318</xdr:rowOff>
    </xdr:to>
    <xdr:cxnSp macro="">
      <xdr:nvCxnSpPr>
        <xdr:cNvPr id="134" name="直線コネクタ 133"/>
        <xdr:cNvCxnSpPr/>
      </xdr:nvCxnSpPr>
      <xdr:spPr>
        <a:xfrm>
          <a:off x="2336800" y="112474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81597</xdr:rowOff>
    </xdr:from>
    <xdr:to>
      <xdr:col>11</xdr:col>
      <xdr:colOff>31750</xdr:colOff>
      <xdr:row>65</xdr:row>
      <xdr:rowOff>103188</xdr:rowOff>
    </xdr:to>
    <xdr:cxnSp macro="">
      <xdr:nvCxnSpPr>
        <xdr:cNvPr id="137" name="直線コネクタ 136"/>
        <xdr:cNvCxnSpPr/>
      </xdr:nvCxnSpPr>
      <xdr:spPr>
        <a:xfrm>
          <a:off x="1447800" y="11054397"/>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47" name="楕円 146"/>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48"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49" name="楕円 148"/>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0" name="テキスト ボックス 149"/>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76518</xdr:rowOff>
    </xdr:from>
    <xdr:to>
      <xdr:col>15</xdr:col>
      <xdr:colOff>133350</xdr:colOff>
      <xdr:row>66</xdr:row>
      <xdr:rowOff>6668</xdr:rowOff>
    </xdr:to>
    <xdr:sp macro="" textlink="">
      <xdr:nvSpPr>
        <xdr:cNvPr id="151" name="楕円 150"/>
        <xdr:cNvSpPr/>
      </xdr:nvSpPr>
      <xdr:spPr>
        <a:xfrm>
          <a:off x="3175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162895</xdr:rowOff>
    </xdr:from>
    <xdr:ext cx="762000" cy="259045"/>
    <xdr:sp macro="" textlink="">
      <xdr:nvSpPr>
        <xdr:cNvPr id="152" name="テキスト ボックス 151"/>
        <xdr:cNvSpPr txBox="1"/>
      </xdr:nvSpPr>
      <xdr:spPr>
        <a:xfrm>
          <a:off x="2844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52388</xdr:rowOff>
    </xdr:from>
    <xdr:to>
      <xdr:col>11</xdr:col>
      <xdr:colOff>82550</xdr:colOff>
      <xdr:row>65</xdr:row>
      <xdr:rowOff>153988</xdr:rowOff>
    </xdr:to>
    <xdr:sp macro="" textlink="">
      <xdr:nvSpPr>
        <xdr:cNvPr id="153" name="楕円 152"/>
        <xdr:cNvSpPr/>
      </xdr:nvSpPr>
      <xdr:spPr>
        <a:xfrm>
          <a:off x="2286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138765</xdr:rowOff>
    </xdr:from>
    <xdr:ext cx="762000" cy="259045"/>
    <xdr:sp macro="" textlink="">
      <xdr:nvSpPr>
        <xdr:cNvPr id="154" name="テキスト ボックス 153"/>
        <xdr:cNvSpPr txBox="1"/>
      </xdr:nvSpPr>
      <xdr:spPr>
        <a:xfrm>
          <a:off x="1955800" y="1128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30797</xdr:rowOff>
    </xdr:from>
    <xdr:to>
      <xdr:col>7</xdr:col>
      <xdr:colOff>31750</xdr:colOff>
      <xdr:row>64</xdr:row>
      <xdr:rowOff>132397</xdr:rowOff>
    </xdr:to>
    <xdr:sp macro="" textlink="">
      <xdr:nvSpPr>
        <xdr:cNvPr id="155" name="楕円 154"/>
        <xdr:cNvSpPr/>
      </xdr:nvSpPr>
      <xdr:spPr>
        <a:xfrm>
          <a:off x="1397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117174</xdr:rowOff>
    </xdr:from>
    <xdr:ext cx="762000" cy="259045"/>
    <xdr:sp macro="" textlink="">
      <xdr:nvSpPr>
        <xdr:cNvPr id="156" name="テキスト ボックス 155"/>
        <xdr:cNvSpPr txBox="1"/>
      </xdr:nvSpPr>
      <xdr:spPr>
        <a:xfrm>
          <a:off x="1066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類似団体と比較して人口当たりの職員数が少ないことから低い水準を保っており、今後も定数管理や給与の適正化に努めていく。一方、物件費においては、包括業務委託（人材派遣）等により類似団体と比較して高い水準となっている。事業の効率化を図ることで歳出削減の抑制に努めるとともに、今後も更なる事業の効率化を図り、行政コストの低水準化に努める。 </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97419</xdr:rowOff>
    </xdr:from>
    <xdr:to>
      <xdr:col>23</xdr:col>
      <xdr:colOff>133350</xdr:colOff>
      <xdr:row>82</xdr:row>
      <xdr:rowOff>113706</xdr:rowOff>
    </xdr:to>
    <xdr:cxnSp macro="">
      <xdr:nvCxnSpPr>
        <xdr:cNvPr id="191" name="直線コネクタ 190"/>
        <xdr:cNvCxnSpPr/>
      </xdr:nvCxnSpPr>
      <xdr:spPr>
        <a:xfrm>
          <a:off x="4114800" y="14156319"/>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87406</xdr:rowOff>
    </xdr:from>
    <xdr:to>
      <xdr:col>19</xdr:col>
      <xdr:colOff>133350</xdr:colOff>
      <xdr:row>82</xdr:row>
      <xdr:rowOff>97419</xdr:rowOff>
    </xdr:to>
    <xdr:cxnSp macro="">
      <xdr:nvCxnSpPr>
        <xdr:cNvPr id="194" name="直線コネクタ 193"/>
        <xdr:cNvCxnSpPr/>
      </xdr:nvCxnSpPr>
      <xdr:spPr>
        <a:xfrm>
          <a:off x="3225800" y="1414630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83930</xdr:rowOff>
    </xdr:from>
    <xdr:to>
      <xdr:col>15</xdr:col>
      <xdr:colOff>82550</xdr:colOff>
      <xdr:row>82</xdr:row>
      <xdr:rowOff>87406</xdr:rowOff>
    </xdr:to>
    <xdr:cxnSp macro="">
      <xdr:nvCxnSpPr>
        <xdr:cNvPr id="197" name="直線コネクタ 196"/>
        <xdr:cNvCxnSpPr/>
      </xdr:nvCxnSpPr>
      <xdr:spPr>
        <a:xfrm>
          <a:off x="2336800" y="14142830"/>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83930</xdr:rowOff>
    </xdr:from>
    <xdr:to>
      <xdr:col>11</xdr:col>
      <xdr:colOff>31750</xdr:colOff>
      <xdr:row>82</xdr:row>
      <xdr:rowOff>144545</xdr:rowOff>
    </xdr:to>
    <xdr:cxnSp macro="">
      <xdr:nvCxnSpPr>
        <xdr:cNvPr id="200" name="直線コネクタ 199"/>
        <xdr:cNvCxnSpPr/>
      </xdr:nvCxnSpPr>
      <xdr:spPr>
        <a:xfrm flipV="1">
          <a:off x="1447800" y="14142830"/>
          <a:ext cx="889000" cy="6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62906</xdr:rowOff>
    </xdr:from>
    <xdr:to>
      <xdr:col>23</xdr:col>
      <xdr:colOff>184150</xdr:colOff>
      <xdr:row>82</xdr:row>
      <xdr:rowOff>164506</xdr:rowOff>
    </xdr:to>
    <xdr:sp macro="" textlink="">
      <xdr:nvSpPr>
        <xdr:cNvPr id="210" name="楕円 209"/>
        <xdr:cNvSpPr/>
      </xdr:nvSpPr>
      <xdr:spPr>
        <a:xfrm>
          <a:off x="4902200" y="141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79433</xdr:rowOff>
    </xdr:from>
    <xdr:ext cx="762000" cy="259045"/>
    <xdr:sp macro="" textlink="">
      <xdr:nvSpPr>
        <xdr:cNvPr id="211" name="人件費・物件費等の状況該当値テキスト"/>
        <xdr:cNvSpPr txBox="1"/>
      </xdr:nvSpPr>
      <xdr:spPr>
        <a:xfrm>
          <a:off x="5041900" y="1396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46619</xdr:rowOff>
    </xdr:from>
    <xdr:to>
      <xdr:col>19</xdr:col>
      <xdr:colOff>184150</xdr:colOff>
      <xdr:row>82</xdr:row>
      <xdr:rowOff>148219</xdr:rowOff>
    </xdr:to>
    <xdr:sp macro="" textlink="">
      <xdr:nvSpPr>
        <xdr:cNvPr id="212" name="楕円 211"/>
        <xdr:cNvSpPr/>
      </xdr:nvSpPr>
      <xdr:spPr>
        <a:xfrm>
          <a:off x="4064000" y="141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158396</xdr:rowOff>
    </xdr:from>
    <xdr:ext cx="736600" cy="259045"/>
    <xdr:sp macro="" textlink="">
      <xdr:nvSpPr>
        <xdr:cNvPr id="213" name="テキスト ボックス 212"/>
        <xdr:cNvSpPr txBox="1"/>
      </xdr:nvSpPr>
      <xdr:spPr>
        <a:xfrm>
          <a:off x="3733800" y="1387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36606</xdr:rowOff>
    </xdr:from>
    <xdr:to>
      <xdr:col>15</xdr:col>
      <xdr:colOff>133350</xdr:colOff>
      <xdr:row>82</xdr:row>
      <xdr:rowOff>138206</xdr:rowOff>
    </xdr:to>
    <xdr:sp macro="" textlink="">
      <xdr:nvSpPr>
        <xdr:cNvPr id="214" name="楕円 213"/>
        <xdr:cNvSpPr/>
      </xdr:nvSpPr>
      <xdr:spPr>
        <a:xfrm>
          <a:off x="3175000" y="140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148383</xdr:rowOff>
    </xdr:from>
    <xdr:ext cx="762000" cy="259045"/>
    <xdr:sp macro="" textlink="">
      <xdr:nvSpPr>
        <xdr:cNvPr id="215" name="テキスト ボックス 214"/>
        <xdr:cNvSpPr txBox="1"/>
      </xdr:nvSpPr>
      <xdr:spPr>
        <a:xfrm>
          <a:off x="2844800" y="1386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33130</xdr:rowOff>
    </xdr:from>
    <xdr:to>
      <xdr:col>11</xdr:col>
      <xdr:colOff>82550</xdr:colOff>
      <xdr:row>82</xdr:row>
      <xdr:rowOff>134730</xdr:rowOff>
    </xdr:to>
    <xdr:sp macro="" textlink="">
      <xdr:nvSpPr>
        <xdr:cNvPr id="216" name="楕円 215"/>
        <xdr:cNvSpPr/>
      </xdr:nvSpPr>
      <xdr:spPr>
        <a:xfrm>
          <a:off x="2286000" y="140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144907</xdr:rowOff>
    </xdr:from>
    <xdr:ext cx="762000" cy="259045"/>
    <xdr:sp macro="" textlink="">
      <xdr:nvSpPr>
        <xdr:cNvPr id="217" name="テキスト ボックス 216"/>
        <xdr:cNvSpPr txBox="1"/>
      </xdr:nvSpPr>
      <xdr:spPr>
        <a:xfrm>
          <a:off x="1955800" y="1386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93745</xdr:rowOff>
    </xdr:from>
    <xdr:to>
      <xdr:col>7</xdr:col>
      <xdr:colOff>31750</xdr:colOff>
      <xdr:row>83</xdr:row>
      <xdr:rowOff>23895</xdr:rowOff>
    </xdr:to>
    <xdr:sp macro="" textlink="">
      <xdr:nvSpPr>
        <xdr:cNvPr id="218" name="楕円 217"/>
        <xdr:cNvSpPr/>
      </xdr:nvSpPr>
      <xdr:spPr>
        <a:xfrm>
          <a:off x="1397000" y="141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34072</xdr:rowOff>
    </xdr:from>
    <xdr:ext cx="762000" cy="259045"/>
    <xdr:sp macro="" textlink="">
      <xdr:nvSpPr>
        <xdr:cNvPr id="219" name="テキスト ボックス 218"/>
        <xdr:cNvSpPr txBox="1"/>
      </xdr:nvSpPr>
      <xdr:spPr>
        <a:xfrm>
          <a:off x="1066800" y="1392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給与減額を終了した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歳以上職員数の減少等で平成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年度にライスパレス指数は一時的に減少したが。令和元年度には、人事勧告による給料引き上げが行われた若手職員数が多かったことが影響し、全国平均を上回る状況となった。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118836</xdr:rowOff>
    </xdr:to>
    <xdr:cxnSp macro="">
      <xdr:nvCxnSpPr>
        <xdr:cNvPr id="255" name="直線コネクタ 254"/>
        <xdr:cNvCxnSpPr/>
      </xdr:nvCxnSpPr>
      <xdr:spPr>
        <a:xfrm>
          <a:off x="16179800" y="14673943"/>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170543</xdr:rowOff>
    </xdr:to>
    <xdr:cxnSp macro="">
      <xdr:nvCxnSpPr>
        <xdr:cNvPr id="258" name="直線コネクタ 257"/>
        <xdr:cNvCxnSpPr/>
      </xdr:nvCxnSpPr>
      <xdr:spPr>
        <a:xfrm flipV="1">
          <a:off x="15290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170543</xdr:rowOff>
    </xdr:to>
    <xdr:cxnSp macro="">
      <xdr:nvCxnSpPr>
        <xdr:cNvPr id="261" name="直線コネクタ 260"/>
        <xdr:cNvCxnSpPr/>
      </xdr:nvCxnSpPr>
      <xdr:spPr>
        <a:xfrm>
          <a:off x="14401800" y="1463947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66221</xdr:rowOff>
    </xdr:to>
    <xdr:cxnSp macro="">
      <xdr:nvCxnSpPr>
        <xdr:cNvPr id="264" name="直線コネクタ 263"/>
        <xdr:cNvCxnSpPr/>
      </xdr:nvCxnSpPr>
      <xdr:spPr>
        <a:xfrm>
          <a:off x="13512800" y="144154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0" name="楕円 279"/>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1" name="テキスト ボックス 280"/>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2" name="楕円 281"/>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3" name="テキスト ボックス 282"/>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の適正化に努めてきた結果、類似団体と比較して低い水準を保っているものと分析できる。今後もより一層の事務の効率化を目指し、適材適所の人員配置を図っていくことで現在の水準を維持していくことを目指す。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61504</xdr:rowOff>
    </xdr:from>
    <xdr:to>
      <xdr:col>81</xdr:col>
      <xdr:colOff>44450</xdr:colOff>
      <xdr:row>58</xdr:row>
      <xdr:rowOff>73569</xdr:rowOff>
    </xdr:to>
    <xdr:cxnSp macro="">
      <xdr:nvCxnSpPr>
        <xdr:cNvPr id="320" name="直線コネクタ 319"/>
        <xdr:cNvCxnSpPr/>
      </xdr:nvCxnSpPr>
      <xdr:spPr>
        <a:xfrm flipV="1">
          <a:off x="16179800" y="1000560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73569</xdr:rowOff>
    </xdr:from>
    <xdr:to>
      <xdr:col>77</xdr:col>
      <xdr:colOff>44450</xdr:colOff>
      <xdr:row>58</xdr:row>
      <xdr:rowOff>75293</xdr:rowOff>
    </xdr:to>
    <xdr:cxnSp macro="">
      <xdr:nvCxnSpPr>
        <xdr:cNvPr id="323" name="直線コネクタ 322"/>
        <xdr:cNvCxnSpPr/>
      </xdr:nvCxnSpPr>
      <xdr:spPr>
        <a:xfrm flipV="1">
          <a:off x="15290800" y="1001766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61504</xdr:rowOff>
    </xdr:from>
    <xdr:to>
      <xdr:col>72</xdr:col>
      <xdr:colOff>203200</xdr:colOff>
      <xdr:row>58</xdr:row>
      <xdr:rowOff>75293</xdr:rowOff>
    </xdr:to>
    <xdr:cxnSp macro="">
      <xdr:nvCxnSpPr>
        <xdr:cNvPr id="326" name="直線コネクタ 325"/>
        <xdr:cNvCxnSpPr/>
      </xdr:nvCxnSpPr>
      <xdr:spPr>
        <a:xfrm>
          <a:off x="14401800" y="100056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56334</xdr:rowOff>
    </xdr:from>
    <xdr:to>
      <xdr:col>68</xdr:col>
      <xdr:colOff>152400</xdr:colOff>
      <xdr:row>58</xdr:row>
      <xdr:rowOff>61504</xdr:rowOff>
    </xdr:to>
    <xdr:cxnSp macro="">
      <xdr:nvCxnSpPr>
        <xdr:cNvPr id="329" name="直線コネクタ 328"/>
        <xdr:cNvCxnSpPr/>
      </xdr:nvCxnSpPr>
      <xdr:spPr>
        <a:xfrm>
          <a:off x="13512800" y="1000043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10704</xdr:rowOff>
    </xdr:from>
    <xdr:to>
      <xdr:col>81</xdr:col>
      <xdr:colOff>95250</xdr:colOff>
      <xdr:row>58</xdr:row>
      <xdr:rowOff>112304</xdr:rowOff>
    </xdr:to>
    <xdr:sp macro="" textlink="">
      <xdr:nvSpPr>
        <xdr:cNvPr id="339" name="楕円 338"/>
        <xdr:cNvSpPr/>
      </xdr:nvSpPr>
      <xdr:spPr>
        <a:xfrm>
          <a:off x="169672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103431</xdr:rowOff>
    </xdr:from>
    <xdr:ext cx="762000" cy="259045"/>
    <xdr:sp macro="" textlink="">
      <xdr:nvSpPr>
        <xdr:cNvPr id="340" name="定員管理の状況該当値テキスト"/>
        <xdr:cNvSpPr txBox="1"/>
      </xdr:nvSpPr>
      <xdr:spPr>
        <a:xfrm>
          <a:off x="17106900" y="987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22769</xdr:rowOff>
    </xdr:from>
    <xdr:to>
      <xdr:col>77</xdr:col>
      <xdr:colOff>95250</xdr:colOff>
      <xdr:row>58</xdr:row>
      <xdr:rowOff>124369</xdr:rowOff>
    </xdr:to>
    <xdr:sp macro="" textlink="">
      <xdr:nvSpPr>
        <xdr:cNvPr id="341" name="楕円 340"/>
        <xdr:cNvSpPr/>
      </xdr:nvSpPr>
      <xdr:spPr>
        <a:xfrm>
          <a:off x="16129000" y="99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134546</xdr:rowOff>
    </xdr:from>
    <xdr:ext cx="736600" cy="259045"/>
    <xdr:sp macro="" textlink="">
      <xdr:nvSpPr>
        <xdr:cNvPr id="342" name="テキスト ボックス 341"/>
        <xdr:cNvSpPr txBox="1"/>
      </xdr:nvSpPr>
      <xdr:spPr>
        <a:xfrm>
          <a:off x="15798800" y="9735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24493</xdr:rowOff>
    </xdr:from>
    <xdr:to>
      <xdr:col>73</xdr:col>
      <xdr:colOff>44450</xdr:colOff>
      <xdr:row>58</xdr:row>
      <xdr:rowOff>126093</xdr:rowOff>
    </xdr:to>
    <xdr:sp macro="" textlink="">
      <xdr:nvSpPr>
        <xdr:cNvPr id="343" name="楕円 342"/>
        <xdr:cNvSpPr/>
      </xdr:nvSpPr>
      <xdr:spPr>
        <a:xfrm>
          <a:off x="15240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136270</xdr:rowOff>
    </xdr:from>
    <xdr:ext cx="762000" cy="259045"/>
    <xdr:sp macro="" textlink="">
      <xdr:nvSpPr>
        <xdr:cNvPr id="344" name="テキスト ボックス 343"/>
        <xdr:cNvSpPr txBox="1"/>
      </xdr:nvSpPr>
      <xdr:spPr>
        <a:xfrm>
          <a:off x="14909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10704</xdr:rowOff>
    </xdr:from>
    <xdr:to>
      <xdr:col>68</xdr:col>
      <xdr:colOff>203200</xdr:colOff>
      <xdr:row>58</xdr:row>
      <xdr:rowOff>112304</xdr:rowOff>
    </xdr:to>
    <xdr:sp macro="" textlink="">
      <xdr:nvSpPr>
        <xdr:cNvPr id="345" name="楕円 344"/>
        <xdr:cNvSpPr/>
      </xdr:nvSpPr>
      <xdr:spPr>
        <a:xfrm>
          <a:off x="14351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122481</xdr:rowOff>
    </xdr:from>
    <xdr:ext cx="762000" cy="259045"/>
    <xdr:sp macro="" textlink="">
      <xdr:nvSpPr>
        <xdr:cNvPr id="346" name="テキスト ボックス 345"/>
        <xdr:cNvSpPr txBox="1"/>
      </xdr:nvSpPr>
      <xdr:spPr>
        <a:xfrm>
          <a:off x="14020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5534</xdr:rowOff>
    </xdr:from>
    <xdr:to>
      <xdr:col>64</xdr:col>
      <xdr:colOff>152400</xdr:colOff>
      <xdr:row>58</xdr:row>
      <xdr:rowOff>107134</xdr:rowOff>
    </xdr:to>
    <xdr:sp macro="" textlink="">
      <xdr:nvSpPr>
        <xdr:cNvPr id="347" name="楕円 346"/>
        <xdr:cNvSpPr/>
      </xdr:nvSpPr>
      <xdr:spPr>
        <a:xfrm>
          <a:off x="134620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117311</xdr:rowOff>
    </xdr:from>
    <xdr:ext cx="762000" cy="259045"/>
    <xdr:sp macro="" textlink="">
      <xdr:nvSpPr>
        <xdr:cNvPr id="348" name="テキスト ボックス 347"/>
        <xdr:cNvSpPr txBox="1"/>
      </xdr:nvSpPr>
      <xdr:spPr>
        <a:xfrm>
          <a:off x="13131800" y="9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清掃施設組合の償還終了等により実質公債費比率は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類似団体平均を上回っている。今後は老朽化した公共施設等の更新でも大規模な地方債発行が見込まれるが、事業の適正な取捨選択を実施し、可能な限り実質公債費比率上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81" name="直線コネクタ 380"/>
        <xdr:cNvCxnSpPr/>
      </xdr:nvCxnSpPr>
      <xdr:spPr>
        <a:xfrm flipV="1">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124460</xdr:rowOff>
    </xdr:to>
    <xdr:cxnSp macro="">
      <xdr:nvCxnSpPr>
        <xdr:cNvPr id="384" name="直線コネクタ 383"/>
        <xdr:cNvCxnSpPr/>
      </xdr:nvCxnSpPr>
      <xdr:spPr>
        <a:xfrm>
          <a:off x="15290800" y="71217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92287</xdr:rowOff>
    </xdr:to>
    <xdr:cxnSp macro="">
      <xdr:nvCxnSpPr>
        <xdr:cNvPr id="387" name="直線コネクタ 386"/>
        <xdr:cNvCxnSpPr/>
      </xdr:nvCxnSpPr>
      <xdr:spPr>
        <a:xfrm>
          <a:off x="14401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92287</xdr:rowOff>
    </xdr:to>
    <xdr:cxnSp macro="">
      <xdr:nvCxnSpPr>
        <xdr:cNvPr id="390" name="直線コネクタ 389"/>
        <xdr:cNvCxnSpPr/>
      </xdr:nvCxnSpPr>
      <xdr:spPr>
        <a:xfrm flipV="1">
          <a:off x="13512800" y="71136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4" name="楕円 403"/>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5" name="テキスト ボックス 404"/>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6" name="楕円 405"/>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7" name="テキスト ボックス 406"/>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8" name="楕円 407"/>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9" name="テキスト ボックス 408"/>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津波黒防災工事等の防災工事、教育施設の空調整備工事として多額の地方債借入を行ったため将来負担率は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％となった。今後は後世への負担を少しでも軽減するよう、基金の積立てや特定財源の確保等を積極的に行い将来負担比率の低水準を維持していくことを目指す。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60" name="楕円 459"/>
        <xdr:cNvSpPr/>
      </xdr:nvSpPr>
      <xdr:spPr>
        <a:xfrm>
          <a:off x="16967200" y="24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24570</xdr:rowOff>
    </xdr:from>
    <xdr:ext cx="762000" cy="259045"/>
    <xdr:sp macro="" textlink="">
      <xdr:nvSpPr>
        <xdr:cNvPr id="461" name="将来負担の状況該当値テキスト"/>
        <xdr:cNvSpPr txBox="1"/>
      </xdr:nvSpPr>
      <xdr:spPr>
        <a:xfrm>
          <a:off x="17106900" y="225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人件費の経常支出額については、職員の定員管理の適正化に努めてきた結果、類似団体と比較して低い水準を保っており、今後もこの水準を維持できるよう努める。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3556</xdr:rowOff>
    </xdr:to>
    <xdr:cxnSp macro="">
      <xdr:nvCxnSpPr>
        <xdr:cNvPr id="64" name="直線コネクタ 63"/>
        <xdr:cNvCxnSpPr/>
      </xdr:nvCxnSpPr>
      <xdr:spPr>
        <a:xfrm flipV="1">
          <a:off x="3987800" y="61163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3556</xdr:rowOff>
    </xdr:to>
    <xdr:cxnSp macro="">
      <xdr:nvCxnSpPr>
        <xdr:cNvPr id="67" name="直線コネクタ 66"/>
        <xdr:cNvCxnSpPr/>
      </xdr:nvCxnSpPr>
      <xdr:spPr>
        <a:xfrm>
          <a:off x="3098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170434</xdr:rowOff>
    </xdr:to>
    <xdr:cxnSp macro="">
      <xdr:nvCxnSpPr>
        <xdr:cNvPr id="70" name="直線コネクタ 69"/>
        <xdr:cNvCxnSpPr/>
      </xdr:nvCxnSpPr>
      <xdr:spPr>
        <a:xfrm flipV="1">
          <a:off x="2209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170434</xdr:rowOff>
    </xdr:to>
    <xdr:cxnSp macro="">
      <xdr:nvCxnSpPr>
        <xdr:cNvPr id="73" name="直線コネクタ 72"/>
        <xdr:cNvCxnSpPr/>
      </xdr:nvCxnSpPr>
      <xdr:spPr>
        <a:xfrm>
          <a:off x="1320800" y="61117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3" name="楕円 82"/>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4"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124206</xdr:rowOff>
    </xdr:from>
    <xdr:to>
      <xdr:col>20</xdr:col>
      <xdr:colOff>38100</xdr:colOff>
      <xdr:row>36</xdr:row>
      <xdr:rowOff>54356</xdr:rowOff>
    </xdr:to>
    <xdr:sp macro="" textlink="">
      <xdr:nvSpPr>
        <xdr:cNvPr id="85" name="楕円 84"/>
        <xdr:cNvSpPr/>
      </xdr:nvSpPr>
      <xdr:spPr>
        <a:xfrm>
          <a:off x="3937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64533</xdr:rowOff>
    </xdr:from>
    <xdr:ext cx="736600" cy="259045"/>
    <xdr:sp macro="" textlink="">
      <xdr:nvSpPr>
        <xdr:cNvPr id="86" name="テキスト ボックス 85"/>
        <xdr:cNvSpPr txBox="1"/>
      </xdr:nvSpPr>
      <xdr:spPr>
        <a:xfrm>
          <a:off x="3606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包括業務委託（人材派遣）や施設の指定管理委託等により類似団体と比較すると依然として高い水準となっている。今後は、より一層の事業の見直しを図り、事業効果を高め効率のよいサービスの展開を目指す。 </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134620</xdr:rowOff>
    </xdr:from>
    <xdr:to>
      <xdr:col>82</xdr:col>
      <xdr:colOff>107950</xdr:colOff>
      <xdr:row>18</xdr:row>
      <xdr:rowOff>134620</xdr:rowOff>
    </xdr:to>
    <xdr:cxnSp macro="">
      <xdr:nvCxnSpPr>
        <xdr:cNvPr id="125" name="直線コネクタ 124"/>
        <xdr:cNvCxnSpPr/>
      </xdr:nvCxnSpPr>
      <xdr:spPr>
        <a:xfrm>
          <a:off x="15671800" y="3220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134620</xdr:rowOff>
    </xdr:to>
    <xdr:cxnSp macro="">
      <xdr:nvCxnSpPr>
        <xdr:cNvPr id="128" name="直線コネクタ 127"/>
        <xdr:cNvCxnSpPr/>
      </xdr:nvCxnSpPr>
      <xdr:spPr>
        <a:xfrm>
          <a:off x="14782800" y="3190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104140</xdr:rowOff>
    </xdr:to>
    <xdr:cxnSp macro="">
      <xdr:nvCxnSpPr>
        <xdr:cNvPr id="131" name="直線コネクタ 130"/>
        <xdr:cNvCxnSpPr/>
      </xdr:nvCxnSpPr>
      <xdr:spPr>
        <a:xfrm>
          <a:off x="13893800" y="313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50800</xdr:rowOff>
    </xdr:to>
    <xdr:cxnSp macro="">
      <xdr:nvCxnSpPr>
        <xdr:cNvPr id="134" name="直線コネクタ 133"/>
        <xdr:cNvCxnSpPr/>
      </xdr:nvCxnSpPr>
      <xdr:spPr>
        <a:xfrm>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83820</xdr:rowOff>
    </xdr:from>
    <xdr:to>
      <xdr:col>82</xdr:col>
      <xdr:colOff>158750</xdr:colOff>
      <xdr:row>19</xdr:row>
      <xdr:rowOff>13970</xdr:rowOff>
    </xdr:to>
    <xdr:sp macro="" textlink="">
      <xdr:nvSpPr>
        <xdr:cNvPr id="144" name="楕円 143"/>
        <xdr:cNvSpPr/>
      </xdr:nvSpPr>
      <xdr:spPr>
        <a:xfrm>
          <a:off x="164592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55897</xdr:rowOff>
    </xdr:from>
    <xdr:ext cx="762000" cy="259045"/>
    <xdr:sp macro="" textlink="">
      <xdr:nvSpPr>
        <xdr:cNvPr id="145" name="物件費該当値テキスト"/>
        <xdr:cNvSpPr txBox="1"/>
      </xdr:nvSpPr>
      <xdr:spPr>
        <a:xfrm>
          <a:off x="165989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83820</xdr:rowOff>
    </xdr:from>
    <xdr:to>
      <xdr:col>78</xdr:col>
      <xdr:colOff>120650</xdr:colOff>
      <xdr:row>19</xdr:row>
      <xdr:rowOff>13970</xdr:rowOff>
    </xdr:to>
    <xdr:sp macro="" textlink="">
      <xdr:nvSpPr>
        <xdr:cNvPr id="146" name="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障害者自立支援給付費が増となった一方で、利用者数の減により老人保護措置費が減となり、扶助費は前年度よりも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％減少した。しかし類似団体よりも高い水準となっている。事業内容を精査し効率の良いサービスの提供を目指す。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15422</xdr:rowOff>
    </xdr:from>
    <xdr:to>
      <xdr:col>24</xdr:col>
      <xdr:colOff>25400</xdr:colOff>
      <xdr:row>57</xdr:row>
      <xdr:rowOff>80735</xdr:rowOff>
    </xdr:to>
    <xdr:cxnSp macro="">
      <xdr:nvCxnSpPr>
        <xdr:cNvPr id="188" name="直線コネクタ 187"/>
        <xdr:cNvCxnSpPr/>
      </xdr:nvCxnSpPr>
      <xdr:spPr>
        <a:xfrm flipV="1">
          <a:off x="3987800" y="9788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80735</xdr:rowOff>
    </xdr:to>
    <xdr:cxnSp macro="">
      <xdr:nvCxnSpPr>
        <xdr:cNvPr id="191" name="直線コネクタ 190"/>
        <xdr:cNvCxnSpPr/>
      </xdr:nvCxnSpPr>
      <xdr:spPr>
        <a:xfrm>
          <a:off x="3098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57</xdr:row>
      <xdr:rowOff>26307</xdr:rowOff>
    </xdr:to>
    <xdr:cxnSp macro="">
      <xdr:nvCxnSpPr>
        <xdr:cNvPr id="194" name="直線コネクタ 193"/>
        <xdr:cNvCxnSpPr/>
      </xdr:nvCxnSpPr>
      <xdr:spPr>
        <a:xfrm>
          <a:off x="2209800" y="96901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88900</xdr:rowOff>
    </xdr:to>
    <xdr:cxnSp macro="">
      <xdr:nvCxnSpPr>
        <xdr:cNvPr id="197" name="直線コネクタ 196"/>
        <xdr:cNvCxnSpPr/>
      </xdr:nvCxnSpPr>
      <xdr:spPr>
        <a:xfrm>
          <a:off x="1320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29935</xdr:rowOff>
    </xdr:from>
    <xdr:to>
      <xdr:col>20</xdr:col>
      <xdr:colOff>38100</xdr:colOff>
      <xdr:row>57</xdr:row>
      <xdr:rowOff>131535</xdr:rowOff>
    </xdr:to>
    <xdr:sp macro="" textlink="">
      <xdr:nvSpPr>
        <xdr:cNvPr id="209" name="楕円 208"/>
        <xdr:cNvSpPr/>
      </xdr:nvSpPr>
      <xdr:spPr>
        <a:xfrm>
          <a:off x="3937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116312</xdr:rowOff>
    </xdr:from>
    <xdr:ext cx="736600" cy="259045"/>
    <xdr:sp macro="" textlink="">
      <xdr:nvSpPr>
        <xdr:cNvPr id="210" name="テキスト ボックス 209"/>
        <xdr:cNvSpPr txBox="1"/>
      </xdr:nvSpPr>
      <xdr:spPr>
        <a:xfrm>
          <a:off x="3606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1" name="楕円 210"/>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2" name="テキスト ボックス 211"/>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3" name="楕円 212"/>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6" name="テキスト ボックス 215"/>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％増加したが、類似団体平均よりも低い水準を保っている。今後も事業効果のある施策の実施に努める。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55</xdr:row>
      <xdr:rowOff>127000</xdr:rowOff>
    </xdr:to>
    <xdr:cxnSp macro="">
      <xdr:nvCxnSpPr>
        <xdr:cNvPr id="253" name="直線コネクタ 252"/>
        <xdr:cNvCxnSpPr/>
      </xdr:nvCxnSpPr>
      <xdr:spPr>
        <a:xfrm>
          <a:off x="15671800" y="9509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107950</xdr:rowOff>
    </xdr:to>
    <xdr:cxnSp macro="">
      <xdr:nvCxnSpPr>
        <xdr:cNvPr id="256" name="直線コネクタ 255"/>
        <xdr:cNvCxnSpPr/>
      </xdr:nvCxnSpPr>
      <xdr:spPr>
        <a:xfrm flipV="1">
          <a:off x="14782800" y="9509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41275</xdr:rowOff>
    </xdr:from>
    <xdr:to>
      <xdr:col>73</xdr:col>
      <xdr:colOff>180975</xdr:colOff>
      <xdr:row>55</xdr:row>
      <xdr:rowOff>107950</xdr:rowOff>
    </xdr:to>
    <xdr:cxnSp macro="">
      <xdr:nvCxnSpPr>
        <xdr:cNvPr id="259" name="直線コネクタ 258"/>
        <xdr:cNvCxnSpPr/>
      </xdr:nvCxnSpPr>
      <xdr:spPr>
        <a:xfrm>
          <a:off x="13893800" y="94710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41275</xdr:rowOff>
    </xdr:from>
    <xdr:to>
      <xdr:col>69</xdr:col>
      <xdr:colOff>92075</xdr:colOff>
      <xdr:row>55</xdr:row>
      <xdr:rowOff>69850</xdr:rowOff>
    </xdr:to>
    <xdr:cxnSp macro="">
      <xdr:nvCxnSpPr>
        <xdr:cNvPr id="262" name="直線コネクタ 261"/>
        <xdr:cNvCxnSpPr/>
      </xdr:nvCxnSpPr>
      <xdr:spPr>
        <a:xfrm flipV="1">
          <a:off x="13004800" y="9471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2" name="楕円 271"/>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3"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4" name="楕円 273"/>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5" name="テキスト ボックス 274"/>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161925</xdr:rowOff>
    </xdr:from>
    <xdr:to>
      <xdr:col>69</xdr:col>
      <xdr:colOff>142875</xdr:colOff>
      <xdr:row>55</xdr:row>
      <xdr:rowOff>92075</xdr:rowOff>
    </xdr:to>
    <xdr:sp macro="" textlink="">
      <xdr:nvSpPr>
        <xdr:cNvPr id="278" name="楕円 277"/>
        <xdr:cNvSpPr/>
      </xdr:nvSpPr>
      <xdr:spPr>
        <a:xfrm>
          <a:off x="13843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102252</xdr:rowOff>
    </xdr:from>
    <xdr:ext cx="762000" cy="259045"/>
    <xdr:sp macro="" textlink="">
      <xdr:nvSpPr>
        <xdr:cNvPr id="279" name="テキスト ボックス 278"/>
        <xdr:cNvSpPr txBox="1"/>
      </xdr:nvSpPr>
      <xdr:spPr>
        <a:xfrm>
          <a:off x="13512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80" name="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81" name="テキスト ボックス 280"/>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同様、依然として類似団体の平均水準を大きく上回っている。他会計への補助金や一部事務組合への負担金の割合の高さが要因であると考えられる。各種団体への単独補助金等の必要性について見直し、制度等の統廃合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76708</xdr:rowOff>
    </xdr:to>
    <xdr:cxnSp macro="">
      <xdr:nvCxnSpPr>
        <xdr:cNvPr id="311" name="直線コネクタ 310"/>
        <xdr:cNvCxnSpPr/>
      </xdr:nvCxnSpPr>
      <xdr:spPr>
        <a:xfrm>
          <a:off x="15671800" y="65780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39</xdr:row>
      <xdr:rowOff>1270</xdr:rowOff>
    </xdr:to>
    <xdr:cxnSp macro="">
      <xdr:nvCxnSpPr>
        <xdr:cNvPr id="314" name="直線コネクタ 313"/>
        <xdr:cNvCxnSpPr/>
      </xdr:nvCxnSpPr>
      <xdr:spPr>
        <a:xfrm flipV="1">
          <a:off x="14782800" y="65780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1270</xdr:rowOff>
    </xdr:to>
    <xdr:cxnSp macro="">
      <xdr:nvCxnSpPr>
        <xdr:cNvPr id="317" name="直線コネクタ 316"/>
        <xdr:cNvCxnSpPr/>
      </xdr:nvCxnSpPr>
      <xdr:spPr>
        <a:xfrm>
          <a:off x="13893800" y="66786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38</xdr:row>
      <xdr:rowOff>163576</xdr:rowOff>
    </xdr:to>
    <xdr:cxnSp macro="">
      <xdr:nvCxnSpPr>
        <xdr:cNvPr id="320" name="直線コネクタ 319"/>
        <xdr:cNvCxnSpPr/>
      </xdr:nvCxnSpPr>
      <xdr:spPr>
        <a:xfrm>
          <a:off x="13004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0" name="楕円 329"/>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1"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2" name="楕円 331"/>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3" name="テキスト ボックス 332"/>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34" name="楕円 333"/>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35" name="テキスト ボックス 334"/>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6" name="楕円 335"/>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7" name="テキスト ボックス 336"/>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8" name="楕円 337"/>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9" name="テキスト ボックス 338"/>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額な地方債の償還は概ね終了しており、今後は償還終了による公債費の大きな減少は見込めない。財政状況を考慮しつつ、新たな地方債の発行を抑制するとともに、高金利債権を中心に繰上償還することを検討する。 </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81280</xdr:rowOff>
    </xdr:to>
    <xdr:cxnSp macro="">
      <xdr:nvCxnSpPr>
        <xdr:cNvPr id="372" name="直線コネクタ 371"/>
        <xdr:cNvCxnSpPr/>
      </xdr:nvCxnSpPr>
      <xdr:spPr>
        <a:xfrm>
          <a:off x="3987800" y="13103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81280</xdr:rowOff>
    </xdr:to>
    <xdr:cxnSp macro="">
      <xdr:nvCxnSpPr>
        <xdr:cNvPr id="375" name="直線コネクタ 374"/>
        <xdr:cNvCxnSpPr/>
      </xdr:nvCxnSpPr>
      <xdr:spPr>
        <a:xfrm flipV="1">
          <a:off x="3098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77</xdr:row>
      <xdr:rowOff>54611</xdr:rowOff>
    </xdr:to>
    <xdr:cxnSp macro="">
      <xdr:nvCxnSpPr>
        <xdr:cNvPr id="378" name="直線コネクタ 377"/>
        <xdr:cNvCxnSpPr/>
      </xdr:nvCxnSpPr>
      <xdr:spPr>
        <a:xfrm flipV="1">
          <a:off x="2209800" y="13111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54611</xdr:rowOff>
    </xdr:to>
    <xdr:cxnSp macro="">
      <xdr:nvCxnSpPr>
        <xdr:cNvPr id="381" name="直線コネクタ 380"/>
        <xdr:cNvCxnSpPr/>
      </xdr:nvCxnSpPr>
      <xdr:spPr>
        <a:xfrm>
          <a:off x="1320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1" name="楕円 390"/>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2"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3" name="楕円 392"/>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4" name="テキスト ボックス 393"/>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5" name="楕円 394"/>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6" name="テキスト ボックス 39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97" name="楕円 39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8" name="テキスト ボックス 39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9" name="楕円 398"/>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400" name="テキスト ボックス 39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％減少しているものの、依然として類似団体平均値を上回る結果となっている。今後はより一層の効果的な事業を展開し効率よいサービスを実施するとともに、歳入の確保に努めていく。 </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120142</xdr:rowOff>
    </xdr:to>
    <xdr:cxnSp macro="">
      <xdr:nvCxnSpPr>
        <xdr:cNvPr id="431" name="直線コネクタ 430"/>
        <xdr:cNvCxnSpPr/>
      </xdr:nvCxnSpPr>
      <xdr:spPr>
        <a:xfrm flipV="1">
          <a:off x="15671800" y="136144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80</xdr:row>
      <xdr:rowOff>12700</xdr:rowOff>
    </xdr:to>
    <xdr:cxnSp macro="">
      <xdr:nvCxnSpPr>
        <xdr:cNvPr id="434" name="直線コネクタ 433"/>
        <xdr:cNvCxnSpPr/>
      </xdr:nvCxnSpPr>
      <xdr:spPr>
        <a:xfrm flipV="1">
          <a:off x="14782800" y="136646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80</xdr:row>
      <xdr:rowOff>12700</xdr:rowOff>
    </xdr:to>
    <xdr:cxnSp macro="">
      <xdr:nvCxnSpPr>
        <xdr:cNvPr id="437" name="直線コネクタ 436"/>
        <xdr:cNvCxnSpPr/>
      </xdr:nvCxnSpPr>
      <xdr:spPr>
        <a:xfrm>
          <a:off x="13893800" y="136235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78994</xdr:rowOff>
    </xdr:to>
    <xdr:cxnSp macro="">
      <xdr:nvCxnSpPr>
        <xdr:cNvPr id="440" name="直線コネクタ 439"/>
        <xdr:cNvCxnSpPr/>
      </xdr:nvCxnSpPr>
      <xdr:spPr>
        <a:xfrm>
          <a:off x="13004800" y="134909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0" name="楕円 449"/>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1"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2" name="楕円 451"/>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3" name="テキスト ボックス 452"/>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4" name="楕円 453"/>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55" name="テキスト ボックス 454"/>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28194</xdr:rowOff>
    </xdr:from>
    <xdr:to>
      <xdr:col>69</xdr:col>
      <xdr:colOff>142875</xdr:colOff>
      <xdr:row>79</xdr:row>
      <xdr:rowOff>129794</xdr:rowOff>
    </xdr:to>
    <xdr:sp macro="" textlink="">
      <xdr:nvSpPr>
        <xdr:cNvPr id="456" name="楕円 455"/>
        <xdr:cNvSpPr/>
      </xdr:nvSpPr>
      <xdr:spPr>
        <a:xfrm>
          <a:off x="13843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114571</xdr:rowOff>
    </xdr:from>
    <xdr:ext cx="762000" cy="259045"/>
    <xdr:sp macro="" textlink="">
      <xdr:nvSpPr>
        <xdr:cNvPr id="457" name="テキスト ボックス 456"/>
        <xdr:cNvSpPr txBox="1"/>
      </xdr:nvSpPr>
      <xdr:spPr>
        <a:xfrm>
          <a:off x="13512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8" name="楕円 457"/>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9" name="テキスト ボックス 458"/>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110862</xdr:rowOff>
    </xdr:from>
    <xdr:to>
      <xdr:col>29</xdr:col>
      <xdr:colOff>127000</xdr:colOff>
      <xdr:row>19</xdr:row>
      <xdr:rowOff>116822</xdr:rowOff>
    </xdr:to>
    <xdr:cxnSp macro="">
      <xdr:nvCxnSpPr>
        <xdr:cNvPr id="52" name="直線コネクタ 51"/>
        <xdr:cNvCxnSpPr/>
      </xdr:nvCxnSpPr>
      <xdr:spPr bwMode="auto">
        <a:xfrm>
          <a:off x="5003800" y="3416037"/>
          <a:ext cx="647700" cy="5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110862</xdr:rowOff>
    </xdr:from>
    <xdr:to>
      <xdr:col>26</xdr:col>
      <xdr:colOff>50800</xdr:colOff>
      <xdr:row>19</xdr:row>
      <xdr:rowOff>131142</xdr:rowOff>
    </xdr:to>
    <xdr:cxnSp macro="">
      <xdr:nvCxnSpPr>
        <xdr:cNvPr id="55" name="直線コネクタ 54"/>
        <xdr:cNvCxnSpPr/>
      </xdr:nvCxnSpPr>
      <xdr:spPr bwMode="auto">
        <a:xfrm flipV="1">
          <a:off x="4305300" y="3416037"/>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131142</xdr:rowOff>
    </xdr:from>
    <xdr:to>
      <xdr:col>22</xdr:col>
      <xdr:colOff>114300</xdr:colOff>
      <xdr:row>19</xdr:row>
      <xdr:rowOff>131811</xdr:rowOff>
    </xdr:to>
    <xdr:cxnSp macro="">
      <xdr:nvCxnSpPr>
        <xdr:cNvPr id="58" name="直線コネクタ 57"/>
        <xdr:cNvCxnSpPr/>
      </xdr:nvCxnSpPr>
      <xdr:spPr bwMode="auto">
        <a:xfrm flipV="1">
          <a:off x="3606800" y="3436317"/>
          <a:ext cx="698500" cy="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100199</xdr:rowOff>
    </xdr:from>
    <xdr:to>
      <xdr:col>18</xdr:col>
      <xdr:colOff>177800</xdr:colOff>
      <xdr:row>19</xdr:row>
      <xdr:rowOff>131811</xdr:rowOff>
    </xdr:to>
    <xdr:cxnSp macro="">
      <xdr:nvCxnSpPr>
        <xdr:cNvPr id="61" name="直線コネクタ 60"/>
        <xdr:cNvCxnSpPr/>
      </xdr:nvCxnSpPr>
      <xdr:spPr bwMode="auto">
        <a:xfrm>
          <a:off x="2908300" y="3405374"/>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66022</xdr:rowOff>
    </xdr:from>
    <xdr:to>
      <xdr:col>29</xdr:col>
      <xdr:colOff>177800</xdr:colOff>
      <xdr:row>19</xdr:row>
      <xdr:rowOff>167622</xdr:rowOff>
    </xdr:to>
    <xdr:sp macro="" textlink="">
      <xdr:nvSpPr>
        <xdr:cNvPr id="71" name="楕円 70"/>
        <xdr:cNvSpPr/>
      </xdr:nvSpPr>
      <xdr:spPr bwMode="auto">
        <a:xfrm>
          <a:off x="5600700" y="337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38099</xdr:rowOff>
    </xdr:from>
    <xdr:ext cx="762000" cy="259045"/>
    <xdr:sp macro="" textlink="">
      <xdr:nvSpPr>
        <xdr:cNvPr id="72" name="人口1人当たり決算額の推移該当値テキスト130"/>
        <xdr:cNvSpPr txBox="1"/>
      </xdr:nvSpPr>
      <xdr:spPr>
        <a:xfrm>
          <a:off x="5740400" y="334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60062</xdr:rowOff>
    </xdr:from>
    <xdr:to>
      <xdr:col>26</xdr:col>
      <xdr:colOff>101600</xdr:colOff>
      <xdr:row>19</xdr:row>
      <xdr:rowOff>161662</xdr:rowOff>
    </xdr:to>
    <xdr:sp macro="" textlink="">
      <xdr:nvSpPr>
        <xdr:cNvPr id="73" name="楕円 72"/>
        <xdr:cNvSpPr/>
      </xdr:nvSpPr>
      <xdr:spPr bwMode="auto">
        <a:xfrm>
          <a:off x="4953000" y="3365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146439</xdr:rowOff>
    </xdr:from>
    <xdr:ext cx="736600" cy="259045"/>
    <xdr:sp macro="" textlink="">
      <xdr:nvSpPr>
        <xdr:cNvPr id="74" name="テキスト ボックス 73"/>
        <xdr:cNvSpPr txBox="1"/>
      </xdr:nvSpPr>
      <xdr:spPr>
        <a:xfrm>
          <a:off x="4622800" y="3451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80342</xdr:rowOff>
    </xdr:from>
    <xdr:to>
      <xdr:col>22</xdr:col>
      <xdr:colOff>165100</xdr:colOff>
      <xdr:row>20</xdr:row>
      <xdr:rowOff>10492</xdr:rowOff>
    </xdr:to>
    <xdr:sp macro="" textlink="">
      <xdr:nvSpPr>
        <xdr:cNvPr id="75" name="楕円 74"/>
        <xdr:cNvSpPr/>
      </xdr:nvSpPr>
      <xdr:spPr bwMode="auto">
        <a:xfrm>
          <a:off x="4254500" y="3385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166719</xdr:rowOff>
    </xdr:from>
    <xdr:ext cx="762000" cy="259045"/>
    <xdr:sp macro="" textlink="">
      <xdr:nvSpPr>
        <xdr:cNvPr id="76" name="テキスト ボックス 75"/>
        <xdr:cNvSpPr txBox="1"/>
      </xdr:nvSpPr>
      <xdr:spPr>
        <a:xfrm>
          <a:off x="3924300" y="3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81011</xdr:rowOff>
    </xdr:from>
    <xdr:to>
      <xdr:col>19</xdr:col>
      <xdr:colOff>38100</xdr:colOff>
      <xdr:row>20</xdr:row>
      <xdr:rowOff>11161</xdr:rowOff>
    </xdr:to>
    <xdr:sp macro="" textlink="">
      <xdr:nvSpPr>
        <xdr:cNvPr id="77" name="楕円 76"/>
        <xdr:cNvSpPr/>
      </xdr:nvSpPr>
      <xdr:spPr bwMode="auto">
        <a:xfrm>
          <a:off x="3556000" y="338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167388</xdr:rowOff>
    </xdr:from>
    <xdr:ext cx="762000" cy="259045"/>
    <xdr:sp macro="" textlink="">
      <xdr:nvSpPr>
        <xdr:cNvPr id="78" name="テキスト ボックス 77"/>
        <xdr:cNvSpPr txBox="1"/>
      </xdr:nvSpPr>
      <xdr:spPr>
        <a:xfrm>
          <a:off x="3225800" y="347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49399</xdr:rowOff>
    </xdr:from>
    <xdr:to>
      <xdr:col>15</xdr:col>
      <xdr:colOff>101600</xdr:colOff>
      <xdr:row>19</xdr:row>
      <xdr:rowOff>150999</xdr:rowOff>
    </xdr:to>
    <xdr:sp macro="" textlink="">
      <xdr:nvSpPr>
        <xdr:cNvPr id="79" name="楕円 78"/>
        <xdr:cNvSpPr/>
      </xdr:nvSpPr>
      <xdr:spPr bwMode="auto">
        <a:xfrm>
          <a:off x="2857500" y="335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135776</xdr:rowOff>
    </xdr:from>
    <xdr:ext cx="762000" cy="259045"/>
    <xdr:sp macro="" textlink="">
      <xdr:nvSpPr>
        <xdr:cNvPr id="80" name="テキスト ボックス 79"/>
        <xdr:cNvSpPr txBox="1"/>
      </xdr:nvSpPr>
      <xdr:spPr>
        <a:xfrm>
          <a:off x="2527300" y="34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299920</xdr:rowOff>
    </xdr:from>
    <xdr:to>
      <xdr:col>29</xdr:col>
      <xdr:colOff>127000</xdr:colOff>
      <xdr:row>35</xdr:row>
      <xdr:rowOff>311905</xdr:rowOff>
    </xdr:to>
    <xdr:cxnSp macro="">
      <xdr:nvCxnSpPr>
        <xdr:cNvPr id="115" name="直線コネクタ 114"/>
        <xdr:cNvCxnSpPr/>
      </xdr:nvCxnSpPr>
      <xdr:spPr bwMode="auto">
        <a:xfrm flipV="1">
          <a:off x="5003800" y="6910270"/>
          <a:ext cx="6477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269320</xdr:rowOff>
    </xdr:from>
    <xdr:to>
      <xdr:col>26</xdr:col>
      <xdr:colOff>50800</xdr:colOff>
      <xdr:row>35</xdr:row>
      <xdr:rowOff>311905</xdr:rowOff>
    </xdr:to>
    <xdr:cxnSp macro="">
      <xdr:nvCxnSpPr>
        <xdr:cNvPr id="118" name="直線コネクタ 117"/>
        <xdr:cNvCxnSpPr/>
      </xdr:nvCxnSpPr>
      <xdr:spPr bwMode="auto">
        <a:xfrm>
          <a:off x="4305300" y="6879670"/>
          <a:ext cx="698500" cy="4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269320</xdr:rowOff>
    </xdr:from>
    <xdr:to>
      <xdr:col>22</xdr:col>
      <xdr:colOff>114300</xdr:colOff>
      <xdr:row>35</xdr:row>
      <xdr:rowOff>280587</xdr:rowOff>
    </xdr:to>
    <xdr:cxnSp macro="">
      <xdr:nvCxnSpPr>
        <xdr:cNvPr id="121" name="直線コネクタ 120"/>
        <xdr:cNvCxnSpPr/>
      </xdr:nvCxnSpPr>
      <xdr:spPr bwMode="auto">
        <a:xfrm flipV="1">
          <a:off x="3606800" y="6879670"/>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280587</xdr:rowOff>
    </xdr:from>
    <xdr:to>
      <xdr:col>18</xdr:col>
      <xdr:colOff>177800</xdr:colOff>
      <xdr:row>36</xdr:row>
      <xdr:rowOff>39904</xdr:rowOff>
    </xdr:to>
    <xdr:cxnSp macro="">
      <xdr:nvCxnSpPr>
        <xdr:cNvPr id="124" name="直線コネクタ 123"/>
        <xdr:cNvCxnSpPr/>
      </xdr:nvCxnSpPr>
      <xdr:spPr bwMode="auto">
        <a:xfrm flipV="1">
          <a:off x="2908300" y="6890937"/>
          <a:ext cx="698500" cy="10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249120</xdr:rowOff>
    </xdr:from>
    <xdr:to>
      <xdr:col>29</xdr:col>
      <xdr:colOff>177800</xdr:colOff>
      <xdr:row>36</xdr:row>
      <xdr:rowOff>7820</xdr:rowOff>
    </xdr:to>
    <xdr:sp macro="" textlink="">
      <xdr:nvSpPr>
        <xdr:cNvPr id="134" name="楕円 133"/>
        <xdr:cNvSpPr/>
      </xdr:nvSpPr>
      <xdr:spPr bwMode="auto">
        <a:xfrm>
          <a:off x="5600700" y="685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221197</xdr:rowOff>
    </xdr:from>
    <xdr:ext cx="762000" cy="259045"/>
    <xdr:sp macro="" textlink="">
      <xdr:nvSpPr>
        <xdr:cNvPr id="135" name="人口1人当たり決算額の推移該当値テキスト445"/>
        <xdr:cNvSpPr txBox="1"/>
      </xdr:nvSpPr>
      <xdr:spPr>
        <a:xfrm>
          <a:off x="5740400" y="683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261105</xdr:rowOff>
    </xdr:from>
    <xdr:to>
      <xdr:col>26</xdr:col>
      <xdr:colOff>101600</xdr:colOff>
      <xdr:row>36</xdr:row>
      <xdr:rowOff>19805</xdr:rowOff>
    </xdr:to>
    <xdr:sp macro="" textlink="">
      <xdr:nvSpPr>
        <xdr:cNvPr id="136" name="楕円 135"/>
        <xdr:cNvSpPr/>
      </xdr:nvSpPr>
      <xdr:spPr bwMode="auto">
        <a:xfrm>
          <a:off x="4953000" y="687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4582</xdr:rowOff>
    </xdr:from>
    <xdr:ext cx="736600" cy="259045"/>
    <xdr:sp macro="" textlink="">
      <xdr:nvSpPr>
        <xdr:cNvPr id="137" name="テキスト ボックス 136"/>
        <xdr:cNvSpPr txBox="1"/>
      </xdr:nvSpPr>
      <xdr:spPr>
        <a:xfrm>
          <a:off x="4622800" y="695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218520</xdr:rowOff>
    </xdr:from>
    <xdr:to>
      <xdr:col>22</xdr:col>
      <xdr:colOff>165100</xdr:colOff>
      <xdr:row>35</xdr:row>
      <xdr:rowOff>320120</xdr:rowOff>
    </xdr:to>
    <xdr:sp macro="" textlink="">
      <xdr:nvSpPr>
        <xdr:cNvPr id="138" name="楕円 137"/>
        <xdr:cNvSpPr/>
      </xdr:nvSpPr>
      <xdr:spPr bwMode="auto">
        <a:xfrm>
          <a:off x="4254500" y="682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304897</xdr:rowOff>
    </xdr:from>
    <xdr:ext cx="762000" cy="259045"/>
    <xdr:sp macro="" textlink="">
      <xdr:nvSpPr>
        <xdr:cNvPr id="139" name="テキスト ボックス 138"/>
        <xdr:cNvSpPr txBox="1"/>
      </xdr:nvSpPr>
      <xdr:spPr>
        <a:xfrm>
          <a:off x="3924300" y="691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229787</xdr:rowOff>
    </xdr:from>
    <xdr:to>
      <xdr:col>19</xdr:col>
      <xdr:colOff>38100</xdr:colOff>
      <xdr:row>35</xdr:row>
      <xdr:rowOff>331387</xdr:rowOff>
    </xdr:to>
    <xdr:sp macro="" textlink="">
      <xdr:nvSpPr>
        <xdr:cNvPr id="140" name="楕円 139"/>
        <xdr:cNvSpPr/>
      </xdr:nvSpPr>
      <xdr:spPr bwMode="auto">
        <a:xfrm>
          <a:off x="3556000" y="684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316164</xdr:rowOff>
    </xdr:from>
    <xdr:ext cx="762000" cy="259045"/>
    <xdr:sp macro="" textlink="">
      <xdr:nvSpPr>
        <xdr:cNvPr id="141" name="テキスト ボックス 140"/>
        <xdr:cNvSpPr txBox="1"/>
      </xdr:nvSpPr>
      <xdr:spPr>
        <a:xfrm>
          <a:off x="3225800" y="692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332004</xdr:rowOff>
    </xdr:from>
    <xdr:to>
      <xdr:col>15</xdr:col>
      <xdr:colOff>101600</xdr:colOff>
      <xdr:row>36</xdr:row>
      <xdr:rowOff>90704</xdr:rowOff>
    </xdr:to>
    <xdr:sp macro="" textlink="">
      <xdr:nvSpPr>
        <xdr:cNvPr id="142" name="楕円 141"/>
        <xdr:cNvSpPr/>
      </xdr:nvSpPr>
      <xdr:spPr bwMode="auto">
        <a:xfrm>
          <a:off x="2857500" y="6942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75481</xdr:rowOff>
    </xdr:from>
    <xdr:ext cx="762000" cy="259045"/>
    <xdr:sp macro="" textlink="">
      <xdr:nvSpPr>
        <xdr:cNvPr id="143" name="テキスト ボックス 142"/>
        <xdr:cNvSpPr txBox="1"/>
      </xdr:nvSpPr>
      <xdr:spPr>
        <a:xfrm>
          <a:off x="2527300" y="702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133814</xdr:rowOff>
    </xdr:from>
    <xdr:to>
      <xdr:col>24</xdr:col>
      <xdr:colOff>63500</xdr:colOff>
      <xdr:row>38</xdr:row>
      <xdr:rowOff>155245</xdr:rowOff>
    </xdr:to>
    <xdr:cxnSp macro="">
      <xdr:nvCxnSpPr>
        <xdr:cNvPr id="61" name="直線コネクタ 60"/>
        <xdr:cNvCxnSpPr/>
      </xdr:nvCxnSpPr>
      <xdr:spPr>
        <a:xfrm>
          <a:off x="3797300" y="6648914"/>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133814</xdr:rowOff>
    </xdr:from>
    <xdr:to>
      <xdr:col>19</xdr:col>
      <xdr:colOff>177800</xdr:colOff>
      <xdr:row>38</xdr:row>
      <xdr:rowOff>149511</xdr:rowOff>
    </xdr:to>
    <xdr:cxnSp macro="">
      <xdr:nvCxnSpPr>
        <xdr:cNvPr id="64" name="直線コネクタ 63"/>
        <xdr:cNvCxnSpPr/>
      </xdr:nvCxnSpPr>
      <xdr:spPr>
        <a:xfrm flipV="1">
          <a:off x="2908300" y="664891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146748</xdr:rowOff>
    </xdr:from>
    <xdr:to>
      <xdr:col>15</xdr:col>
      <xdr:colOff>50800</xdr:colOff>
      <xdr:row>38</xdr:row>
      <xdr:rowOff>149511</xdr:rowOff>
    </xdr:to>
    <xdr:cxnSp macro="">
      <xdr:nvCxnSpPr>
        <xdr:cNvPr id="67" name="直線コネクタ 66"/>
        <xdr:cNvCxnSpPr/>
      </xdr:nvCxnSpPr>
      <xdr:spPr>
        <a:xfrm>
          <a:off x="2019300" y="6661848"/>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144920</xdr:rowOff>
    </xdr:from>
    <xdr:to>
      <xdr:col>10</xdr:col>
      <xdr:colOff>114300</xdr:colOff>
      <xdr:row>38</xdr:row>
      <xdr:rowOff>146748</xdr:rowOff>
    </xdr:to>
    <xdr:cxnSp macro="">
      <xdr:nvCxnSpPr>
        <xdr:cNvPr id="70" name="直線コネクタ 69"/>
        <xdr:cNvCxnSpPr/>
      </xdr:nvCxnSpPr>
      <xdr:spPr>
        <a:xfrm>
          <a:off x="1130300" y="66600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104445</xdr:rowOff>
    </xdr:from>
    <xdr:to>
      <xdr:col>24</xdr:col>
      <xdr:colOff>114300</xdr:colOff>
      <xdr:row>39</xdr:row>
      <xdr:rowOff>34595</xdr:rowOff>
    </xdr:to>
    <xdr:sp macro="" textlink="">
      <xdr:nvSpPr>
        <xdr:cNvPr id="80" name="楕円 79"/>
        <xdr:cNvSpPr/>
      </xdr:nvSpPr>
      <xdr:spPr>
        <a:xfrm>
          <a:off x="45847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82872</xdr:rowOff>
    </xdr:from>
    <xdr:ext cx="534377" cy="259045"/>
    <xdr:sp macro="" textlink="">
      <xdr:nvSpPr>
        <xdr:cNvPr id="81" name="人件費該当値テキスト"/>
        <xdr:cNvSpPr txBox="1"/>
      </xdr:nvSpPr>
      <xdr:spPr>
        <a:xfrm>
          <a:off x="4686300" y="65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83014</xdr:rowOff>
    </xdr:from>
    <xdr:to>
      <xdr:col>20</xdr:col>
      <xdr:colOff>38100</xdr:colOff>
      <xdr:row>39</xdr:row>
      <xdr:rowOff>13164</xdr:rowOff>
    </xdr:to>
    <xdr:sp macro="" textlink="">
      <xdr:nvSpPr>
        <xdr:cNvPr id="82" name="楕円 81"/>
        <xdr:cNvSpPr/>
      </xdr:nvSpPr>
      <xdr:spPr>
        <a:xfrm>
          <a:off x="3746500" y="65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4291</xdr:rowOff>
    </xdr:from>
    <xdr:ext cx="534377" cy="259045"/>
    <xdr:sp macro="" textlink="">
      <xdr:nvSpPr>
        <xdr:cNvPr id="83" name="テキスト ボックス 82"/>
        <xdr:cNvSpPr txBox="1"/>
      </xdr:nvSpPr>
      <xdr:spPr>
        <a:xfrm>
          <a:off x="3530111" y="66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98711</xdr:rowOff>
    </xdr:from>
    <xdr:to>
      <xdr:col>15</xdr:col>
      <xdr:colOff>101600</xdr:colOff>
      <xdr:row>39</xdr:row>
      <xdr:rowOff>28861</xdr:rowOff>
    </xdr:to>
    <xdr:sp macro="" textlink="">
      <xdr:nvSpPr>
        <xdr:cNvPr id="84" name="楕円 83"/>
        <xdr:cNvSpPr/>
      </xdr:nvSpPr>
      <xdr:spPr>
        <a:xfrm>
          <a:off x="2857500" y="66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19988</xdr:rowOff>
    </xdr:from>
    <xdr:ext cx="534377" cy="259045"/>
    <xdr:sp macro="" textlink="">
      <xdr:nvSpPr>
        <xdr:cNvPr id="85" name="テキスト ボックス 84"/>
        <xdr:cNvSpPr txBox="1"/>
      </xdr:nvSpPr>
      <xdr:spPr>
        <a:xfrm>
          <a:off x="2641111" y="67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95948</xdr:rowOff>
    </xdr:from>
    <xdr:to>
      <xdr:col>10</xdr:col>
      <xdr:colOff>165100</xdr:colOff>
      <xdr:row>39</xdr:row>
      <xdr:rowOff>26098</xdr:rowOff>
    </xdr:to>
    <xdr:sp macro="" textlink="">
      <xdr:nvSpPr>
        <xdr:cNvPr id="86" name="楕円 85"/>
        <xdr:cNvSpPr/>
      </xdr:nvSpPr>
      <xdr:spPr>
        <a:xfrm>
          <a:off x="1968500" y="66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17225</xdr:rowOff>
    </xdr:from>
    <xdr:ext cx="534377" cy="259045"/>
    <xdr:sp macro="" textlink="">
      <xdr:nvSpPr>
        <xdr:cNvPr id="87" name="テキスト ボックス 86"/>
        <xdr:cNvSpPr txBox="1"/>
      </xdr:nvSpPr>
      <xdr:spPr>
        <a:xfrm>
          <a:off x="1752111"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94120</xdr:rowOff>
    </xdr:from>
    <xdr:to>
      <xdr:col>6</xdr:col>
      <xdr:colOff>38100</xdr:colOff>
      <xdr:row>39</xdr:row>
      <xdr:rowOff>24270</xdr:rowOff>
    </xdr:to>
    <xdr:sp macro="" textlink="">
      <xdr:nvSpPr>
        <xdr:cNvPr id="88" name="楕円 87"/>
        <xdr:cNvSpPr/>
      </xdr:nvSpPr>
      <xdr:spPr>
        <a:xfrm>
          <a:off x="1079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15397</xdr:rowOff>
    </xdr:from>
    <xdr:ext cx="534377" cy="259045"/>
    <xdr:sp macro="" textlink="">
      <xdr:nvSpPr>
        <xdr:cNvPr id="89" name="テキスト ボックス 88"/>
        <xdr:cNvSpPr txBox="1"/>
      </xdr:nvSpPr>
      <xdr:spPr>
        <a:xfrm>
          <a:off x="863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79680</xdr:rowOff>
    </xdr:from>
    <xdr:to>
      <xdr:col>24</xdr:col>
      <xdr:colOff>63500</xdr:colOff>
      <xdr:row>57</xdr:row>
      <xdr:rowOff>108788</xdr:rowOff>
    </xdr:to>
    <xdr:cxnSp macro="">
      <xdr:nvCxnSpPr>
        <xdr:cNvPr id="119" name="直線コネクタ 118"/>
        <xdr:cNvCxnSpPr/>
      </xdr:nvCxnSpPr>
      <xdr:spPr>
        <a:xfrm flipV="1">
          <a:off x="3797300" y="9852330"/>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108788</xdr:rowOff>
    </xdr:from>
    <xdr:to>
      <xdr:col>19</xdr:col>
      <xdr:colOff>177800</xdr:colOff>
      <xdr:row>57</xdr:row>
      <xdr:rowOff>114338</xdr:rowOff>
    </xdr:to>
    <xdr:cxnSp macro="">
      <xdr:nvCxnSpPr>
        <xdr:cNvPr id="122" name="直線コネクタ 121"/>
        <xdr:cNvCxnSpPr/>
      </xdr:nvCxnSpPr>
      <xdr:spPr>
        <a:xfrm flipV="1">
          <a:off x="2908300" y="988143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114338</xdr:rowOff>
    </xdr:from>
    <xdr:to>
      <xdr:col>15</xdr:col>
      <xdr:colOff>50800</xdr:colOff>
      <xdr:row>57</xdr:row>
      <xdr:rowOff>114884</xdr:rowOff>
    </xdr:to>
    <xdr:cxnSp macro="">
      <xdr:nvCxnSpPr>
        <xdr:cNvPr id="125" name="直線コネクタ 124"/>
        <xdr:cNvCxnSpPr/>
      </xdr:nvCxnSpPr>
      <xdr:spPr>
        <a:xfrm flipV="1">
          <a:off x="2019300" y="9886988"/>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47523</xdr:rowOff>
    </xdr:from>
    <xdr:to>
      <xdr:col>10</xdr:col>
      <xdr:colOff>114300</xdr:colOff>
      <xdr:row>57</xdr:row>
      <xdr:rowOff>114884</xdr:rowOff>
    </xdr:to>
    <xdr:cxnSp macro="">
      <xdr:nvCxnSpPr>
        <xdr:cNvPr id="128" name="直線コネクタ 127"/>
        <xdr:cNvCxnSpPr/>
      </xdr:nvCxnSpPr>
      <xdr:spPr>
        <a:xfrm>
          <a:off x="1130300" y="9820173"/>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28880</xdr:rowOff>
    </xdr:from>
    <xdr:to>
      <xdr:col>24</xdr:col>
      <xdr:colOff>114300</xdr:colOff>
      <xdr:row>57</xdr:row>
      <xdr:rowOff>130480</xdr:rowOff>
    </xdr:to>
    <xdr:sp macro="" textlink="">
      <xdr:nvSpPr>
        <xdr:cNvPr id="138" name="楕円 137"/>
        <xdr:cNvSpPr/>
      </xdr:nvSpPr>
      <xdr:spPr>
        <a:xfrm>
          <a:off x="4584700" y="98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7307</xdr:rowOff>
    </xdr:from>
    <xdr:ext cx="534377" cy="259045"/>
    <xdr:sp macro="" textlink="">
      <xdr:nvSpPr>
        <xdr:cNvPr id="139" name="物件費該当値テキスト"/>
        <xdr:cNvSpPr txBox="1"/>
      </xdr:nvSpPr>
      <xdr:spPr>
        <a:xfrm>
          <a:off x="4686300" y="97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57988</xdr:rowOff>
    </xdr:from>
    <xdr:to>
      <xdr:col>20</xdr:col>
      <xdr:colOff>38100</xdr:colOff>
      <xdr:row>57</xdr:row>
      <xdr:rowOff>159588</xdr:rowOff>
    </xdr:to>
    <xdr:sp macro="" textlink="">
      <xdr:nvSpPr>
        <xdr:cNvPr id="140" name="楕円 139"/>
        <xdr:cNvSpPr/>
      </xdr:nvSpPr>
      <xdr:spPr>
        <a:xfrm>
          <a:off x="3746500" y="98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150715</xdr:rowOff>
    </xdr:from>
    <xdr:ext cx="534377" cy="259045"/>
    <xdr:sp macro="" textlink="">
      <xdr:nvSpPr>
        <xdr:cNvPr id="141" name="テキスト ボックス 140"/>
        <xdr:cNvSpPr txBox="1"/>
      </xdr:nvSpPr>
      <xdr:spPr>
        <a:xfrm>
          <a:off x="3530111" y="99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63538</xdr:rowOff>
    </xdr:from>
    <xdr:to>
      <xdr:col>15</xdr:col>
      <xdr:colOff>101600</xdr:colOff>
      <xdr:row>57</xdr:row>
      <xdr:rowOff>165138</xdr:rowOff>
    </xdr:to>
    <xdr:sp macro="" textlink="">
      <xdr:nvSpPr>
        <xdr:cNvPr id="142" name="楕円 141"/>
        <xdr:cNvSpPr/>
      </xdr:nvSpPr>
      <xdr:spPr>
        <a:xfrm>
          <a:off x="2857500" y="983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156265</xdr:rowOff>
    </xdr:from>
    <xdr:ext cx="534377" cy="259045"/>
    <xdr:sp macro="" textlink="">
      <xdr:nvSpPr>
        <xdr:cNvPr id="143" name="テキスト ボックス 142"/>
        <xdr:cNvSpPr txBox="1"/>
      </xdr:nvSpPr>
      <xdr:spPr>
        <a:xfrm>
          <a:off x="2641111" y="992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64084</xdr:rowOff>
    </xdr:from>
    <xdr:to>
      <xdr:col>10</xdr:col>
      <xdr:colOff>165100</xdr:colOff>
      <xdr:row>57</xdr:row>
      <xdr:rowOff>165684</xdr:rowOff>
    </xdr:to>
    <xdr:sp macro="" textlink="">
      <xdr:nvSpPr>
        <xdr:cNvPr id="144" name="楕円 143"/>
        <xdr:cNvSpPr/>
      </xdr:nvSpPr>
      <xdr:spPr>
        <a:xfrm>
          <a:off x="1968500" y="98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156811</xdr:rowOff>
    </xdr:from>
    <xdr:ext cx="534377" cy="259045"/>
    <xdr:sp macro="" textlink="">
      <xdr:nvSpPr>
        <xdr:cNvPr id="145" name="テキスト ボックス 144"/>
        <xdr:cNvSpPr txBox="1"/>
      </xdr:nvSpPr>
      <xdr:spPr>
        <a:xfrm>
          <a:off x="1752111" y="99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168173</xdr:rowOff>
    </xdr:from>
    <xdr:to>
      <xdr:col>6</xdr:col>
      <xdr:colOff>38100</xdr:colOff>
      <xdr:row>57</xdr:row>
      <xdr:rowOff>98323</xdr:rowOff>
    </xdr:to>
    <xdr:sp macro="" textlink="">
      <xdr:nvSpPr>
        <xdr:cNvPr id="146" name="楕円 145"/>
        <xdr:cNvSpPr/>
      </xdr:nvSpPr>
      <xdr:spPr>
        <a:xfrm>
          <a:off x="1079500" y="97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114850</xdr:rowOff>
    </xdr:from>
    <xdr:ext cx="534377" cy="259045"/>
    <xdr:sp macro="" textlink="">
      <xdr:nvSpPr>
        <xdr:cNvPr id="147" name="テキスト ボックス 146"/>
        <xdr:cNvSpPr txBox="1"/>
      </xdr:nvSpPr>
      <xdr:spPr>
        <a:xfrm>
          <a:off x="863111" y="95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120041</xdr:rowOff>
    </xdr:from>
    <xdr:to>
      <xdr:col>24</xdr:col>
      <xdr:colOff>63500</xdr:colOff>
      <xdr:row>77</xdr:row>
      <xdr:rowOff>136328</xdr:rowOff>
    </xdr:to>
    <xdr:cxnSp macro="">
      <xdr:nvCxnSpPr>
        <xdr:cNvPr id="172" name="直線コネクタ 171"/>
        <xdr:cNvCxnSpPr/>
      </xdr:nvCxnSpPr>
      <xdr:spPr>
        <a:xfrm>
          <a:off x="3797300" y="13321691"/>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114269</xdr:rowOff>
    </xdr:from>
    <xdr:to>
      <xdr:col>19</xdr:col>
      <xdr:colOff>177800</xdr:colOff>
      <xdr:row>77</xdr:row>
      <xdr:rowOff>120041</xdr:rowOff>
    </xdr:to>
    <xdr:cxnSp macro="">
      <xdr:nvCxnSpPr>
        <xdr:cNvPr id="175" name="直線コネクタ 174"/>
        <xdr:cNvCxnSpPr/>
      </xdr:nvCxnSpPr>
      <xdr:spPr>
        <a:xfrm>
          <a:off x="2908300" y="13315919"/>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114269</xdr:rowOff>
    </xdr:from>
    <xdr:to>
      <xdr:col>15</xdr:col>
      <xdr:colOff>50800</xdr:colOff>
      <xdr:row>77</xdr:row>
      <xdr:rowOff>124783</xdr:rowOff>
    </xdr:to>
    <xdr:cxnSp macro="">
      <xdr:nvCxnSpPr>
        <xdr:cNvPr id="178" name="直線コネクタ 177"/>
        <xdr:cNvCxnSpPr/>
      </xdr:nvCxnSpPr>
      <xdr:spPr>
        <a:xfrm flipV="1">
          <a:off x="2019300" y="13315919"/>
          <a:ext cx="8890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63976</xdr:rowOff>
    </xdr:from>
    <xdr:to>
      <xdr:col>10</xdr:col>
      <xdr:colOff>114300</xdr:colOff>
      <xdr:row>77</xdr:row>
      <xdr:rowOff>124783</xdr:rowOff>
    </xdr:to>
    <xdr:cxnSp macro="">
      <xdr:nvCxnSpPr>
        <xdr:cNvPr id="181" name="直線コネクタ 180"/>
        <xdr:cNvCxnSpPr/>
      </xdr:nvCxnSpPr>
      <xdr:spPr>
        <a:xfrm>
          <a:off x="1130300" y="13265626"/>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85528</xdr:rowOff>
    </xdr:from>
    <xdr:to>
      <xdr:col>24</xdr:col>
      <xdr:colOff>114300</xdr:colOff>
      <xdr:row>78</xdr:row>
      <xdr:rowOff>15678</xdr:rowOff>
    </xdr:to>
    <xdr:sp macro="" textlink="">
      <xdr:nvSpPr>
        <xdr:cNvPr id="191" name="楕円 190"/>
        <xdr:cNvSpPr/>
      </xdr:nvSpPr>
      <xdr:spPr>
        <a:xfrm>
          <a:off x="4584700" y="132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455</xdr:rowOff>
    </xdr:from>
    <xdr:ext cx="469744" cy="259045"/>
    <xdr:sp macro="" textlink="">
      <xdr:nvSpPr>
        <xdr:cNvPr id="192" name="維持補修費該当値テキスト"/>
        <xdr:cNvSpPr txBox="1"/>
      </xdr:nvSpPr>
      <xdr:spPr>
        <a:xfrm>
          <a:off x="4686300" y="1320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69241</xdr:rowOff>
    </xdr:from>
    <xdr:to>
      <xdr:col>20</xdr:col>
      <xdr:colOff>38100</xdr:colOff>
      <xdr:row>77</xdr:row>
      <xdr:rowOff>170841</xdr:rowOff>
    </xdr:to>
    <xdr:sp macro="" textlink="">
      <xdr:nvSpPr>
        <xdr:cNvPr id="193" name="楕円 192"/>
        <xdr:cNvSpPr/>
      </xdr:nvSpPr>
      <xdr:spPr>
        <a:xfrm>
          <a:off x="3746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161968</xdr:rowOff>
    </xdr:from>
    <xdr:ext cx="469744" cy="259045"/>
    <xdr:sp macro="" textlink="">
      <xdr:nvSpPr>
        <xdr:cNvPr id="194" name="テキスト ボックス 193"/>
        <xdr:cNvSpPr txBox="1"/>
      </xdr:nvSpPr>
      <xdr:spPr>
        <a:xfrm>
          <a:off x="3562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63469</xdr:rowOff>
    </xdr:from>
    <xdr:to>
      <xdr:col>15</xdr:col>
      <xdr:colOff>101600</xdr:colOff>
      <xdr:row>77</xdr:row>
      <xdr:rowOff>165069</xdr:rowOff>
    </xdr:to>
    <xdr:sp macro="" textlink="">
      <xdr:nvSpPr>
        <xdr:cNvPr id="195" name="楕円 194"/>
        <xdr:cNvSpPr/>
      </xdr:nvSpPr>
      <xdr:spPr>
        <a:xfrm>
          <a:off x="2857500" y="1326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156196</xdr:rowOff>
    </xdr:from>
    <xdr:ext cx="469744" cy="259045"/>
    <xdr:sp macro="" textlink="">
      <xdr:nvSpPr>
        <xdr:cNvPr id="196" name="テキスト ボックス 195"/>
        <xdr:cNvSpPr txBox="1"/>
      </xdr:nvSpPr>
      <xdr:spPr>
        <a:xfrm>
          <a:off x="2673428" y="1335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73983</xdr:rowOff>
    </xdr:from>
    <xdr:to>
      <xdr:col>10</xdr:col>
      <xdr:colOff>165100</xdr:colOff>
      <xdr:row>78</xdr:row>
      <xdr:rowOff>4133</xdr:rowOff>
    </xdr:to>
    <xdr:sp macro="" textlink="">
      <xdr:nvSpPr>
        <xdr:cNvPr id="197" name="楕円 196"/>
        <xdr:cNvSpPr/>
      </xdr:nvSpPr>
      <xdr:spPr>
        <a:xfrm>
          <a:off x="1968500" y="132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166710</xdr:rowOff>
    </xdr:from>
    <xdr:ext cx="469744" cy="259045"/>
    <xdr:sp macro="" textlink="">
      <xdr:nvSpPr>
        <xdr:cNvPr id="198" name="テキスト ボックス 197"/>
        <xdr:cNvSpPr txBox="1"/>
      </xdr:nvSpPr>
      <xdr:spPr>
        <a:xfrm>
          <a:off x="1784428" y="1336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13176</xdr:rowOff>
    </xdr:from>
    <xdr:to>
      <xdr:col>6</xdr:col>
      <xdr:colOff>38100</xdr:colOff>
      <xdr:row>77</xdr:row>
      <xdr:rowOff>114776</xdr:rowOff>
    </xdr:to>
    <xdr:sp macro="" textlink="">
      <xdr:nvSpPr>
        <xdr:cNvPr id="199" name="楕円 198"/>
        <xdr:cNvSpPr/>
      </xdr:nvSpPr>
      <xdr:spPr>
        <a:xfrm>
          <a:off x="10795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105903</xdr:rowOff>
    </xdr:from>
    <xdr:ext cx="469744" cy="259045"/>
    <xdr:sp macro="" textlink="">
      <xdr:nvSpPr>
        <xdr:cNvPr id="200" name="テキスト ボックス 199"/>
        <xdr:cNvSpPr txBox="1"/>
      </xdr:nvSpPr>
      <xdr:spPr>
        <a:xfrm>
          <a:off x="895428" y="1330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170562</xdr:rowOff>
    </xdr:from>
    <xdr:to>
      <xdr:col>24</xdr:col>
      <xdr:colOff>63500</xdr:colOff>
      <xdr:row>96</xdr:row>
      <xdr:rowOff>52865</xdr:rowOff>
    </xdr:to>
    <xdr:cxnSp macro="">
      <xdr:nvCxnSpPr>
        <xdr:cNvPr id="232" name="直線コネクタ 231"/>
        <xdr:cNvCxnSpPr/>
      </xdr:nvCxnSpPr>
      <xdr:spPr>
        <a:xfrm flipV="1">
          <a:off x="3797300" y="16458312"/>
          <a:ext cx="8382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51656</xdr:rowOff>
    </xdr:from>
    <xdr:to>
      <xdr:col>19</xdr:col>
      <xdr:colOff>177800</xdr:colOff>
      <xdr:row>96</xdr:row>
      <xdr:rowOff>52865</xdr:rowOff>
    </xdr:to>
    <xdr:cxnSp macro="">
      <xdr:nvCxnSpPr>
        <xdr:cNvPr id="235" name="直線コネクタ 234"/>
        <xdr:cNvCxnSpPr/>
      </xdr:nvCxnSpPr>
      <xdr:spPr>
        <a:xfrm>
          <a:off x="2908300" y="16510856"/>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51656</xdr:rowOff>
    </xdr:from>
    <xdr:to>
      <xdr:col>15</xdr:col>
      <xdr:colOff>50800</xdr:colOff>
      <xdr:row>96</xdr:row>
      <xdr:rowOff>126392</xdr:rowOff>
    </xdr:to>
    <xdr:cxnSp macro="">
      <xdr:nvCxnSpPr>
        <xdr:cNvPr id="238" name="直線コネクタ 237"/>
        <xdr:cNvCxnSpPr/>
      </xdr:nvCxnSpPr>
      <xdr:spPr>
        <a:xfrm flipV="1">
          <a:off x="2019300" y="16510856"/>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126392</xdr:rowOff>
    </xdr:from>
    <xdr:to>
      <xdr:col>10</xdr:col>
      <xdr:colOff>114300</xdr:colOff>
      <xdr:row>97</xdr:row>
      <xdr:rowOff>85620</xdr:rowOff>
    </xdr:to>
    <xdr:cxnSp macro="">
      <xdr:nvCxnSpPr>
        <xdr:cNvPr id="241" name="直線コネクタ 240"/>
        <xdr:cNvCxnSpPr/>
      </xdr:nvCxnSpPr>
      <xdr:spPr>
        <a:xfrm flipV="1">
          <a:off x="1130300" y="16585592"/>
          <a:ext cx="8890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119762</xdr:rowOff>
    </xdr:from>
    <xdr:to>
      <xdr:col>24</xdr:col>
      <xdr:colOff>114300</xdr:colOff>
      <xdr:row>96</xdr:row>
      <xdr:rowOff>49912</xdr:rowOff>
    </xdr:to>
    <xdr:sp macro="" textlink="">
      <xdr:nvSpPr>
        <xdr:cNvPr id="251" name="楕円 250"/>
        <xdr:cNvSpPr/>
      </xdr:nvSpPr>
      <xdr:spPr>
        <a:xfrm>
          <a:off x="4584700" y="164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142639</xdr:rowOff>
    </xdr:from>
    <xdr:ext cx="534377" cy="259045"/>
    <xdr:sp macro="" textlink="">
      <xdr:nvSpPr>
        <xdr:cNvPr id="252" name="扶助費該当値テキスト"/>
        <xdr:cNvSpPr txBox="1"/>
      </xdr:nvSpPr>
      <xdr:spPr>
        <a:xfrm>
          <a:off x="4686300" y="162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2065</xdr:rowOff>
    </xdr:from>
    <xdr:to>
      <xdr:col>20</xdr:col>
      <xdr:colOff>38100</xdr:colOff>
      <xdr:row>96</xdr:row>
      <xdr:rowOff>103665</xdr:rowOff>
    </xdr:to>
    <xdr:sp macro="" textlink="">
      <xdr:nvSpPr>
        <xdr:cNvPr id="253" name="楕円 252"/>
        <xdr:cNvSpPr/>
      </xdr:nvSpPr>
      <xdr:spPr>
        <a:xfrm>
          <a:off x="3746500" y="164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120192</xdr:rowOff>
    </xdr:from>
    <xdr:ext cx="534377" cy="259045"/>
    <xdr:sp macro="" textlink="">
      <xdr:nvSpPr>
        <xdr:cNvPr id="254" name="テキスト ボックス 253"/>
        <xdr:cNvSpPr txBox="1"/>
      </xdr:nvSpPr>
      <xdr:spPr>
        <a:xfrm>
          <a:off x="3530111" y="1623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856</xdr:rowOff>
    </xdr:from>
    <xdr:to>
      <xdr:col>15</xdr:col>
      <xdr:colOff>101600</xdr:colOff>
      <xdr:row>96</xdr:row>
      <xdr:rowOff>102456</xdr:rowOff>
    </xdr:to>
    <xdr:sp macro="" textlink="">
      <xdr:nvSpPr>
        <xdr:cNvPr id="255" name="楕円 254"/>
        <xdr:cNvSpPr/>
      </xdr:nvSpPr>
      <xdr:spPr>
        <a:xfrm>
          <a:off x="2857500" y="16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118983</xdr:rowOff>
    </xdr:from>
    <xdr:ext cx="534377" cy="259045"/>
    <xdr:sp macro="" textlink="">
      <xdr:nvSpPr>
        <xdr:cNvPr id="256" name="テキスト ボックス 255"/>
        <xdr:cNvSpPr txBox="1"/>
      </xdr:nvSpPr>
      <xdr:spPr>
        <a:xfrm>
          <a:off x="2641111" y="162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75592</xdr:rowOff>
    </xdr:from>
    <xdr:to>
      <xdr:col>10</xdr:col>
      <xdr:colOff>165100</xdr:colOff>
      <xdr:row>97</xdr:row>
      <xdr:rowOff>5742</xdr:rowOff>
    </xdr:to>
    <xdr:sp macro="" textlink="">
      <xdr:nvSpPr>
        <xdr:cNvPr id="257" name="楕円 256"/>
        <xdr:cNvSpPr/>
      </xdr:nvSpPr>
      <xdr:spPr>
        <a:xfrm>
          <a:off x="1968500" y="165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22269</xdr:rowOff>
    </xdr:from>
    <xdr:ext cx="534377" cy="259045"/>
    <xdr:sp macro="" textlink="">
      <xdr:nvSpPr>
        <xdr:cNvPr id="258" name="テキスト ボックス 257"/>
        <xdr:cNvSpPr txBox="1"/>
      </xdr:nvSpPr>
      <xdr:spPr>
        <a:xfrm>
          <a:off x="1752111" y="163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34820</xdr:rowOff>
    </xdr:from>
    <xdr:to>
      <xdr:col>6</xdr:col>
      <xdr:colOff>38100</xdr:colOff>
      <xdr:row>97</xdr:row>
      <xdr:rowOff>136420</xdr:rowOff>
    </xdr:to>
    <xdr:sp macro="" textlink="">
      <xdr:nvSpPr>
        <xdr:cNvPr id="259" name="楕円 258"/>
        <xdr:cNvSpPr/>
      </xdr:nvSpPr>
      <xdr:spPr>
        <a:xfrm>
          <a:off x="1079500" y="16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152947</xdr:rowOff>
    </xdr:from>
    <xdr:ext cx="534377" cy="259045"/>
    <xdr:sp macro="" textlink="">
      <xdr:nvSpPr>
        <xdr:cNvPr id="260" name="テキスト ボックス 259"/>
        <xdr:cNvSpPr txBox="1"/>
      </xdr:nvSpPr>
      <xdr:spPr>
        <a:xfrm>
          <a:off x="863111" y="164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170104</xdr:rowOff>
    </xdr:from>
    <xdr:to>
      <xdr:col>55</xdr:col>
      <xdr:colOff>0</xdr:colOff>
      <xdr:row>37</xdr:row>
      <xdr:rowOff>156</xdr:rowOff>
    </xdr:to>
    <xdr:cxnSp macro="">
      <xdr:nvCxnSpPr>
        <xdr:cNvPr id="291" name="直線コネクタ 290"/>
        <xdr:cNvCxnSpPr/>
      </xdr:nvCxnSpPr>
      <xdr:spPr>
        <a:xfrm>
          <a:off x="9639300" y="6342304"/>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122479</xdr:rowOff>
    </xdr:from>
    <xdr:to>
      <xdr:col>50</xdr:col>
      <xdr:colOff>114300</xdr:colOff>
      <xdr:row>36</xdr:row>
      <xdr:rowOff>170104</xdr:rowOff>
    </xdr:to>
    <xdr:cxnSp macro="">
      <xdr:nvCxnSpPr>
        <xdr:cNvPr id="294" name="直線コネクタ 293"/>
        <xdr:cNvCxnSpPr/>
      </xdr:nvCxnSpPr>
      <xdr:spPr>
        <a:xfrm>
          <a:off x="8750300" y="629467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118408</xdr:rowOff>
    </xdr:from>
    <xdr:to>
      <xdr:col>45</xdr:col>
      <xdr:colOff>177800</xdr:colOff>
      <xdr:row>36</xdr:row>
      <xdr:rowOff>122479</xdr:rowOff>
    </xdr:to>
    <xdr:cxnSp macro="">
      <xdr:nvCxnSpPr>
        <xdr:cNvPr id="297" name="直線コネクタ 296"/>
        <xdr:cNvCxnSpPr/>
      </xdr:nvCxnSpPr>
      <xdr:spPr>
        <a:xfrm>
          <a:off x="7861300" y="6290608"/>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95373</xdr:rowOff>
    </xdr:from>
    <xdr:to>
      <xdr:col>41</xdr:col>
      <xdr:colOff>50800</xdr:colOff>
      <xdr:row>36</xdr:row>
      <xdr:rowOff>118408</xdr:rowOff>
    </xdr:to>
    <xdr:cxnSp macro="">
      <xdr:nvCxnSpPr>
        <xdr:cNvPr id="300" name="直線コネクタ 299"/>
        <xdr:cNvCxnSpPr/>
      </xdr:nvCxnSpPr>
      <xdr:spPr>
        <a:xfrm>
          <a:off x="6972300" y="6267573"/>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310" name="楕円 309"/>
        <xdr:cNvSpPr/>
      </xdr:nvSpPr>
      <xdr:spPr>
        <a:xfrm>
          <a:off x="10426700" y="629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99233</xdr:rowOff>
    </xdr:from>
    <xdr:ext cx="534377" cy="259045"/>
    <xdr:sp macro="" textlink="">
      <xdr:nvSpPr>
        <xdr:cNvPr id="311" name="補助費等該当値テキスト"/>
        <xdr:cNvSpPr txBox="1"/>
      </xdr:nvSpPr>
      <xdr:spPr>
        <a:xfrm>
          <a:off x="10528300" y="627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119304</xdr:rowOff>
    </xdr:from>
    <xdr:to>
      <xdr:col>50</xdr:col>
      <xdr:colOff>165100</xdr:colOff>
      <xdr:row>37</xdr:row>
      <xdr:rowOff>49454</xdr:rowOff>
    </xdr:to>
    <xdr:sp macro="" textlink="">
      <xdr:nvSpPr>
        <xdr:cNvPr id="312" name="楕円 311"/>
        <xdr:cNvSpPr/>
      </xdr:nvSpPr>
      <xdr:spPr>
        <a:xfrm>
          <a:off x="95885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40581</xdr:rowOff>
    </xdr:from>
    <xdr:ext cx="534377" cy="259045"/>
    <xdr:sp macro="" textlink="">
      <xdr:nvSpPr>
        <xdr:cNvPr id="313" name="テキスト ボックス 312"/>
        <xdr:cNvSpPr txBox="1"/>
      </xdr:nvSpPr>
      <xdr:spPr>
        <a:xfrm>
          <a:off x="9372111" y="638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71679</xdr:rowOff>
    </xdr:from>
    <xdr:to>
      <xdr:col>46</xdr:col>
      <xdr:colOff>38100</xdr:colOff>
      <xdr:row>37</xdr:row>
      <xdr:rowOff>1829</xdr:rowOff>
    </xdr:to>
    <xdr:sp macro="" textlink="">
      <xdr:nvSpPr>
        <xdr:cNvPr id="314" name="楕円 313"/>
        <xdr:cNvSpPr/>
      </xdr:nvSpPr>
      <xdr:spPr>
        <a:xfrm>
          <a:off x="8699500" y="62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18356</xdr:rowOff>
    </xdr:from>
    <xdr:ext cx="534377" cy="259045"/>
    <xdr:sp macro="" textlink="">
      <xdr:nvSpPr>
        <xdr:cNvPr id="315" name="テキスト ボックス 314"/>
        <xdr:cNvSpPr txBox="1"/>
      </xdr:nvSpPr>
      <xdr:spPr>
        <a:xfrm>
          <a:off x="8483111" y="60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67608</xdr:rowOff>
    </xdr:from>
    <xdr:to>
      <xdr:col>41</xdr:col>
      <xdr:colOff>101600</xdr:colOff>
      <xdr:row>36</xdr:row>
      <xdr:rowOff>169208</xdr:rowOff>
    </xdr:to>
    <xdr:sp macro="" textlink="">
      <xdr:nvSpPr>
        <xdr:cNvPr id="316" name="楕円 315"/>
        <xdr:cNvSpPr/>
      </xdr:nvSpPr>
      <xdr:spPr>
        <a:xfrm>
          <a:off x="7810500" y="62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160335</xdr:rowOff>
    </xdr:from>
    <xdr:ext cx="534377" cy="259045"/>
    <xdr:sp macro="" textlink="">
      <xdr:nvSpPr>
        <xdr:cNvPr id="317" name="テキスト ボックス 316"/>
        <xdr:cNvSpPr txBox="1"/>
      </xdr:nvSpPr>
      <xdr:spPr>
        <a:xfrm>
          <a:off x="7594111" y="63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44573</xdr:rowOff>
    </xdr:from>
    <xdr:to>
      <xdr:col>36</xdr:col>
      <xdr:colOff>165100</xdr:colOff>
      <xdr:row>36</xdr:row>
      <xdr:rowOff>146173</xdr:rowOff>
    </xdr:to>
    <xdr:sp macro="" textlink="">
      <xdr:nvSpPr>
        <xdr:cNvPr id="318" name="楕円 317"/>
        <xdr:cNvSpPr/>
      </xdr:nvSpPr>
      <xdr:spPr>
        <a:xfrm>
          <a:off x="6921500" y="621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162700</xdr:rowOff>
    </xdr:from>
    <xdr:ext cx="534377" cy="259045"/>
    <xdr:sp macro="" textlink="">
      <xdr:nvSpPr>
        <xdr:cNvPr id="319" name="テキスト ボックス 318"/>
        <xdr:cNvSpPr txBox="1"/>
      </xdr:nvSpPr>
      <xdr:spPr>
        <a:xfrm>
          <a:off x="6705111" y="599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10299</xdr:rowOff>
    </xdr:from>
    <xdr:to>
      <xdr:col>55</xdr:col>
      <xdr:colOff>0</xdr:colOff>
      <xdr:row>58</xdr:row>
      <xdr:rowOff>48738</xdr:rowOff>
    </xdr:to>
    <xdr:cxnSp macro="">
      <xdr:nvCxnSpPr>
        <xdr:cNvPr id="346" name="直線コネクタ 345"/>
        <xdr:cNvCxnSpPr/>
      </xdr:nvCxnSpPr>
      <xdr:spPr>
        <a:xfrm flipV="1">
          <a:off x="9639300" y="9954399"/>
          <a:ext cx="8382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48738</xdr:rowOff>
    </xdr:from>
    <xdr:to>
      <xdr:col>50</xdr:col>
      <xdr:colOff>114300</xdr:colOff>
      <xdr:row>58</xdr:row>
      <xdr:rowOff>73694</xdr:rowOff>
    </xdr:to>
    <xdr:cxnSp macro="">
      <xdr:nvCxnSpPr>
        <xdr:cNvPr id="349" name="直線コネクタ 348"/>
        <xdr:cNvCxnSpPr/>
      </xdr:nvCxnSpPr>
      <xdr:spPr>
        <a:xfrm flipV="1">
          <a:off x="8750300" y="9992838"/>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73694</xdr:rowOff>
    </xdr:from>
    <xdr:to>
      <xdr:col>45</xdr:col>
      <xdr:colOff>177800</xdr:colOff>
      <xdr:row>58</xdr:row>
      <xdr:rowOff>84763</xdr:rowOff>
    </xdr:to>
    <xdr:cxnSp macro="">
      <xdr:nvCxnSpPr>
        <xdr:cNvPr id="352" name="直線コネクタ 351"/>
        <xdr:cNvCxnSpPr/>
      </xdr:nvCxnSpPr>
      <xdr:spPr>
        <a:xfrm flipV="1">
          <a:off x="7861300" y="10017794"/>
          <a:ext cx="889000" cy="1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82319</xdr:rowOff>
    </xdr:from>
    <xdr:to>
      <xdr:col>41</xdr:col>
      <xdr:colOff>50800</xdr:colOff>
      <xdr:row>58</xdr:row>
      <xdr:rowOff>84763</xdr:rowOff>
    </xdr:to>
    <xdr:cxnSp macro="">
      <xdr:nvCxnSpPr>
        <xdr:cNvPr id="355" name="直線コネクタ 354"/>
        <xdr:cNvCxnSpPr/>
      </xdr:nvCxnSpPr>
      <xdr:spPr>
        <a:xfrm>
          <a:off x="6972300" y="10026419"/>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130949</xdr:rowOff>
    </xdr:from>
    <xdr:to>
      <xdr:col>55</xdr:col>
      <xdr:colOff>50800</xdr:colOff>
      <xdr:row>58</xdr:row>
      <xdr:rowOff>61099</xdr:rowOff>
    </xdr:to>
    <xdr:sp macro="" textlink="">
      <xdr:nvSpPr>
        <xdr:cNvPr id="365" name="楕円 364"/>
        <xdr:cNvSpPr/>
      </xdr:nvSpPr>
      <xdr:spPr>
        <a:xfrm>
          <a:off x="10426700" y="99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90326</xdr:rowOff>
    </xdr:from>
    <xdr:ext cx="534377" cy="259045"/>
    <xdr:sp macro="" textlink="">
      <xdr:nvSpPr>
        <xdr:cNvPr id="366" name="普通建設事業費該当値テキスト"/>
        <xdr:cNvSpPr txBox="1"/>
      </xdr:nvSpPr>
      <xdr:spPr>
        <a:xfrm>
          <a:off x="10528300" y="969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169388</xdr:rowOff>
    </xdr:from>
    <xdr:to>
      <xdr:col>50</xdr:col>
      <xdr:colOff>165100</xdr:colOff>
      <xdr:row>58</xdr:row>
      <xdr:rowOff>99538</xdr:rowOff>
    </xdr:to>
    <xdr:sp macro="" textlink="">
      <xdr:nvSpPr>
        <xdr:cNvPr id="367" name="楕円 366"/>
        <xdr:cNvSpPr/>
      </xdr:nvSpPr>
      <xdr:spPr>
        <a:xfrm>
          <a:off x="9588500" y="994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90665</xdr:rowOff>
    </xdr:from>
    <xdr:ext cx="534377" cy="259045"/>
    <xdr:sp macro="" textlink="">
      <xdr:nvSpPr>
        <xdr:cNvPr id="368" name="テキスト ボックス 367"/>
        <xdr:cNvSpPr txBox="1"/>
      </xdr:nvSpPr>
      <xdr:spPr>
        <a:xfrm>
          <a:off x="9372111" y="100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22894</xdr:rowOff>
    </xdr:from>
    <xdr:to>
      <xdr:col>46</xdr:col>
      <xdr:colOff>38100</xdr:colOff>
      <xdr:row>58</xdr:row>
      <xdr:rowOff>124494</xdr:rowOff>
    </xdr:to>
    <xdr:sp macro="" textlink="">
      <xdr:nvSpPr>
        <xdr:cNvPr id="369" name="楕円 368"/>
        <xdr:cNvSpPr/>
      </xdr:nvSpPr>
      <xdr:spPr>
        <a:xfrm>
          <a:off x="8699500" y="996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115621</xdr:rowOff>
    </xdr:from>
    <xdr:ext cx="534377" cy="259045"/>
    <xdr:sp macro="" textlink="">
      <xdr:nvSpPr>
        <xdr:cNvPr id="370" name="テキスト ボックス 369"/>
        <xdr:cNvSpPr txBox="1"/>
      </xdr:nvSpPr>
      <xdr:spPr>
        <a:xfrm>
          <a:off x="8483111" y="10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33963</xdr:rowOff>
    </xdr:from>
    <xdr:to>
      <xdr:col>41</xdr:col>
      <xdr:colOff>101600</xdr:colOff>
      <xdr:row>58</xdr:row>
      <xdr:rowOff>135563</xdr:rowOff>
    </xdr:to>
    <xdr:sp macro="" textlink="">
      <xdr:nvSpPr>
        <xdr:cNvPr id="371" name="楕円 370"/>
        <xdr:cNvSpPr/>
      </xdr:nvSpPr>
      <xdr:spPr>
        <a:xfrm>
          <a:off x="7810500" y="997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126690</xdr:rowOff>
    </xdr:from>
    <xdr:ext cx="534377" cy="259045"/>
    <xdr:sp macro="" textlink="">
      <xdr:nvSpPr>
        <xdr:cNvPr id="372" name="テキスト ボックス 371"/>
        <xdr:cNvSpPr txBox="1"/>
      </xdr:nvSpPr>
      <xdr:spPr>
        <a:xfrm>
          <a:off x="7594111" y="100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31519</xdr:rowOff>
    </xdr:from>
    <xdr:to>
      <xdr:col>36</xdr:col>
      <xdr:colOff>165100</xdr:colOff>
      <xdr:row>58</xdr:row>
      <xdr:rowOff>133119</xdr:rowOff>
    </xdr:to>
    <xdr:sp macro="" textlink="">
      <xdr:nvSpPr>
        <xdr:cNvPr id="373" name="楕円 372"/>
        <xdr:cNvSpPr/>
      </xdr:nvSpPr>
      <xdr:spPr>
        <a:xfrm>
          <a:off x="6921500" y="997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124246</xdr:rowOff>
    </xdr:from>
    <xdr:ext cx="534377" cy="259045"/>
    <xdr:sp macro="" textlink="">
      <xdr:nvSpPr>
        <xdr:cNvPr id="374" name="テキスト ボックス 373"/>
        <xdr:cNvSpPr txBox="1"/>
      </xdr:nvSpPr>
      <xdr:spPr>
        <a:xfrm>
          <a:off x="6705111" y="1006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39996</xdr:rowOff>
    </xdr:from>
    <xdr:to>
      <xdr:col>55</xdr:col>
      <xdr:colOff>0</xdr:colOff>
      <xdr:row>78</xdr:row>
      <xdr:rowOff>71182</xdr:rowOff>
    </xdr:to>
    <xdr:cxnSp macro="">
      <xdr:nvCxnSpPr>
        <xdr:cNvPr id="401" name="直線コネクタ 400"/>
        <xdr:cNvCxnSpPr/>
      </xdr:nvCxnSpPr>
      <xdr:spPr>
        <a:xfrm flipV="1">
          <a:off x="9639300" y="13413096"/>
          <a:ext cx="8382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71182</xdr:rowOff>
    </xdr:from>
    <xdr:to>
      <xdr:col>50</xdr:col>
      <xdr:colOff>114300</xdr:colOff>
      <xdr:row>78</xdr:row>
      <xdr:rowOff>115272</xdr:rowOff>
    </xdr:to>
    <xdr:cxnSp macro="">
      <xdr:nvCxnSpPr>
        <xdr:cNvPr id="404" name="直線コネクタ 403"/>
        <xdr:cNvCxnSpPr/>
      </xdr:nvCxnSpPr>
      <xdr:spPr>
        <a:xfrm flipV="1">
          <a:off x="8750300" y="13444282"/>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115272</xdr:rowOff>
    </xdr:from>
    <xdr:to>
      <xdr:col>45</xdr:col>
      <xdr:colOff>177800</xdr:colOff>
      <xdr:row>78</xdr:row>
      <xdr:rowOff>123056</xdr:rowOff>
    </xdr:to>
    <xdr:cxnSp macro="">
      <xdr:nvCxnSpPr>
        <xdr:cNvPr id="407" name="直線コネクタ 406"/>
        <xdr:cNvCxnSpPr/>
      </xdr:nvCxnSpPr>
      <xdr:spPr>
        <a:xfrm flipV="1">
          <a:off x="7861300" y="134883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121058</xdr:rowOff>
    </xdr:from>
    <xdr:to>
      <xdr:col>41</xdr:col>
      <xdr:colOff>50800</xdr:colOff>
      <xdr:row>78</xdr:row>
      <xdr:rowOff>123056</xdr:rowOff>
    </xdr:to>
    <xdr:cxnSp macro="">
      <xdr:nvCxnSpPr>
        <xdr:cNvPr id="410" name="直線コネクタ 409"/>
        <xdr:cNvCxnSpPr/>
      </xdr:nvCxnSpPr>
      <xdr:spPr>
        <a:xfrm>
          <a:off x="6972300" y="13494158"/>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160646</xdr:rowOff>
    </xdr:from>
    <xdr:to>
      <xdr:col>55</xdr:col>
      <xdr:colOff>50800</xdr:colOff>
      <xdr:row>78</xdr:row>
      <xdr:rowOff>90796</xdr:rowOff>
    </xdr:to>
    <xdr:sp macro="" textlink="">
      <xdr:nvSpPr>
        <xdr:cNvPr id="420" name="楕円 419"/>
        <xdr:cNvSpPr/>
      </xdr:nvSpPr>
      <xdr:spPr>
        <a:xfrm>
          <a:off x="10426700" y="133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120023</xdr:rowOff>
    </xdr:from>
    <xdr:ext cx="534377" cy="259045"/>
    <xdr:sp macro="" textlink="">
      <xdr:nvSpPr>
        <xdr:cNvPr id="421" name="普通建設事業費 （ うち新規整備　）該当値テキスト"/>
        <xdr:cNvSpPr txBox="1"/>
      </xdr:nvSpPr>
      <xdr:spPr>
        <a:xfrm>
          <a:off x="10528300" y="131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20382</xdr:rowOff>
    </xdr:from>
    <xdr:to>
      <xdr:col>50</xdr:col>
      <xdr:colOff>165100</xdr:colOff>
      <xdr:row>78</xdr:row>
      <xdr:rowOff>121982</xdr:rowOff>
    </xdr:to>
    <xdr:sp macro="" textlink="">
      <xdr:nvSpPr>
        <xdr:cNvPr id="422" name="楕円 421"/>
        <xdr:cNvSpPr/>
      </xdr:nvSpPr>
      <xdr:spPr>
        <a:xfrm>
          <a:off x="9588500" y="133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138509</xdr:rowOff>
    </xdr:from>
    <xdr:ext cx="534377" cy="259045"/>
    <xdr:sp macro="" textlink="">
      <xdr:nvSpPr>
        <xdr:cNvPr id="423" name="テキスト ボックス 422"/>
        <xdr:cNvSpPr txBox="1"/>
      </xdr:nvSpPr>
      <xdr:spPr>
        <a:xfrm>
          <a:off x="9372111" y="131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64472</xdr:rowOff>
    </xdr:from>
    <xdr:to>
      <xdr:col>46</xdr:col>
      <xdr:colOff>38100</xdr:colOff>
      <xdr:row>78</xdr:row>
      <xdr:rowOff>166072</xdr:rowOff>
    </xdr:to>
    <xdr:sp macro="" textlink="">
      <xdr:nvSpPr>
        <xdr:cNvPr id="424" name="楕円 423"/>
        <xdr:cNvSpPr/>
      </xdr:nvSpPr>
      <xdr:spPr>
        <a:xfrm>
          <a:off x="8699500" y="134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157199</xdr:rowOff>
    </xdr:from>
    <xdr:ext cx="534377" cy="259045"/>
    <xdr:sp macro="" textlink="">
      <xdr:nvSpPr>
        <xdr:cNvPr id="425" name="テキスト ボックス 424"/>
        <xdr:cNvSpPr txBox="1"/>
      </xdr:nvSpPr>
      <xdr:spPr>
        <a:xfrm>
          <a:off x="8483111" y="135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72256</xdr:rowOff>
    </xdr:from>
    <xdr:to>
      <xdr:col>41</xdr:col>
      <xdr:colOff>101600</xdr:colOff>
      <xdr:row>79</xdr:row>
      <xdr:rowOff>2406</xdr:rowOff>
    </xdr:to>
    <xdr:sp macro="" textlink="">
      <xdr:nvSpPr>
        <xdr:cNvPr id="426" name="楕円 425"/>
        <xdr:cNvSpPr/>
      </xdr:nvSpPr>
      <xdr:spPr>
        <a:xfrm>
          <a:off x="7810500" y="1344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164983</xdr:rowOff>
    </xdr:from>
    <xdr:ext cx="469744" cy="259045"/>
    <xdr:sp macro="" textlink="">
      <xdr:nvSpPr>
        <xdr:cNvPr id="427" name="テキスト ボックス 426"/>
        <xdr:cNvSpPr txBox="1"/>
      </xdr:nvSpPr>
      <xdr:spPr>
        <a:xfrm>
          <a:off x="7626428" y="1353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70258</xdr:rowOff>
    </xdr:from>
    <xdr:to>
      <xdr:col>36</xdr:col>
      <xdr:colOff>165100</xdr:colOff>
      <xdr:row>79</xdr:row>
      <xdr:rowOff>408</xdr:rowOff>
    </xdr:to>
    <xdr:sp macro="" textlink="">
      <xdr:nvSpPr>
        <xdr:cNvPr id="428" name="楕円 427"/>
        <xdr:cNvSpPr/>
      </xdr:nvSpPr>
      <xdr:spPr>
        <a:xfrm>
          <a:off x="6921500" y="134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162985</xdr:rowOff>
    </xdr:from>
    <xdr:ext cx="469744" cy="259045"/>
    <xdr:sp macro="" textlink="">
      <xdr:nvSpPr>
        <xdr:cNvPr id="429" name="テキスト ボックス 428"/>
        <xdr:cNvSpPr txBox="1"/>
      </xdr:nvSpPr>
      <xdr:spPr>
        <a:xfrm>
          <a:off x="6737428" y="1353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124262</xdr:rowOff>
    </xdr:from>
    <xdr:to>
      <xdr:col>55</xdr:col>
      <xdr:colOff>0</xdr:colOff>
      <xdr:row>98</xdr:row>
      <xdr:rowOff>148386</xdr:rowOff>
    </xdr:to>
    <xdr:cxnSp macro="">
      <xdr:nvCxnSpPr>
        <xdr:cNvPr id="458" name="直線コネクタ 457"/>
        <xdr:cNvCxnSpPr/>
      </xdr:nvCxnSpPr>
      <xdr:spPr>
        <a:xfrm flipV="1">
          <a:off x="9639300" y="16926362"/>
          <a:ext cx="838200" cy="2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130677</xdr:rowOff>
    </xdr:from>
    <xdr:to>
      <xdr:col>50</xdr:col>
      <xdr:colOff>114300</xdr:colOff>
      <xdr:row>98</xdr:row>
      <xdr:rowOff>148386</xdr:rowOff>
    </xdr:to>
    <xdr:cxnSp macro="">
      <xdr:nvCxnSpPr>
        <xdr:cNvPr id="461" name="直線コネクタ 460"/>
        <xdr:cNvCxnSpPr/>
      </xdr:nvCxnSpPr>
      <xdr:spPr>
        <a:xfrm>
          <a:off x="8750300" y="16932777"/>
          <a:ext cx="889000" cy="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104870</xdr:rowOff>
    </xdr:from>
    <xdr:to>
      <xdr:col>45</xdr:col>
      <xdr:colOff>177800</xdr:colOff>
      <xdr:row>98</xdr:row>
      <xdr:rowOff>130677</xdr:rowOff>
    </xdr:to>
    <xdr:cxnSp macro="">
      <xdr:nvCxnSpPr>
        <xdr:cNvPr id="464" name="直線コネクタ 463"/>
        <xdr:cNvCxnSpPr/>
      </xdr:nvCxnSpPr>
      <xdr:spPr>
        <a:xfrm>
          <a:off x="7861300" y="16906970"/>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104870</xdr:rowOff>
    </xdr:from>
    <xdr:to>
      <xdr:col>41</xdr:col>
      <xdr:colOff>50800</xdr:colOff>
      <xdr:row>98</xdr:row>
      <xdr:rowOff>126829</xdr:rowOff>
    </xdr:to>
    <xdr:cxnSp macro="">
      <xdr:nvCxnSpPr>
        <xdr:cNvPr id="467" name="直線コネクタ 466"/>
        <xdr:cNvCxnSpPr/>
      </xdr:nvCxnSpPr>
      <xdr:spPr>
        <a:xfrm flipV="1">
          <a:off x="6972300" y="16906970"/>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73462</xdr:rowOff>
    </xdr:from>
    <xdr:to>
      <xdr:col>55</xdr:col>
      <xdr:colOff>50800</xdr:colOff>
      <xdr:row>99</xdr:row>
      <xdr:rowOff>3612</xdr:rowOff>
    </xdr:to>
    <xdr:sp macro="" textlink="">
      <xdr:nvSpPr>
        <xdr:cNvPr id="477" name="楕円 476"/>
        <xdr:cNvSpPr/>
      </xdr:nvSpPr>
      <xdr:spPr>
        <a:xfrm>
          <a:off x="10426700" y="168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159839</xdr:rowOff>
    </xdr:from>
    <xdr:ext cx="534377" cy="259045"/>
    <xdr:sp macro="" textlink="">
      <xdr:nvSpPr>
        <xdr:cNvPr id="478" name="普通建設事業費 （ うち更新整備　）該当値テキスト"/>
        <xdr:cNvSpPr txBox="1"/>
      </xdr:nvSpPr>
      <xdr:spPr>
        <a:xfrm>
          <a:off x="10528300" y="167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97586</xdr:rowOff>
    </xdr:from>
    <xdr:to>
      <xdr:col>50</xdr:col>
      <xdr:colOff>165100</xdr:colOff>
      <xdr:row>99</xdr:row>
      <xdr:rowOff>27736</xdr:rowOff>
    </xdr:to>
    <xdr:sp macro="" textlink="">
      <xdr:nvSpPr>
        <xdr:cNvPr id="479" name="楕円 478"/>
        <xdr:cNvSpPr/>
      </xdr:nvSpPr>
      <xdr:spPr>
        <a:xfrm>
          <a:off x="9588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18863</xdr:rowOff>
    </xdr:from>
    <xdr:ext cx="469744" cy="259045"/>
    <xdr:sp macro="" textlink="">
      <xdr:nvSpPr>
        <xdr:cNvPr id="480" name="テキスト ボックス 479"/>
        <xdr:cNvSpPr txBox="1"/>
      </xdr:nvSpPr>
      <xdr:spPr>
        <a:xfrm>
          <a:off x="9404428" y="169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79877</xdr:rowOff>
    </xdr:from>
    <xdr:to>
      <xdr:col>46</xdr:col>
      <xdr:colOff>38100</xdr:colOff>
      <xdr:row>99</xdr:row>
      <xdr:rowOff>10027</xdr:rowOff>
    </xdr:to>
    <xdr:sp macro="" textlink="">
      <xdr:nvSpPr>
        <xdr:cNvPr id="481" name="楕円 480"/>
        <xdr:cNvSpPr/>
      </xdr:nvSpPr>
      <xdr:spPr>
        <a:xfrm>
          <a:off x="8699500" y="168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1154</xdr:rowOff>
    </xdr:from>
    <xdr:ext cx="534377" cy="259045"/>
    <xdr:sp macro="" textlink="">
      <xdr:nvSpPr>
        <xdr:cNvPr id="482" name="テキスト ボックス 481"/>
        <xdr:cNvSpPr txBox="1"/>
      </xdr:nvSpPr>
      <xdr:spPr>
        <a:xfrm>
          <a:off x="8483111" y="169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54070</xdr:rowOff>
    </xdr:from>
    <xdr:to>
      <xdr:col>41</xdr:col>
      <xdr:colOff>101600</xdr:colOff>
      <xdr:row>98</xdr:row>
      <xdr:rowOff>155670</xdr:rowOff>
    </xdr:to>
    <xdr:sp macro="" textlink="">
      <xdr:nvSpPr>
        <xdr:cNvPr id="483" name="楕円 482"/>
        <xdr:cNvSpPr/>
      </xdr:nvSpPr>
      <xdr:spPr>
        <a:xfrm>
          <a:off x="7810500" y="1685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146797</xdr:rowOff>
    </xdr:from>
    <xdr:ext cx="534377" cy="259045"/>
    <xdr:sp macro="" textlink="">
      <xdr:nvSpPr>
        <xdr:cNvPr id="484" name="テキスト ボックス 483"/>
        <xdr:cNvSpPr txBox="1"/>
      </xdr:nvSpPr>
      <xdr:spPr>
        <a:xfrm>
          <a:off x="7594111" y="169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76029</xdr:rowOff>
    </xdr:from>
    <xdr:to>
      <xdr:col>36</xdr:col>
      <xdr:colOff>165100</xdr:colOff>
      <xdr:row>99</xdr:row>
      <xdr:rowOff>6179</xdr:rowOff>
    </xdr:to>
    <xdr:sp macro="" textlink="">
      <xdr:nvSpPr>
        <xdr:cNvPr id="485" name="楕円 484"/>
        <xdr:cNvSpPr/>
      </xdr:nvSpPr>
      <xdr:spPr>
        <a:xfrm>
          <a:off x="6921500" y="168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168756</xdr:rowOff>
    </xdr:from>
    <xdr:ext cx="534377" cy="259045"/>
    <xdr:sp macro="" textlink="">
      <xdr:nvSpPr>
        <xdr:cNvPr id="486" name="テキスト ボックス 485"/>
        <xdr:cNvSpPr txBox="1"/>
      </xdr:nvSpPr>
      <xdr:spPr>
        <a:xfrm>
          <a:off x="6705111" y="1697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35188</xdr:rowOff>
    </xdr:from>
    <xdr:to>
      <xdr:col>85</xdr:col>
      <xdr:colOff>127000</xdr:colOff>
      <xdr:row>39</xdr:row>
      <xdr:rowOff>38819</xdr:rowOff>
    </xdr:to>
    <xdr:cxnSp macro="">
      <xdr:nvCxnSpPr>
        <xdr:cNvPr id="515" name="直線コネクタ 514"/>
        <xdr:cNvCxnSpPr/>
      </xdr:nvCxnSpPr>
      <xdr:spPr>
        <a:xfrm>
          <a:off x="15481300" y="6721738"/>
          <a:ext cx="8382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35188</xdr:rowOff>
    </xdr:from>
    <xdr:to>
      <xdr:col>81</xdr:col>
      <xdr:colOff>50800</xdr:colOff>
      <xdr:row>39</xdr:row>
      <xdr:rowOff>44450</xdr:rowOff>
    </xdr:to>
    <xdr:cxnSp macro="">
      <xdr:nvCxnSpPr>
        <xdr:cNvPr id="518" name="直線コネクタ 517"/>
        <xdr:cNvCxnSpPr/>
      </xdr:nvCxnSpPr>
      <xdr:spPr>
        <a:xfrm flipV="1">
          <a:off x="14592300" y="6721738"/>
          <a:ext cx="889000" cy="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43574</xdr:rowOff>
    </xdr:from>
    <xdr:to>
      <xdr:col>76</xdr:col>
      <xdr:colOff>114300</xdr:colOff>
      <xdr:row>39</xdr:row>
      <xdr:rowOff>44450</xdr:rowOff>
    </xdr:to>
    <xdr:cxnSp macro="">
      <xdr:nvCxnSpPr>
        <xdr:cNvPr id="521" name="直線コネクタ 520"/>
        <xdr:cNvCxnSpPr/>
      </xdr:nvCxnSpPr>
      <xdr:spPr>
        <a:xfrm>
          <a:off x="13703300" y="6730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43574</xdr:rowOff>
    </xdr:from>
    <xdr:to>
      <xdr:col>71</xdr:col>
      <xdr:colOff>177800</xdr:colOff>
      <xdr:row>39</xdr:row>
      <xdr:rowOff>44252</xdr:rowOff>
    </xdr:to>
    <xdr:cxnSp macro="">
      <xdr:nvCxnSpPr>
        <xdr:cNvPr id="524" name="直線コネクタ 523"/>
        <xdr:cNvCxnSpPr/>
      </xdr:nvCxnSpPr>
      <xdr:spPr>
        <a:xfrm flipV="1">
          <a:off x="12814300" y="67301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159469</xdr:rowOff>
    </xdr:from>
    <xdr:to>
      <xdr:col>85</xdr:col>
      <xdr:colOff>177800</xdr:colOff>
      <xdr:row>39</xdr:row>
      <xdr:rowOff>89619</xdr:rowOff>
    </xdr:to>
    <xdr:sp macro="" textlink="">
      <xdr:nvSpPr>
        <xdr:cNvPr id="534" name="楕円 533"/>
        <xdr:cNvSpPr/>
      </xdr:nvSpPr>
      <xdr:spPr>
        <a:xfrm>
          <a:off x="16268700" y="66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469744" cy="259045"/>
    <xdr:sp macro="" textlink="">
      <xdr:nvSpPr>
        <xdr:cNvPr id="535" name="災害復旧事業費該当値テキスト"/>
        <xdr:cNvSpPr txBox="1"/>
      </xdr:nvSpPr>
      <xdr:spPr>
        <a:xfrm>
          <a:off x="16370300" y="66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155838</xdr:rowOff>
    </xdr:from>
    <xdr:to>
      <xdr:col>81</xdr:col>
      <xdr:colOff>101600</xdr:colOff>
      <xdr:row>39</xdr:row>
      <xdr:rowOff>85988</xdr:rowOff>
    </xdr:to>
    <xdr:sp macro="" textlink="">
      <xdr:nvSpPr>
        <xdr:cNvPr id="536" name="楕円 535"/>
        <xdr:cNvSpPr/>
      </xdr:nvSpPr>
      <xdr:spPr>
        <a:xfrm>
          <a:off x="15430500" y="66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102515</xdr:rowOff>
    </xdr:from>
    <xdr:ext cx="469744" cy="259045"/>
    <xdr:sp macro="" textlink="">
      <xdr:nvSpPr>
        <xdr:cNvPr id="537" name="テキスト ボックス 536"/>
        <xdr:cNvSpPr txBox="1"/>
      </xdr:nvSpPr>
      <xdr:spPr>
        <a:xfrm>
          <a:off x="15246428" y="64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164224</xdr:rowOff>
    </xdr:from>
    <xdr:to>
      <xdr:col>72</xdr:col>
      <xdr:colOff>38100</xdr:colOff>
      <xdr:row>39</xdr:row>
      <xdr:rowOff>94374</xdr:rowOff>
    </xdr:to>
    <xdr:sp macro="" textlink="">
      <xdr:nvSpPr>
        <xdr:cNvPr id="540" name="楕円 539"/>
        <xdr:cNvSpPr/>
      </xdr:nvSpPr>
      <xdr:spPr>
        <a:xfrm>
          <a:off x="13652500" y="66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85501</xdr:rowOff>
    </xdr:from>
    <xdr:ext cx="378565" cy="259045"/>
    <xdr:sp macro="" textlink="">
      <xdr:nvSpPr>
        <xdr:cNvPr id="541" name="テキスト ボックス 540"/>
        <xdr:cNvSpPr txBox="1"/>
      </xdr:nvSpPr>
      <xdr:spPr>
        <a:xfrm>
          <a:off x="13514017" y="677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164902</xdr:rowOff>
    </xdr:from>
    <xdr:to>
      <xdr:col>67</xdr:col>
      <xdr:colOff>101600</xdr:colOff>
      <xdr:row>39</xdr:row>
      <xdr:rowOff>95052</xdr:rowOff>
    </xdr:to>
    <xdr:sp macro="" textlink="">
      <xdr:nvSpPr>
        <xdr:cNvPr id="542" name="楕円 541"/>
        <xdr:cNvSpPr/>
      </xdr:nvSpPr>
      <xdr:spPr>
        <a:xfrm>
          <a:off x="12763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86179</xdr:rowOff>
    </xdr:from>
    <xdr:ext cx="313932" cy="259045"/>
    <xdr:sp macro="" textlink="">
      <xdr:nvSpPr>
        <xdr:cNvPr id="543" name="テキスト ボックス 542"/>
        <xdr:cNvSpPr txBox="1"/>
      </xdr:nvSpPr>
      <xdr:spPr>
        <a:xfrm>
          <a:off x="12657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66484</xdr:rowOff>
    </xdr:from>
    <xdr:to>
      <xdr:col>85</xdr:col>
      <xdr:colOff>127000</xdr:colOff>
      <xdr:row>77</xdr:row>
      <xdr:rowOff>71932</xdr:rowOff>
    </xdr:to>
    <xdr:cxnSp macro="">
      <xdr:nvCxnSpPr>
        <xdr:cNvPr id="621" name="直線コネクタ 620"/>
        <xdr:cNvCxnSpPr/>
      </xdr:nvCxnSpPr>
      <xdr:spPr>
        <a:xfrm flipV="1">
          <a:off x="15481300" y="1326813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71932</xdr:rowOff>
    </xdr:from>
    <xdr:to>
      <xdr:col>81</xdr:col>
      <xdr:colOff>50800</xdr:colOff>
      <xdr:row>77</xdr:row>
      <xdr:rowOff>74524</xdr:rowOff>
    </xdr:to>
    <xdr:cxnSp macro="">
      <xdr:nvCxnSpPr>
        <xdr:cNvPr id="624" name="直線コネクタ 623"/>
        <xdr:cNvCxnSpPr/>
      </xdr:nvCxnSpPr>
      <xdr:spPr>
        <a:xfrm flipV="1">
          <a:off x="14592300" y="13273582"/>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16917</xdr:rowOff>
    </xdr:from>
    <xdr:to>
      <xdr:col>76</xdr:col>
      <xdr:colOff>114300</xdr:colOff>
      <xdr:row>77</xdr:row>
      <xdr:rowOff>74524</xdr:rowOff>
    </xdr:to>
    <xdr:cxnSp macro="">
      <xdr:nvCxnSpPr>
        <xdr:cNvPr id="627" name="直線コネクタ 626"/>
        <xdr:cNvCxnSpPr/>
      </xdr:nvCxnSpPr>
      <xdr:spPr>
        <a:xfrm>
          <a:off x="13703300" y="1321856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8953</xdr:rowOff>
    </xdr:from>
    <xdr:to>
      <xdr:col>71</xdr:col>
      <xdr:colOff>177800</xdr:colOff>
      <xdr:row>77</xdr:row>
      <xdr:rowOff>16917</xdr:rowOff>
    </xdr:to>
    <xdr:cxnSp macro="">
      <xdr:nvCxnSpPr>
        <xdr:cNvPr id="630" name="直線コネクタ 629"/>
        <xdr:cNvCxnSpPr/>
      </xdr:nvCxnSpPr>
      <xdr:spPr>
        <a:xfrm>
          <a:off x="12814300" y="1321060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15684</xdr:rowOff>
    </xdr:from>
    <xdr:to>
      <xdr:col>85</xdr:col>
      <xdr:colOff>177800</xdr:colOff>
      <xdr:row>77</xdr:row>
      <xdr:rowOff>117284</xdr:rowOff>
    </xdr:to>
    <xdr:sp macro="" textlink="">
      <xdr:nvSpPr>
        <xdr:cNvPr id="640" name="楕円 639"/>
        <xdr:cNvSpPr/>
      </xdr:nvSpPr>
      <xdr:spPr>
        <a:xfrm>
          <a:off x="16268700" y="132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165561</xdr:rowOff>
    </xdr:from>
    <xdr:ext cx="534377" cy="259045"/>
    <xdr:sp macro="" textlink="">
      <xdr:nvSpPr>
        <xdr:cNvPr id="641" name="公債費該当値テキスト"/>
        <xdr:cNvSpPr txBox="1"/>
      </xdr:nvSpPr>
      <xdr:spPr>
        <a:xfrm>
          <a:off x="16370300" y="1319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21132</xdr:rowOff>
    </xdr:from>
    <xdr:to>
      <xdr:col>81</xdr:col>
      <xdr:colOff>101600</xdr:colOff>
      <xdr:row>77</xdr:row>
      <xdr:rowOff>122732</xdr:rowOff>
    </xdr:to>
    <xdr:sp macro="" textlink="">
      <xdr:nvSpPr>
        <xdr:cNvPr id="642" name="楕円 641"/>
        <xdr:cNvSpPr/>
      </xdr:nvSpPr>
      <xdr:spPr>
        <a:xfrm>
          <a:off x="15430500" y="132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113859</xdr:rowOff>
    </xdr:from>
    <xdr:ext cx="534377" cy="259045"/>
    <xdr:sp macro="" textlink="">
      <xdr:nvSpPr>
        <xdr:cNvPr id="643" name="テキスト ボックス 642"/>
        <xdr:cNvSpPr txBox="1"/>
      </xdr:nvSpPr>
      <xdr:spPr>
        <a:xfrm>
          <a:off x="15214111" y="133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23724</xdr:rowOff>
    </xdr:from>
    <xdr:to>
      <xdr:col>76</xdr:col>
      <xdr:colOff>165100</xdr:colOff>
      <xdr:row>77</xdr:row>
      <xdr:rowOff>125324</xdr:rowOff>
    </xdr:to>
    <xdr:sp macro="" textlink="">
      <xdr:nvSpPr>
        <xdr:cNvPr id="644" name="楕円 643"/>
        <xdr:cNvSpPr/>
      </xdr:nvSpPr>
      <xdr:spPr>
        <a:xfrm>
          <a:off x="14541500" y="132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116451</xdr:rowOff>
    </xdr:from>
    <xdr:ext cx="534377" cy="259045"/>
    <xdr:sp macro="" textlink="">
      <xdr:nvSpPr>
        <xdr:cNvPr id="645" name="テキスト ボックス 644"/>
        <xdr:cNvSpPr txBox="1"/>
      </xdr:nvSpPr>
      <xdr:spPr>
        <a:xfrm>
          <a:off x="14325111" y="133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137567</xdr:rowOff>
    </xdr:from>
    <xdr:to>
      <xdr:col>72</xdr:col>
      <xdr:colOff>38100</xdr:colOff>
      <xdr:row>77</xdr:row>
      <xdr:rowOff>67717</xdr:rowOff>
    </xdr:to>
    <xdr:sp macro="" textlink="">
      <xdr:nvSpPr>
        <xdr:cNvPr id="646" name="楕円 645"/>
        <xdr:cNvSpPr/>
      </xdr:nvSpPr>
      <xdr:spPr>
        <a:xfrm>
          <a:off x="13652500" y="131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58844</xdr:rowOff>
    </xdr:from>
    <xdr:ext cx="534377" cy="259045"/>
    <xdr:sp macro="" textlink="">
      <xdr:nvSpPr>
        <xdr:cNvPr id="647" name="テキスト ボックス 646"/>
        <xdr:cNvSpPr txBox="1"/>
      </xdr:nvSpPr>
      <xdr:spPr>
        <a:xfrm>
          <a:off x="13436111" y="132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129603</xdr:rowOff>
    </xdr:from>
    <xdr:to>
      <xdr:col>67</xdr:col>
      <xdr:colOff>101600</xdr:colOff>
      <xdr:row>77</xdr:row>
      <xdr:rowOff>59753</xdr:rowOff>
    </xdr:to>
    <xdr:sp macro="" textlink="">
      <xdr:nvSpPr>
        <xdr:cNvPr id="648" name="楕円 647"/>
        <xdr:cNvSpPr/>
      </xdr:nvSpPr>
      <xdr:spPr>
        <a:xfrm>
          <a:off x="12763500" y="131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76281</xdr:rowOff>
    </xdr:from>
    <xdr:ext cx="534377" cy="259045"/>
    <xdr:sp macro="" textlink="">
      <xdr:nvSpPr>
        <xdr:cNvPr id="649" name="テキスト ボックス 648"/>
        <xdr:cNvSpPr txBox="1"/>
      </xdr:nvSpPr>
      <xdr:spPr>
        <a:xfrm>
          <a:off x="12547111" y="129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110910</xdr:rowOff>
    </xdr:from>
    <xdr:to>
      <xdr:col>85</xdr:col>
      <xdr:colOff>127000</xdr:colOff>
      <xdr:row>99</xdr:row>
      <xdr:rowOff>41377</xdr:rowOff>
    </xdr:to>
    <xdr:cxnSp macro="">
      <xdr:nvCxnSpPr>
        <xdr:cNvPr id="678" name="直線コネクタ 677"/>
        <xdr:cNvCxnSpPr/>
      </xdr:nvCxnSpPr>
      <xdr:spPr>
        <a:xfrm flipV="1">
          <a:off x="15481300" y="16913010"/>
          <a:ext cx="8382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41173</xdr:rowOff>
    </xdr:from>
    <xdr:to>
      <xdr:col>81</xdr:col>
      <xdr:colOff>50800</xdr:colOff>
      <xdr:row>99</xdr:row>
      <xdr:rowOff>41377</xdr:rowOff>
    </xdr:to>
    <xdr:cxnSp macro="">
      <xdr:nvCxnSpPr>
        <xdr:cNvPr id="681" name="直線コネクタ 680"/>
        <xdr:cNvCxnSpPr/>
      </xdr:nvCxnSpPr>
      <xdr:spPr>
        <a:xfrm>
          <a:off x="14592300" y="17014723"/>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169177</xdr:rowOff>
    </xdr:from>
    <xdr:to>
      <xdr:col>76</xdr:col>
      <xdr:colOff>114300</xdr:colOff>
      <xdr:row>99</xdr:row>
      <xdr:rowOff>41173</xdr:rowOff>
    </xdr:to>
    <xdr:cxnSp macro="">
      <xdr:nvCxnSpPr>
        <xdr:cNvPr id="684" name="直線コネクタ 683"/>
        <xdr:cNvCxnSpPr/>
      </xdr:nvCxnSpPr>
      <xdr:spPr>
        <a:xfrm>
          <a:off x="13703300" y="16971277"/>
          <a:ext cx="889000" cy="4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169177</xdr:rowOff>
    </xdr:from>
    <xdr:to>
      <xdr:col>71</xdr:col>
      <xdr:colOff>177800</xdr:colOff>
      <xdr:row>99</xdr:row>
      <xdr:rowOff>19228</xdr:rowOff>
    </xdr:to>
    <xdr:cxnSp macro="">
      <xdr:nvCxnSpPr>
        <xdr:cNvPr id="687" name="直線コネクタ 686"/>
        <xdr:cNvCxnSpPr/>
      </xdr:nvCxnSpPr>
      <xdr:spPr>
        <a:xfrm flipV="1">
          <a:off x="12814300" y="16971277"/>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60110</xdr:rowOff>
    </xdr:from>
    <xdr:to>
      <xdr:col>85</xdr:col>
      <xdr:colOff>177800</xdr:colOff>
      <xdr:row>98</xdr:row>
      <xdr:rowOff>161710</xdr:rowOff>
    </xdr:to>
    <xdr:sp macro="" textlink="">
      <xdr:nvSpPr>
        <xdr:cNvPr id="697" name="楕円 696"/>
        <xdr:cNvSpPr/>
      </xdr:nvSpPr>
      <xdr:spPr>
        <a:xfrm>
          <a:off x="16268700" y="168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157409</xdr:rowOff>
    </xdr:from>
    <xdr:ext cx="469744" cy="259045"/>
    <xdr:sp macro="" textlink="">
      <xdr:nvSpPr>
        <xdr:cNvPr id="698" name="積立金該当値テキスト"/>
        <xdr:cNvSpPr txBox="1"/>
      </xdr:nvSpPr>
      <xdr:spPr>
        <a:xfrm>
          <a:off x="16370300" y="16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162027</xdr:rowOff>
    </xdr:from>
    <xdr:to>
      <xdr:col>81</xdr:col>
      <xdr:colOff>101600</xdr:colOff>
      <xdr:row>99</xdr:row>
      <xdr:rowOff>92177</xdr:rowOff>
    </xdr:to>
    <xdr:sp macro="" textlink="">
      <xdr:nvSpPr>
        <xdr:cNvPr id="699" name="楕円 698"/>
        <xdr:cNvSpPr/>
      </xdr:nvSpPr>
      <xdr:spPr>
        <a:xfrm>
          <a:off x="15430500" y="169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83304</xdr:rowOff>
    </xdr:from>
    <xdr:ext cx="378565" cy="259045"/>
    <xdr:sp macro="" textlink="">
      <xdr:nvSpPr>
        <xdr:cNvPr id="700" name="テキスト ボックス 699"/>
        <xdr:cNvSpPr txBox="1"/>
      </xdr:nvSpPr>
      <xdr:spPr>
        <a:xfrm>
          <a:off x="15292017" y="1705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161823</xdr:rowOff>
    </xdr:from>
    <xdr:to>
      <xdr:col>76</xdr:col>
      <xdr:colOff>165100</xdr:colOff>
      <xdr:row>99</xdr:row>
      <xdr:rowOff>91973</xdr:rowOff>
    </xdr:to>
    <xdr:sp macro="" textlink="">
      <xdr:nvSpPr>
        <xdr:cNvPr id="701" name="楕円 700"/>
        <xdr:cNvSpPr/>
      </xdr:nvSpPr>
      <xdr:spPr>
        <a:xfrm>
          <a:off x="14541500" y="1696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83100</xdr:rowOff>
    </xdr:from>
    <xdr:ext cx="378565" cy="259045"/>
    <xdr:sp macro="" textlink="">
      <xdr:nvSpPr>
        <xdr:cNvPr id="702" name="テキスト ボックス 701"/>
        <xdr:cNvSpPr txBox="1"/>
      </xdr:nvSpPr>
      <xdr:spPr>
        <a:xfrm>
          <a:off x="14403017" y="17056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118377</xdr:rowOff>
    </xdr:from>
    <xdr:to>
      <xdr:col>72</xdr:col>
      <xdr:colOff>38100</xdr:colOff>
      <xdr:row>99</xdr:row>
      <xdr:rowOff>48527</xdr:rowOff>
    </xdr:to>
    <xdr:sp macro="" textlink="">
      <xdr:nvSpPr>
        <xdr:cNvPr id="703" name="楕円 702"/>
        <xdr:cNvSpPr/>
      </xdr:nvSpPr>
      <xdr:spPr>
        <a:xfrm>
          <a:off x="13652500" y="169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39654</xdr:rowOff>
    </xdr:from>
    <xdr:ext cx="469744" cy="259045"/>
    <xdr:sp macro="" textlink="">
      <xdr:nvSpPr>
        <xdr:cNvPr id="704" name="テキスト ボックス 703"/>
        <xdr:cNvSpPr txBox="1"/>
      </xdr:nvSpPr>
      <xdr:spPr>
        <a:xfrm>
          <a:off x="13468428" y="170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139878</xdr:rowOff>
    </xdr:from>
    <xdr:to>
      <xdr:col>67</xdr:col>
      <xdr:colOff>101600</xdr:colOff>
      <xdr:row>99</xdr:row>
      <xdr:rowOff>70028</xdr:rowOff>
    </xdr:to>
    <xdr:sp macro="" textlink="">
      <xdr:nvSpPr>
        <xdr:cNvPr id="705" name="楕円 704"/>
        <xdr:cNvSpPr/>
      </xdr:nvSpPr>
      <xdr:spPr>
        <a:xfrm>
          <a:off x="12763500" y="169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61155</xdr:rowOff>
    </xdr:from>
    <xdr:ext cx="469744" cy="259045"/>
    <xdr:sp macro="" textlink="">
      <xdr:nvSpPr>
        <xdr:cNvPr id="706" name="テキスト ボックス 705"/>
        <xdr:cNvSpPr txBox="1"/>
      </xdr:nvSpPr>
      <xdr:spPr>
        <a:xfrm>
          <a:off x="12579428" y="170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170161</xdr:rowOff>
    </xdr:from>
    <xdr:to>
      <xdr:col>116</xdr:col>
      <xdr:colOff>63500</xdr:colOff>
      <xdr:row>38</xdr:row>
      <xdr:rowOff>4997</xdr:rowOff>
    </xdr:to>
    <xdr:cxnSp macro="">
      <xdr:nvCxnSpPr>
        <xdr:cNvPr id="731" name="直線コネクタ 730"/>
        <xdr:cNvCxnSpPr/>
      </xdr:nvCxnSpPr>
      <xdr:spPr>
        <a:xfrm flipV="1">
          <a:off x="21323300" y="651381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3911</xdr:rowOff>
    </xdr:from>
    <xdr:to>
      <xdr:col>111</xdr:col>
      <xdr:colOff>177800</xdr:colOff>
      <xdr:row>38</xdr:row>
      <xdr:rowOff>4997</xdr:rowOff>
    </xdr:to>
    <xdr:cxnSp macro="">
      <xdr:nvCxnSpPr>
        <xdr:cNvPr id="734" name="直線コネクタ 733"/>
        <xdr:cNvCxnSpPr/>
      </xdr:nvCxnSpPr>
      <xdr:spPr>
        <a:xfrm>
          <a:off x="20434300" y="651901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1283</xdr:rowOff>
    </xdr:from>
    <xdr:to>
      <xdr:col>107</xdr:col>
      <xdr:colOff>50800</xdr:colOff>
      <xdr:row>38</xdr:row>
      <xdr:rowOff>3911</xdr:rowOff>
    </xdr:to>
    <xdr:cxnSp macro="">
      <xdr:nvCxnSpPr>
        <xdr:cNvPr id="737" name="直線コネクタ 736"/>
        <xdr:cNvCxnSpPr/>
      </xdr:nvCxnSpPr>
      <xdr:spPr>
        <a:xfrm>
          <a:off x="19545300" y="6516383"/>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167246</xdr:rowOff>
    </xdr:from>
    <xdr:to>
      <xdr:col>102</xdr:col>
      <xdr:colOff>114300</xdr:colOff>
      <xdr:row>38</xdr:row>
      <xdr:rowOff>1283</xdr:rowOff>
    </xdr:to>
    <xdr:cxnSp macro="">
      <xdr:nvCxnSpPr>
        <xdr:cNvPr id="740" name="直線コネクタ 739"/>
        <xdr:cNvCxnSpPr/>
      </xdr:nvCxnSpPr>
      <xdr:spPr>
        <a:xfrm>
          <a:off x="18656300" y="651089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119361</xdr:rowOff>
    </xdr:from>
    <xdr:to>
      <xdr:col>116</xdr:col>
      <xdr:colOff>114300</xdr:colOff>
      <xdr:row>38</xdr:row>
      <xdr:rowOff>49511</xdr:rowOff>
    </xdr:to>
    <xdr:sp macro="" textlink="">
      <xdr:nvSpPr>
        <xdr:cNvPr id="750" name="楕円 749"/>
        <xdr:cNvSpPr/>
      </xdr:nvSpPr>
      <xdr:spPr>
        <a:xfrm>
          <a:off x="22110700" y="64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125647</xdr:rowOff>
    </xdr:from>
    <xdr:to>
      <xdr:col>112</xdr:col>
      <xdr:colOff>38100</xdr:colOff>
      <xdr:row>38</xdr:row>
      <xdr:rowOff>55797</xdr:rowOff>
    </xdr:to>
    <xdr:sp macro="" textlink="">
      <xdr:nvSpPr>
        <xdr:cNvPr id="752" name="楕円 751"/>
        <xdr:cNvSpPr/>
      </xdr:nvSpPr>
      <xdr:spPr>
        <a:xfrm>
          <a:off x="21272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46924</xdr:rowOff>
    </xdr:from>
    <xdr:ext cx="378565" cy="259045"/>
    <xdr:sp macro="" textlink="">
      <xdr:nvSpPr>
        <xdr:cNvPr id="753" name="テキスト ボックス 752"/>
        <xdr:cNvSpPr txBox="1"/>
      </xdr:nvSpPr>
      <xdr:spPr>
        <a:xfrm>
          <a:off x="21134017" y="656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124562</xdr:rowOff>
    </xdr:from>
    <xdr:to>
      <xdr:col>107</xdr:col>
      <xdr:colOff>101600</xdr:colOff>
      <xdr:row>38</xdr:row>
      <xdr:rowOff>54711</xdr:rowOff>
    </xdr:to>
    <xdr:sp macro="" textlink="">
      <xdr:nvSpPr>
        <xdr:cNvPr id="754" name="楕円 753"/>
        <xdr:cNvSpPr/>
      </xdr:nvSpPr>
      <xdr:spPr>
        <a:xfrm>
          <a:off x="20383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45838</xdr:rowOff>
    </xdr:from>
    <xdr:ext cx="378565" cy="259045"/>
    <xdr:sp macro="" textlink="">
      <xdr:nvSpPr>
        <xdr:cNvPr id="755" name="テキスト ボックス 754"/>
        <xdr:cNvSpPr txBox="1"/>
      </xdr:nvSpPr>
      <xdr:spPr>
        <a:xfrm>
          <a:off x="20245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121933</xdr:rowOff>
    </xdr:from>
    <xdr:to>
      <xdr:col>102</xdr:col>
      <xdr:colOff>165100</xdr:colOff>
      <xdr:row>38</xdr:row>
      <xdr:rowOff>52083</xdr:rowOff>
    </xdr:to>
    <xdr:sp macro="" textlink="">
      <xdr:nvSpPr>
        <xdr:cNvPr id="756" name="楕円 755"/>
        <xdr:cNvSpPr/>
      </xdr:nvSpPr>
      <xdr:spPr>
        <a:xfrm>
          <a:off x="19494500" y="64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43210</xdr:rowOff>
    </xdr:from>
    <xdr:ext cx="378565" cy="259045"/>
    <xdr:sp macro="" textlink="">
      <xdr:nvSpPr>
        <xdr:cNvPr id="757" name="テキスト ボックス 756"/>
        <xdr:cNvSpPr txBox="1"/>
      </xdr:nvSpPr>
      <xdr:spPr>
        <a:xfrm>
          <a:off x="19356017" y="655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116446</xdr:rowOff>
    </xdr:from>
    <xdr:to>
      <xdr:col>98</xdr:col>
      <xdr:colOff>38100</xdr:colOff>
      <xdr:row>38</xdr:row>
      <xdr:rowOff>46596</xdr:rowOff>
    </xdr:to>
    <xdr:sp macro="" textlink="">
      <xdr:nvSpPr>
        <xdr:cNvPr id="758" name="楕円 757"/>
        <xdr:cNvSpPr/>
      </xdr:nvSpPr>
      <xdr:spPr>
        <a:xfrm>
          <a:off x="18605500" y="64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37723</xdr:rowOff>
    </xdr:from>
    <xdr:ext cx="378565" cy="259045"/>
    <xdr:sp macro="" textlink="">
      <xdr:nvSpPr>
        <xdr:cNvPr id="759" name="テキスト ボックス 758"/>
        <xdr:cNvSpPr txBox="1"/>
      </xdr:nvSpPr>
      <xdr:spPr>
        <a:xfrm>
          <a:off x="18467017" y="655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90528</xdr:rowOff>
    </xdr:from>
    <xdr:to>
      <xdr:col>116</xdr:col>
      <xdr:colOff>63500</xdr:colOff>
      <xdr:row>77</xdr:row>
      <xdr:rowOff>114303</xdr:rowOff>
    </xdr:to>
    <xdr:cxnSp macro="">
      <xdr:nvCxnSpPr>
        <xdr:cNvPr id="842" name="直線コネクタ 841"/>
        <xdr:cNvCxnSpPr/>
      </xdr:nvCxnSpPr>
      <xdr:spPr>
        <a:xfrm flipV="1">
          <a:off x="21323300" y="13292178"/>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19365</xdr:rowOff>
    </xdr:from>
    <xdr:to>
      <xdr:col>111</xdr:col>
      <xdr:colOff>177800</xdr:colOff>
      <xdr:row>77</xdr:row>
      <xdr:rowOff>114303</xdr:rowOff>
    </xdr:to>
    <xdr:cxnSp macro="">
      <xdr:nvCxnSpPr>
        <xdr:cNvPr id="845" name="直線コネクタ 844"/>
        <xdr:cNvCxnSpPr/>
      </xdr:nvCxnSpPr>
      <xdr:spPr>
        <a:xfrm>
          <a:off x="20434300" y="13049565"/>
          <a:ext cx="889000" cy="26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19365</xdr:rowOff>
    </xdr:from>
    <xdr:to>
      <xdr:col>107</xdr:col>
      <xdr:colOff>50800</xdr:colOff>
      <xdr:row>77</xdr:row>
      <xdr:rowOff>76836</xdr:rowOff>
    </xdr:to>
    <xdr:cxnSp macro="">
      <xdr:nvCxnSpPr>
        <xdr:cNvPr id="848" name="直線コネクタ 847"/>
        <xdr:cNvCxnSpPr/>
      </xdr:nvCxnSpPr>
      <xdr:spPr>
        <a:xfrm flipV="1">
          <a:off x="19545300" y="13049565"/>
          <a:ext cx="889000" cy="2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76836</xdr:rowOff>
    </xdr:from>
    <xdr:to>
      <xdr:col>102</xdr:col>
      <xdr:colOff>114300</xdr:colOff>
      <xdr:row>77</xdr:row>
      <xdr:rowOff>102918</xdr:rowOff>
    </xdr:to>
    <xdr:cxnSp macro="">
      <xdr:nvCxnSpPr>
        <xdr:cNvPr id="851" name="直線コネクタ 850"/>
        <xdr:cNvCxnSpPr/>
      </xdr:nvCxnSpPr>
      <xdr:spPr>
        <a:xfrm flipV="1">
          <a:off x="18656300" y="13278486"/>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39728</xdr:rowOff>
    </xdr:from>
    <xdr:to>
      <xdr:col>116</xdr:col>
      <xdr:colOff>114300</xdr:colOff>
      <xdr:row>77</xdr:row>
      <xdr:rowOff>141328</xdr:rowOff>
    </xdr:to>
    <xdr:sp macro="" textlink="">
      <xdr:nvSpPr>
        <xdr:cNvPr id="861" name="楕円 860"/>
        <xdr:cNvSpPr/>
      </xdr:nvSpPr>
      <xdr:spPr>
        <a:xfrm>
          <a:off x="22110700" y="132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18155</xdr:rowOff>
    </xdr:from>
    <xdr:ext cx="534377" cy="259045"/>
    <xdr:sp macro="" textlink="">
      <xdr:nvSpPr>
        <xdr:cNvPr id="862" name="繰出金該当値テキスト"/>
        <xdr:cNvSpPr txBox="1"/>
      </xdr:nvSpPr>
      <xdr:spPr>
        <a:xfrm>
          <a:off x="22212300" y="132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63503</xdr:rowOff>
    </xdr:from>
    <xdr:to>
      <xdr:col>112</xdr:col>
      <xdr:colOff>38100</xdr:colOff>
      <xdr:row>77</xdr:row>
      <xdr:rowOff>165103</xdr:rowOff>
    </xdr:to>
    <xdr:sp macro="" textlink="">
      <xdr:nvSpPr>
        <xdr:cNvPr id="863" name="楕円 862"/>
        <xdr:cNvSpPr/>
      </xdr:nvSpPr>
      <xdr:spPr>
        <a:xfrm>
          <a:off x="21272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156230</xdr:rowOff>
    </xdr:from>
    <xdr:ext cx="534377" cy="259045"/>
    <xdr:sp macro="" textlink="">
      <xdr:nvSpPr>
        <xdr:cNvPr id="864" name="テキスト ボックス 863"/>
        <xdr:cNvSpPr txBox="1"/>
      </xdr:nvSpPr>
      <xdr:spPr>
        <a:xfrm>
          <a:off x="21056111" y="133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140015</xdr:rowOff>
    </xdr:from>
    <xdr:to>
      <xdr:col>107</xdr:col>
      <xdr:colOff>101600</xdr:colOff>
      <xdr:row>76</xdr:row>
      <xdr:rowOff>70165</xdr:rowOff>
    </xdr:to>
    <xdr:sp macro="" textlink="">
      <xdr:nvSpPr>
        <xdr:cNvPr id="865" name="楕円 864"/>
        <xdr:cNvSpPr/>
      </xdr:nvSpPr>
      <xdr:spPr>
        <a:xfrm>
          <a:off x="20383500" y="129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61292</xdr:rowOff>
    </xdr:from>
    <xdr:ext cx="534377" cy="259045"/>
    <xdr:sp macro="" textlink="">
      <xdr:nvSpPr>
        <xdr:cNvPr id="866" name="テキスト ボックス 865"/>
        <xdr:cNvSpPr txBox="1"/>
      </xdr:nvSpPr>
      <xdr:spPr>
        <a:xfrm>
          <a:off x="20167111" y="130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26036</xdr:rowOff>
    </xdr:from>
    <xdr:to>
      <xdr:col>102</xdr:col>
      <xdr:colOff>165100</xdr:colOff>
      <xdr:row>77</xdr:row>
      <xdr:rowOff>127636</xdr:rowOff>
    </xdr:to>
    <xdr:sp macro="" textlink="">
      <xdr:nvSpPr>
        <xdr:cNvPr id="867" name="楕円 866"/>
        <xdr:cNvSpPr/>
      </xdr:nvSpPr>
      <xdr:spPr>
        <a:xfrm>
          <a:off x="19494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118763</xdr:rowOff>
    </xdr:from>
    <xdr:ext cx="534377" cy="259045"/>
    <xdr:sp macro="" textlink="">
      <xdr:nvSpPr>
        <xdr:cNvPr id="868" name="テキスト ボックス 867"/>
        <xdr:cNvSpPr txBox="1"/>
      </xdr:nvSpPr>
      <xdr:spPr>
        <a:xfrm>
          <a:off x="19278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52118</xdr:rowOff>
    </xdr:from>
    <xdr:to>
      <xdr:col>98</xdr:col>
      <xdr:colOff>38100</xdr:colOff>
      <xdr:row>77</xdr:row>
      <xdr:rowOff>153718</xdr:rowOff>
    </xdr:to>
    <xdr:sp macro="" textlink="">
      <xdr:nvSpPr>
        <xdr:cNvPr id="869" name="楕円 868"/>
        <xdr:cNvSpPr/>
      </xdr:nvSpPr>
      <xdr:spPr>
        <a:xfrm>
          <a:off x="18605500" y="132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144845</xdr:rowOff>
    </xdr:from>
    <xdr:ext cx="534377" cy="259045"/>
    <xdr:sp macro="" textlink="">
      <xdr:nvSpPr>
        <xdr:cNvPr id="870" name="テキスト ボックス 869"/>
        <xdr:cNvSpPr txBox="1"/>
      </xdr:nvSpPr>
      <xdr:spPr>
        <a:xfrm>
          <a:off x="18389111" y="133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職員数の定員管理の適正化に努めてきた結果、減少傾向にあり、類似団体と比較しても低い水準を保っている。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利用者の減により、老人保護措置費が減額となった。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普通建設事業費（うち新規整備）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津波黒地区災害対策工事の実施により増額となった。</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年度から篠栗駅東側自由通路整備事業等に伴う地方債発行により増加に転じた。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繰出金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篠栗北地区産業団地整備事業特別会計への繰出金が増額となった。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福岡県篠栗町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31,427
31,224
38.93
11,176,048
10,634,305
541,657
6,012,189
7,365,160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157661</xdr:rowOff>
    </xdr:from>
    <xdr:to>
      <xdr:col>24</xdr:col>
      <xdr:colOff>63500</xdr:colOff>
      <xdr:row>37</xdr:row>
      <xdr:rowOff>94960</xdr:rowOff>
    </xdr:to>
    <xdr:cxnSp macro="">
      <xdr:nvCxnSpPr>
        <xdr:cNvPr id="63" name="直線コネクタ 62"/>
        <xdr:cNvCxnSpPr/>
      </xdr:nvCxnSpPr>
      <xdr:spPr>
        <a:xfrm>
          <a:off x="3797300" y="6329861"/>
          <a:ext cx="838200" cy="10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137740</xdr:rowOff>
    </xdr:from>
    <xdr:to>
      <xdr:col>19</xdr:col>
      <xdr:colOff>177800</xdr:colOff>
      <xdr:row>36</xdr:row>
      <xdr:rowOff>157661</xdr:rowOff>
    </xdr:to>
    <xdr:cxnSp macro="">
      <xdr:nvCxnSpPr>
        <xdr:cNvPr id="66" name="直線コネクタ 65"/>
        <xdr:cNvCxnSpPr/>
      </xdr:nvCxnSpPr>
      <xdr:spPr>
        <a:xfrm>
          <a:off x="2908300" y="6309940"/>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137740</xdr:rowOff>
    </xdr:from>
    <xdr:to>
      <xdr:col>15</xdr:col>
      <xdr:colOff>50800</xdr:colOff>
      <xdr:row>36</xdr:row>
      <xdr:rowOff>155049</xdr:rowOff>
    </xdr:to>
    <xdr:cxnSp macro="">
      <xdr:nvCxnSpPr>
        <xdr:cNvPr id="69" name="直線コネクタ 68"/>
        <xdr:cNvCxnSpPr/>
      </xdr:nvCxnSpPr>
      <xdr:spPr>
        <a:xfrm flipV="1">
          <a:off x="2019300" y="6309940"/>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105737</xdr:rowOff>
    </xdr:from>
    <xdr:to>
      <xdr:col>10</xdr:col>
      <xdr:colOff>114300</xdr:colOff>
      <xdr:row>36</xdr:row>
      <xdr:rowOff>155049</xdr:rowOff>
    </xdr:to>
    <xdr:cxnSp macro="">
      <xdr:nvCxnSpPr>
        <xdr:cNvPr id="72" name="直線コネクタ 71"/>
        <xdr:cNvCxnSpPr/>
      </xdr:nvCxnSpPr>
      <xdr:spPr>
        <a:xfrm>
          <a:off x="1130300" y="6277937"/>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44160</xdr:rowOff>
    </xdr:from>
    <xdr:to>
      <xdr:col>24</xdr:col>
      <xdr:colOff>114300</xdr:colOff>
      <xdr:row>37</xdr:row>
      <xdr:rowOff>145760</xdr:rowOff>
    </xdr:to>
    <xdr:sp macro="" textlink="">
      <xdr:nvSpPr>
        <xdr:cNvPr id="82" name="楕円 81"/>
        <xdr:cNvSpPr/>
      </xdr:nvSpPr>
      <xdr:spPr>
        <a:xfrm>
          <a:off x="4584700" y="63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22587</xdr:rowOff>
    </xdr:from>
    <xdr:ext cx="469744" cy="259045"/>
    <xdr:sp macro="" textlink="">
      <xdr:nvSpPr>
        <xdr:cNvPr id="83" name="議会費該当値テキスト"/>
        <xdr:cNvSpPr txBox="1"/>
      </xdr:nvSpPr>
      <xdr:spPr>
        <a:xfrm>
          <a:off x="4686300" y="636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106861</xdr:rowOff>
    </xdr:from>
    <xdr:to>
      <xdr:col>20</xdr:col>
      <xdr:colOff>38100</xdr:colOff>
      <xdr:row>37</xdr:row>
      <xdr:rowOff>37011</xdr:rowOff>
    </xdr:to>
    <xdr:sp macro="" textlink="">
      <xdr:nvSpPr>
        <xdr:cNvPr id="84" name="楕円 83"/>
        <xdr:cNvSpPr/>
      </xdr:nvSpPr>
      <xdr:spPr>
        <a:xfrm>
          <a:off x="3746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28138</xdr:rowOff>
    </xdr:from>
    <xdr:ext cx="469744" cy="259045"/>
    <xdr:sp macro="" textlink="">
      <xdr:nvSpPr>
        <xdr:cNvPr id="85" name="テキスト ボックス 84"/>
        <xdr:cNvSpPr txBox="1"/>
      </xdr:nvSpPr>
      <xdr:spPr>
        <a:xfrm>
          <a:off x="3562428"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86940</xdr:rowOff>
    </xdr:from>
    <xdr:to>
      <xdr:col>15</xdr:col>
      <xdr:colOff>101600</xdr:colOff>
      <xdr:row>37</xdr:row>
      <xdr:rowOff>17090</xdr:rowOff>
    </xdr:to>
    <xdr:sp macro="" textlink="">
      <xdr:nvSpPr>
        <xdr:cNvPr id="86" name="楕円 85"/>
        <xdr:cNvSpPr/>
      </xdr:nvSpPr>
      <xdr:spPr>
        <a:xfrm>
          <a:off x="2857500" y="62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8217</xdr:rowOff>
    </xdr:from>
    <xdr:ext cx="469744" cy="259045"/>
    <xdr:sp macro="" textlink="">
      <xdr:nvSpPr>
        <xdr:cNvPr id="87" name="テキスト ボックス 86"/>
        <xdr:cNvSpPr txBox="1"/>
      </xdr:nvSpPr>
      <xdr:spPr>
        <a:xfrm>
          <a:off x="2673428" y="635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104249</xdr:rowOff>
    </xdr:from>
    <xdr:to>
      <xdr:col>10</xdr:col>
      <xdr:colOff>165100</xdr:colOff>
      <xdr:row>37</xdr:row>
      <xdr:rowOff>34399</xdr:rowOff>
    </xdr:to>
    <xdr:sp macro="" textlink="">
      <xdr:nvSpPr>
        <xdr:cNvPr id="88" name="楕円 87"/>
        <xdr:cNvSpPr/>
      </xdr:nvSpPr>
      <xdr:spPr>
        <a:xfrm>
          <a:off x="1968500" y="62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25526</xdr:rowOff>
    </xdr:from>
    <xdr:ext cx="469744" cy="259045"/>
    <xdr:sp macro="" textlink="">
      <xdr:nvSpPr>
        <xdr:cNvPr id="89" name="テキスト ボックス 88"/>
        <xdr:cNvSpPr txBox="1"/>
      </xdr:nvSpPr>
      <xdr:spPr>
        <a:xfrm>
          <a:off x="1784428" y="63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54937</xdr:rowOff>
    </xdr:from>
    <xdr:to>
      <xdr:col>6</xdr:col>
      <xdr:colOff>38100</xdr:colOff>
      <xdr:row>36</xdr:row>
      <xdr:rowOff>156537</xdr:rowOff>
    </xdr:to>
    <xdr:sp macro="" textlink="">
      <xdr:nvSpPr>
        <xdr:cNvPr id="90" name="楕円 89"/>
        <xdr:cNvSpPr/>
      </xdr:nvSpPr>
      <xdr:spPr>
        <a:xfrm>
          <a:off x="1079500" y="62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147664</xdr:rowOff>
    </xdr:from>
    <xdr:ext cx="469744" cy="259045"/>
    <xdr:sp macro="" textlink="">
      <xdr:nvSpPr>
        <xdr:cNvPr id="91" name="テキスト ボックス 90"/>
        <xdr:cNvSpPr txBox="1"/>
      </xdr:nvSpPr>
      <xdr:spPr>
        <a:xfrm>
          <a:off x="895428" y="63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8005</xdr:rowOff>
    </xdr:from>
    <xdr:to>
      <xdr:col>24</xdr:col>
      <xdr:colOff>63500</xdr:colOff>
      <xdr:row>59</xdr:row>
      <xdr:rowOff>111223</xdr:rowOff>
    </xdr:to>
    <xdr:cxnSp macro="">
      <xdr:nvCxnSpPr>
        <xdr:cNvPr id="123" name="直線コネクタ 122"/>
        <xdr:cNvCxnSpPr/>
      </xdr:nvCxnSpPr>
      <xdr:spPr>
        <a:xfrm flipV="1">
          <a:off x="3797300" y="10123555"/>
          <a:ext cx="838200" cy="10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111223</xdr:rowOff>
    </xdr:from>
    <xdr:to>
      <xdr:col>19</xdr:col>
      <xdr:colOff>177800</xdr:colOff>
      <xdr:row>59</xdr:row>
      <xdr:rowOff>124787</xdr:rowOff>
    </xdr:to>
    <xdr:cxnSp macro="">
      <xdr:nvCxnSpPr>
        <xdr:cNvPr id="126" name="直線コネクタ 125"/>
        <xdr:cNvCxnSpPr/>
      </xdr:nvCxnSpPr>
      <xdr:spPr>
        <a:xfrm flipV="1">
          <a:off x="2908300" y="1022677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1593</xdr:rowOff>
    </xdr:from>
    <xdr:to>
      <xdr:col>15</xdr:col>
      <xdr:colOff>50800</xdr:colOff>
      <xdr:row>59</xdr:row>
      <xdr:rowOff>124787</xdr:rowOff>
    </xdr:to>
    <xdr:cxnSp macro="">
      <xdr:nvCxnSpPr>
        <xdr:cNvPr id="129" name="直線コネクタ 128"/>
        <xdr:cNvCxnSpPr/>
      </xdr:nvCxnSpPr>
      <xdr:spPr>
        <a:xfrm>
          <a:off x="2019300" y="10117143"/>
          <a:ext cx="889000" cy="1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77836</xdr:rowOff>
    </xdr:from>
    <xdr:to>
      <xdr:col>10</xdr:col>
      <xdr:colOff>114300</xdr:colOff>
      <xdr:row>59</xdr:row>
      <xdr:rowOff>1593</xdr:rowOff>
    </xdr:to>
    <xdr:cxnSp macro="">
      <xdr:nvCxnSpPr>
        <xdr:cNvPr id="132" name="直線コネクタ 131"/>
        <xdr:cNvCxnSpPr/>
      </xdr:nvCxnSpPr>
      <xdr:spPr>
        <a:xfrm>
          <a:off x="1130300" y="10021936"/>
          <a:ext cx="889000" cy="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128655</xdr:rowOff>
    </xdr:from>
    <xdr:to>
      <xdr:col>24</xdr:col>
      <xdr:colOff>114300</xdr:colOff>
      <xdr:row>59</xdr:row>
      <xdr:rowOff>58805</xdr:rowOff>
    </xdr:to>
    <xdr:sp macro="" textlink="">
      <xdr:nvSpPr>
        <xdr:cNvPr id="142" name="楕円 141"/>
        <xdr:cNvSpPr/>
      </xdr:nvSpPr>
      <xdr:spPr>
        <a:xfrm>
          <a:off x="4584700" y="1007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43582</xdr:rowOff>
    </xdr:from>
    <xdr:ext cx="534377" cy="259045"/>
    <xdr:sp macro="" textlink="">
      <xdr:nvSpPr>
        <xdr:cNvPr id="143" name="総務費該当値テキスト"/>
        <xdr:cNvSpPr txBox="1"/>
      </xdr:nvSpPr>
      <xdr:spPr>
        <a:xfrm>
          <a:off x="4686300" y="9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60423</xdr:rowOff>
    </xdr:from>
    <xdr:to>
      <xdr:col>20</xdr:col>
      <xdr:colOff>38100</xdr:colOff>
      <xdr:row>59</xdr:row>
      <xdr:rowOff>162023</xdr:rowOff>
    </xdr:to>
    <xdr:sp macro="" textlink="">
      <xdr:nvSpPr>
        <xdr:cNvPr id="144" name="楕円 143"/>
        <xdr:cNvSpPr/>
      </xdr:nvSpPr>
      <xdr:spPr>
        <a:xfrm>
          <a:off x="3746500" y="101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153150</xdr:rowOff>
    </xdr:from>
    <xdr:ext cx="534377" cy="259045"/>
    <xdr:sp macro="" textlink="">
      <xdr:nvSpPr>
        <xdr:cNvPr id="145" name="テキスト ボックス 144"/>
        <xdr:cNvSpPr txBox="1"/>
      </xdr:nvSpPr>
      <xdr:spPr>
        <a:xfrm>
          <a:off x="3530111" y="102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73987</xdr:rowOff>
    </xdr:from>
    <xdr:to>
      <xdr:col>15</xdr:col>
      <xdr:colOff>101600</xdr:colOff>
      <xdr:row>60</xdr:row>
      <xdr:rowOff>4137</xdr:rowOff>
    </xdr:to>
    <xdr:sp macro="" textlink="">
      <xdr:nvSpPr>
        <xdr:cNvPr id="146" name="楕円 145"/>
        <xdr:cNvSpPr/>
      </xdr:nvSpPr>
      <xdr:spPr>
        <a:xfrm>
          <a:off x="2857500" y="101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166714</xdr:rowOff>
    </xdr:from>
    <xdr:ext cx="534377" cy="259045"/>
    <xdr:sp macro="" textlink="">
      <xdr:nvSpPr>
        <xdr:cNvPr id="147" name="テキスト ボックス 146"/>
        <xdr:cNvSpPr txBox="1"/>
      </xdr:nvSpPr>
      <xdr:spPr>
        <a:xfrm>
          <a:off x="2641111" y="1028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122243</xdr:rowOff>
    </xdr:from>
    <xdr:to>
      <xdr:col>10</xdr:col>
      <xdr:colOff>165100</xdr:colOff>
      <xdr:row>59</xdr:row>
      <xdr:rowOff>52393</xdr:rowOff>
    </xdr:to>
    <xdr:sp macro="" textlink="">
      <xdr:nvSpPr>
        <xdr:cNvPr id="148" name="楕円 147"/>
        <xdr:cNvSpPr/>
      </xdr:nvSpPr>
      <xdr:spPr>
        <a:xfrm>
          <a:off x="1968500" y="100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43520</xdr:rowOff>
    </xdr:from>
    <xdr:ext cx="534377" cy="259045"/>
    <xdr:sp macro="" textlink="">
      <xdr:nvSpPr>
        <xdr:cNvPr id="149" name="テキスト ボックス 148"/>
        <xdr:cNvSpPr txBox="1"/>
      </xdr:nvSpPr>
      <xdr:spPr>
        <a:xfrm>
          <a:off x="1752111" y="101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27036</xdr:rowOff>
    </xdr:from>
    <xdr:to>
      <xdr:col>6</xdr:col>
      <xdr:colOff>38100</xdr:colOff>
      <xdr:row>58</xdr:row>
      <xdr:rowOff>128636</xdr:rowOff>
    </xdr:to>
    <xdr:sp macro="" textlink="">
      <xdr:nvSpPr>
        <xdr:cNvPr id="150" name="楕円 149"/>
        <xdr:cNvSpPr/>
      </xdr:nvSpPr>
      <xdr:spPr>
        <a:xfrm>
          <a:off x="1079500" y="99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119763</xdr:rowOff>
    </xdr:from>
    <xdr:ext cx="534377" cy="259045"/>
    <xdr:sp macro="" textlink="">
      <xdr:nvSpPr>
        <xdr:cNvPr id="151" name="テキスト ボックス 150"/>
        <xdr:cNvSpPr txBox="1"/>
      </xdr:nvSpPr>
      <xdr:spPr>
        <a:xfrm>
          <a:off x="863111" y="1006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851</xdr:rowOff>
    </xdr:from>
    <xdr:to>
      <xdr:col>24</xdr:col>
      <xdr:colOff>63500</xdr:colOff>
      <xdr:row>77</xdr:row>
      <xdr:rowOff>60034</xdr:rowOff>
    </xdr:to>
    <xdr:cxnSp macro="">
      <xdr:nvCxnSpPr>
        <xdr:cNvPr id="181" name="直線コネクタ 180"/>
        <xdr:cNvCxnSpPr/>
      </xdr:nvCxnSpPr>
      <xdr:spPr>
        <a:xfrm flipV="1">
          <a:off x="3797300" y="13202501"/>
          <a:ext cx="838200" cy="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13018</xdr:rowOff>
    </xdr:from>
    <xdr:to>
      <xdr:col>19</xdr:col>
      <xdr:colOff>177800</xdr:colOff>
      <xdr:row>77</xdr:row>
      <xdr:rowOff>60034</xdr:rowOff>
    </xdr:to>
    <xdr:cxnSp macro="">
      <xdr:nvCxnSpPr>
        <xdr:cNvPr id="184" name="直線コネクタ 183"/>
        <xdr:cNvCxnSpPr/>
      </xdr:nvCxnSpPr>
      <xdr:spPr>
        <a:xfrm>
          <a:off x="2908300" y="13214668"/>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13018</xdr:rowOff>
    </xdr:from>
    <xdr:to>
      <xdr:col>15</xdr:col>
      <xdr:colOff>50800</xdr:colOff>
      <xdr:row>77</xdr:row>
      <xdr:rowOff>108674</xdr:rowOff>
    </xdr:to>
    <xdr:cxnSp macro="">
      <xdr:nvCxnSpPr>
        <xdr:cNvPr id="187" name="直線コネクタ 186"/>
        <xdr:cNvCxnSpPr/>
      </xdr:nvCxnSpPr>
      <xdr:spPr>
        <a:xfrm flipV="1">
          <a:off x="2019300" y="13214668"/>
          <a:ext cx="889000" cy="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108674</xdr:rowOff>
    </xdr:from>
    <xdr:to>
      <xdr:col>10</xdr:col>
      <xdr:colOff>114300</xdr:colOff>
      <xdr:row>78</xdr:row>
      <xdr:rowOff>24040</xdr:rowOff>
    </xdr:to>
    <xdr:cxnSp macro="">
      <xdr:nvCxnSpPr>
        <xdr:cNvPr id="190" name="直線コネクタ 189"/>
        <xdr:cNvCxnSpPr/>
      </xdr:nvCxnSpPr>
      <xdr:spPr>
        <a:xfrm flipV="1">
          <a:off x="1130300" y="13310324"/>
          <a:ext cx="889000" cy="8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121501</xdr:rowOff>
    </xdr:from>
    <xdr:to>
      <xdr:col>24</xdr:col>
      <xdr:colOff>114300</xdr:colOff>
      <xdr:row>77</xdr:row>
      <xdr:rowOff>51651</xdr:rowOff>
    </xdr:to>
    <xdr:sp macro="" textlink="">
      <xdr:nvSpPr>
        <xdr:cNvPr id="200" name="楕円 199"/>
        <xdr:cNvSpPr/>
      </xdr:nvSpPr>
      <xdr:spPr>
        <a:xfrm>
          <a:off x="4584700" y="131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99928</xdr:rowOff>
    </xdr:from>
    <xdr:ext cx="599010" cy="259045"/>
    <xdr:sp macro="" textlink="">
      <xdr:nvSpPr>
        <xdr:cNvPr id="201" name="民生費該当値テキスト"/>
        <xdr:cNvSpPr txBox="1"/>
      </xdr:nvSpPr>
      <xdr:spPr>
        <a:xfrm>
          <a:off x="4686300" y="1313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9234</xdr:rowOff>
    </xdr:from>
    <xdr:to>
      <xdr:col>20</xdr:col>
      <xdr:colOff>38100</xdr:colOff>
      <xdr:row>77</xdr:row>
      <xdr:rowOff>110834</xdr:rowOff>
    </xdr:to>
    <xdr:sp macro="" textlink="">
      <xdr:nvSpPr>
        <xdr:cNvPr id="202" name="楕円 201"/>
        <xdr:cNvSpPr/>
      </xdr:nvSpPr>
      <xdr:spPr>
        <a:xfrm>
          <a:off x="3746500" y="132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101961</xdr:rowOff>
    </xdr:from>
    <xdr:ext cx="599010" cy="259045"/>
    <xdr:sp macro="" textlink="">
      <xdr:nvSpPr>
        <xdr:cNvPr id="203" name="テキスト ボックス 202"/>
        <xdr:cNvSpPr txBox="1"/>
      </xdr:nvSpPr>
      <xdr:spPr>
        <a:xfrm>
          <a:off x="3497795" y="1330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133668</xdr:rowOff>
    </xdr:from>
    <xdr:to>
      <xdr:col>15</xdr:col>
      <xdr:colOff>101600</xdr:colOff>
      <xdr:row>77</xdr:row>
      <xdr:rowOff>63818</xdr:rowOff>
    </xdr:to>
    <xdr:sp macro="" textlink="">
      <xdr:nvSpPr>
        <xdr:cNvPr id="204" name="楕円 203"/>
        <xdr:cNvSpPr/>
      </xdr:nvSpPr>
      <xdr:spPr>
        <a:xfrm>
          <a:off x="2857500" y="131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54945</xdr:rowOff>
    </xdr:from>
    <xdr:ext cx="599010" cy="259045"/>
    <xdr:sp macro="" textlink="">
      <xdr:nvSpPr>
        <xdr:cNvPr id="205" name="テキスト ボックス 204"/>
        <xdr:cNvSpPr txBox="1"/>
      </xdr:nvSpPr>
      <xdr:spPr>
        <a:xfrm>
          <a:off x="2608795" y="1325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57874</xdr:rowOff>
    </xdr:from>
    <xdr:to>
      <xdr:col>10</xdr:col>
      <xdr:colOff>165100</xdr:colOff>
      <xdr:row>77</xdr:row>
      <xdr:rowOff>159474</xdr:rowOff>
    </xdr:to>
    <xdr:sp macro="" textlink="">
      <xdr:nvSpPr>
        <xdr:cNvPr id="206" name="楕円 205"/>
        <xdr:cNvSpPr/>
      </xdr:nvSpPr>
      <xdr:spPr>
        <a:xfrm>
          <a:off x="1968500" y="1325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150601</xdr:rowOff>
    </xdr:from>
    <xdr:ext cx="599010" cy="259045"/>
    <xdr:sp macro="" textlink="">
      <xdr:nvSpPr>
        <xdr:cNvPr id="207" name="テキスト ボックス 206"/>
        <xdr:cNvSpPr txBox="1"/>
      </xdr:nvSpPr>
      <xdr:spPr>
        <a:xfrm>
          <a:off x="1719795" y="1335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144690</xdr:rowOff>
    </xdr:from>
    <xdr:to>
      <xdr:col>6</xdr:col>
      <xdr:colOff>38100</xdr:colOff>
      <xdr:row>78</xdr:row>
      <xdr:rowOff>74840</xdr:rowOff>
    </xdr:to>
    <xdr:sp macro="" textlink="">
      <xdr:nvSpPr>
        <xdr:cNvPr id="208" name="楕円 207"/>
        <xdr:cNvSpPr/>
      </xdr:nvSpPr>
      <xdr:spPr>
        <a:xfrm>
          <a:off x="1079500" y="133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65967</xdr:rowOff>
    </xdr:from>
    <xdr:ext cx="599010" cy="259045"/>
    <xdr:sp macro="" textlink="">
      <xdr:nvSpPr>
        <xdr:cNvPr id="209" name="テキスト ボックス 208"/>
        <xdr:cNvSpPr txBox="1"/>
      </xdr:nvSpPr>
      <xdr:spPr>
        <a:xfrm>
          <a:off x="830795" y="134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103189</xdr:rowOff>
    </xdr:from>
    <xdr:to>
      <xdr:col>24</xdr:col>
      <xdr:colOff>63500</xdr:colOff>
      <xdr:row>98</xdr:row>
      <xdr:rowOff>115681</xdr:rowOff>
    </xdr:to>
    <xdr:cxnSp macro="">
      <xdr:nvCxnSpPr>
        <xdr:cNvPr id="241" name="直線コネクタ 240"/>
        <xdr:cNvCxnSpPr/>
      </xdr:nvCxnSpPr>
      <xdr:spPr>
        <a:xfrm>
          <a:off x="3797300" y="16905289"/>
          <a:ext cx="8382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170969</xdr:rowOff>
    </xdr:from>
    <xdr:to>
      <xdr:col>19</xdr:col>
      <xdr:colOff>177800</xdr:colOff>
      <xdr:row>98</xdr:row>
      <xdr:rowOff>103189</xdr:rowOff>
    </xdr:to>
    <xdr:cxnSp macro="">
      <xdr:nvCxnSpPr>
        <xdr:cNvPr id="244" name="直線コネクタ 243"/>
        <xdr:cNvCxnSpPr/>
      </xdr:nvCxnSpPr>
      <xdr:spPr>
        <a:xfrm>
          <a:off x="2908300" y="16801619"/>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170969</xdr:rowOff>
    </xdr:from>
    <xdr:to>
      <xdr:col>15</xdr:col>
      <xdr:colOff>50800</xdr:colOff>
      <xdr:row>98</xdr:row>
      <xdr:rowOff>20828</xdr:rowOff>
    </xdr:to>
    <xdr:cxnSp macro="">
      <xdr:nvCxnSpPr>
        <xdr:cNvPr id="247" name="直線コネクタ 246"/>
        <xdr:cNvCxnSpPr/>
      </xdr:nvCxnSpPr>
      <xdr:spPr>
        <a:xfrm flipV="1">
          <a:off x="2019300" y="16801619"/>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168993</xdr:rowOff>
    </xdr:from>
    <xdr:to>
      <xdr:col>10</xdr:col>
      <xdr:colOff>114300</xdr:colOff>
      <xdr:row>98</xdr:row>
      <xdr:rowOff>20828</xdr:rowOff>
    </xdr:to>
    <xdr:cxnSp macro="">
      <xdr:nvCxnSpPr>
        <xdr:cNvPr id="250" name="直線コネクタ 249"/>
        <xdr:cNvCxnSpPr/>
      </xdr:nvCxnSpPr>
      <xdr:spPr>
        <a:xfrm>
          <a:off x="1130300" y="16799643"/>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64881</xdr:rowOff>
    </xdr:from>
    <xdr:to>
      <xdr:col>24</xdr:col>
      <xdr:colOff>114300</xdr:colOff>
      <xdr:row>98</xdr:row>
      <xdr:rowOff>166481</xdr:rowOff>
    </xdr:to>
    <xdr:sp macro="" textlink="">
      <xdr:nvSpPr>
        <xdr:cNvPr id="260" name="楕円 259"/>
        <xdr:cNvSpPr/>
      </xdr:nvSpPr>
      <xdr:spPr>
        <a:xfrm>
          <a:off x="4584700" y="168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43308</xdr:rowOff>
    </xdr:from>
    <xdr:ext cx="534377" cy="259045"/>
    <xdr:sp macro="" textlink="">
      <xdr:nvSpPr>
        <xdr:cNvPr id="261" name="衛生費該当値テキスト"/>
        <xdr:cNvSpPr txBox="1"/>
      </xdr:nvSpPr>
      <xdr:spPr>
        <a:xfrm>
          <a:off x="4686300" y="1684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52389</xdr:rowOff>
    </xdr:from>
    <xdr:to>
      <xdr:col>20</xdr:col>
      <xdr:colOff>38100</xdr:colOff>
      <xdr:row>98</xdr:row>
      <xdr:rowOff>153989</xdr:rowOff>
    </xdr:to>
    <xdr:sp macro="" textlink="">
      <xdr:nvSpPr>
        <xdr:cNvPr id="262" name="楕円 261"/>
        <xdr:cNvSpPr/>
      </xdr:nvSpPr>
      <xdr:spPr>
        <a:xfrm>
          <a:off x="37465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145116</xdr:rowOff>
    </xdr:from>
    <xdr:ext cx="534377" cy="259045"/>
    <xdr:sp macro="" textlink="">
      <xdr:nvSpPr>
        <xdr:cNvPr id="263" name="テキスト ボックス 262"/>
        <xdr:cNvSpPr txBox="1"/>
      </xdr:nvSpPr>
      <xdr:spPr>
        <a:xfrm>
          <a:off x="3530111" y="169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120169</xdr:rowOff>
    </xdr:from>
    <xdr:to>
      <xdr:col>15</xdr:col>
      <xdr:colOff>101600</xdr:colOff>
      <xdr:row>98</xdr:row>
      <xdr:rowOff>50319</xdr:rowOff>
    </xdr:to>
    <xdr:sp macro="" textlink="">
      <xdr:nvSpPr>
        <xdr:cNvPr id="264" name="楕円 263"/>
        <xdr:cNvSpPr/>
      </xdr:nvSpPr>
      <xdr:spPr>
        <a:xfrm>
          <a:off x="2857500" y="167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66846</xdr:rowOff>
    </xdr:from>
    <xdr:ext cx="534377" cy="259045"/>
    <xdr:sp macro="" textlink="">
      <xdr:nvSpPr>
        <xdr:cNvPr id="265" name="テキスト ボックス 264"/>
        <xdr:cNvSpPr txBox="1"/>
      </xdr:nvSpPr>
      <xdr:spPr>
        <a:xfrm>
          <a:off x="2641111" y="165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141478</xdr:rowOff>
    </xdr:from>
    <xdr:to>
      <xdr:col>10</xdr:col>
      <xdr:colOff>165100</xdr:colOff>
      <xdr:row>98</xdr:row>
      <xdr:rowOff>71628</xdr:rowOff>
    </xdr:to>
    <xdr:sp macro="" textlink="">
      <xdr:nvSpPr>
        <xdr:cNvPr id="266" name="楕円 265"/>
        <xdr:cNvSpPr/>
      </xdr:nvSpPr>
      <xdr:spPr>
        <a:xfrm>
          <a:off x="1968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62755</xdr:rowOff>
    </xdr:from>
    <xdr:ext cx="534377" cy="259045"/>
    <xdr:sp macro="" textlink="">
      <xdr:nvSpPr>
        <xdr:cNvPr id="267" name="テキスト ボックス 266"/>
        <xdr:cNvSpPr txBox="1"/>
      </xdr:nvSpPr>
      <xdr:spPr>
        <a:xfrm>
          <a:off x="1752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118193</xdr:rowOff>
    </xdr:from>
    <xdr:to>
      <xdr:col>6</xdr:col>
      <xdr:colOff>38100</xdr:colOff>
      <xdr:row>98</xdr:row>
      <xdr:rowOff>48343</xdr:rowOff>
    </xdr:to>
    <xdr:sp macro="" textlink="">
      <xdr:nvSpPr>
        <xdr:cNvPr id="268" name="楕円 267"/>
        <xdr:cNvSpPr/>
      </xdr:nvSpPr>
      <xdr:spPr>
        <a:xfrm>
          <a:off x="1079500" y="167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64870</xdr:rowOff>
    </xdr:from>
    <xdr:ext cx="534377" cy="259045"/>
    <xdr:sp macro="" textlink="">
      <xdr:nvSpPr>
        <xdr:cNvPr id="269" name="テキスト ボックス 268"/>
        <xdr:cNvSpPr txBox="1"/>
      </xdr:nvSpPr>
      <xdr:spPr>
        <a:xfrm>
          <a:off x="863111" y="165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138736</xdr:rowOff>
    </xdr:from>
    <xdr:to>
      <xdr:col>55</xdr:col>
      <xdr:colOff>0</xdr:colOff>
      <xdr:row>59</xdr:row>
      <xdr:rowOff>8663</xdr:rowOff>
    </xdr:to>
    <xdr:cxnSp macro="">
      <xdr:nvCxnSpPr>
        <xdr:cNvPr id="359" name="直線コネクタ 358"/>
        <xdr:cNvCxnSpPr/>
      </xdr:nvCxnSpPr>
      <xdr:spPr>
        <a:xfrm flipV="1">
          <a:off x="9639300" y="10082836"/>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8663</xdr:rowOff>
    </xdr:from>
    <xdr:to>
      <xdr:col>50</xdr:col>
      <xdr:colOff>114300</xdr:colOff>
      <xdr:row>59</xdr:row>
      <xdr:rowOff>26412</xdr:rowOff>
    </xdr:to>
    <xdr:cxnSp macro="">
      <xdr:nvCxnSpPr>
        <xdr:cNvPr id="362" name="直線コネクタ 361"/>
        <xdr:cNvCxnSpPr/>
      </xdr:nvCxnSpPr>
      <xdr:spPr>
        <a:xfrm flipV="1">
          <a:off x="8750300" y="10124213"/>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9039</xdr:rowOff>
    </xdr:from>
    <xdr:to>
      <xdr:col>45</xdr:col>
      <xdr:colOff>177800</xdr:colOff>
      <xdr:row>59</xdr:row>
      <xdr:rowOff>26412</xdr:rowOff>
    </xdr:to>
    <xdr:cxnSp macro="">
      <xdr:nvCxnSpPr>
        <xdr:cNvPr id="365" name="直線コネクタ 364"/>
        <xdr:cNvCxnSpPr/>
      </xdr:nvCxnSpPr>
      <xdr:spPr>
        <a:xfrm>
          <a:off x="7861300" y="10124589"/>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9039</xdr:rowOff>
    </xdr:from>
    <xdr:to>
      <xdr:col>41</xdr:col>
      <xdr:colOff>50800</xdr:colOff>
      <xdr:row>59</xdr:row>
      <xdr:rowOff>13970</xdr:rowOff>
    </xdr:to>
    <xdr:cxnSp macro="">
      <xdr:nvCxnSpPr>
        <xdr:cNvPr id="368" name="直線コネクタ 367"/>
        <xdr:cNvCxnSpPr/>
      </xdr:nvCxnSpPr>
      <xdr:spPr>
        <a:xfrm flipV="1">
          <a:off x="6972300" y="10124589"/>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87936</xdr:rowOff>
    </xdr:from>
    <xdr:to>
      <xdr:col>55</xdr:col>
      <xdr:colOff>50800</xdr:colOff>
      <xdr:row>59</xdr:row>
      <xdr:rowOff>18086</xdr:rowOff>
    </xdr:to>
    <xdr:sp macro="" textlink="">
      <xdr:nvSpPr>
        <xdr:cNvPr id="378" name="楕円 377"/>
        <xdr:cNvSpPr/>
      </xdr:nvSpPr>
      <xdr:spPr>
        <a:xfrm>
          <a:off x="10426700" y="100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31665</xdr:rowOff>
    </xdr:from>
    <xdr:ext cx="469744" cy="259045"/>
    <xdr:sp macro="" textlink="">
      <xdr:nvSpPr>
        <xdr:cNvPr id="379" name="農林水産業費該当値テキスト"/>
        <xdr:cNvSpPr txBox="1"/>
      </xdr:nvSpPr>
      <xdr:spPr>
        <a:xfrm>
          <a:off x="10528300" y="997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129313</xdr:rowOff>
    </xdr:from>
    <xdr:to>
      <xdr:col>50</xdr:col>
      <xdr:colOff>165100</xdr:colOff>
      <xdr:row>59</xdr:row>
      <xdr:rowOff>59463</xdr:rowOff>
    </xdr:to>
    <xdr:sp macro="" textlink="">
      <xdr:nvSpPr>
        <xdr:cNvPr id="380" name="楕円 379"/>
        <xdr:cNvSpPr/>
      </xdr:nvSpPr>
      <xdr:spPr>
        <a:xfrm>
          <a:off x="9588500" y="10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50590</xdr:rowOff>
    </xdr:from>
    <xdr:ext cx="469744" cy="259045"/>
    <xdr:sp macro="" textlink="">
      <xdr:nvSpPr>
        <xdr:cNvPr id="381" name="テキスト ボックス 380"/>
        <xdr:cNvSpPr txBox="1"/>
      </xdr:nvSpPr>
      <xdr:spPr>
        <a:xfrm>
          <a:off x="9404428" y="1016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147062</xdr:rowOff>
    </xdr:from>
    <xdr:to>
      <xdr:col>46</xdr:col>
      <xdr:colOff>38100</xdr:colOff>
      <xdr:row>59</xdr:row>
      <xdr:rowOff>77212</xdr:rowOff>
    </xdr:to>
    <xdr:sp macro="" textlink="">
      <xdr:nvSpPr>
        <xdr:cNvPr id="382" name="楕円 381"/>
        <xdr:cNvSpPr/>
      </xdr:nvSpPr>
      <xdr:spPr>
        <a:xfrm>
          <a:off x="8699500" y="10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68339</xdr:rowOff>
    </xdr:from>
    <xdr:ext cx="469744" cy="259045"/>
    <xdr:sp macro="" textlink="">
      <xdr:nvSpPr>
        <xdr:cNvPr id="383" name="テキスト ボックス 382"/>
        <xdr:cNvSpPr txBox="1"/>
      </xdr:nvSpPr>
      <xdr:spPr>
        <a:xfrm>
          <a:off x="8515428" y="101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129689</xdr:rowOff>
    </xdr:from>
    <xdr:to>
      <xdr:col>41</xdr:col>
      <xdr:colOff>101600</xdr:colOff>
      <xdr:row>59</xdr:row>
      <xdr:rowOff>59839</xdr:rowOff>
    </xdr:to>
    <xdr:sp macro="" textlink="">
      <xdr:nvSpPr>
        <xdr:cNvPr id="384" name="楕円 383"/>
        <xdr:cNvSpPr/>
      </xdr:nvSpPr>
      <xdr:spPr>
        <a:xfrm>
          <a:off x="7810500" y="100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50966</xdr:rowOff>
    </xdr:from>
    <xdr:ext cx="469744" cy="259045"/>
    <xdr:sp macro="" textlink="">
      <xdr:nvSpPr>
        <xdr:cNvPr id="385" name="テキスト ボックス 384"/>
        <xdr:cNvSpPr txBox="1"/>
      </xdr:nvSpPr>
      <xdr:spPr>
        <a:xfrm>
          <a:off x="7626428" y="101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134620</xdr:rowOff>
    </xdr:from>
    <xdr:to>
      <xdr:col>36</xdr:col>
      <xdr:colOff>165100</xdr:colOff>
      <xdr:row>59</xdr:row>
      <xdr:rowOff>64770</xdr:rowOff>
    </xdr:to>
    <xdr:sp macro="" textlink="">
      <xdr:nvSpPr>
        <xdr:cNvPr id="386" name="楕円 385"/>
        <xdr:cNvSpPr/>
      </xdr:nvSpPr>
      <xdr:spPr>
        <a:xfrm>
          <a:off x="6921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55897</xdr:rowOff>
    </xdr:from>
    <xdr:ext cx="469744" cy="259045"/>
    <xdr:sp macro="" textlink="">
      <xdr:nvSpPr>
        <xdr:cNvPr id="387" name="テキスト ボックス 386"/>
        <xdr:cNvSpPr txBox="1"/>
      </xdr:nvSpPr>
      <xdr:spPr>
        <a:xfrm>
          <a:off x="6737428"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57534</xdr:rowOff>
    </xdr:from>
    <xdr:to>
      <xdr:col>55</xdr:col>
      <xdr:colOff>0</xdr:colOff>
      <xdr:row>79</xdr:row>
      <xdr:rowOff>67059</xdr:rowOff>
    </xdr:to>
    <xdr:cxnSp macro="">
      <xdr:nvCxnSpPr>
        <xdr:cNvPr id="418" name="直線コネクタ 417"/>
        <xdr:cNvCxnSpPr/>
      </xdr:nvCxnSpPr>
      <xdr:spPr>
        <a:xfrm flipV="1">
          <a:off x="9639300" y="1360208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129217</xdr:rowOff>
    </xdr:from>
    <xdr:to>
      <xdr:col>50</xdr:col>
      <xdr:colOff>114300</xdr:colOff>
      <xdr:row>79</xdr:row>
      <xdr:rowOff>67059</xdr:rowOff>
    </xdr:to>
    <xdr:cxnSp macro="">
      <xdr:nvCxnSpPr>
        <xdr:cNvPr id="421" name="直線コネクタ 420"/>
        <xdr:cNvCxnSpPr/>
      </xdr:nvCxnSpPr>
      <xdr:spPr>
        <a:xfrm>
          <a:off x="8750300" y="13502317"/>
          <a:ext cx="889000" cy="10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129217</xdr:rowOff>
    </xdr:from>
    <xdr:to>
      <xdr:col>45</xdr:col>
      <xdr:colOff>177800</xdr:colOff>
      <xdr:row>79</xdr:row>
      <xdr:rowOff>68735</xdr:rowOff>
    </xdr:to>
    <xdr:cxnSp macro="">
      <xdr:nvCxnSpPr>
        <xdr:cNvPr id="424" name="直線コネクタ 423"/>
        <xdr:cNvCxnSpPr/>
      </xdr:nvCxnSpPr>
      <xdr:spPr>
        <a:xfrm flipV="1">
          <a:off x="7861300" y="13502317"/>
          <a:ext cx="889000" cy="11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40008</xdr:rowOff>
    </xdr:from>
    <xdr:to>
      <xdr:col>41</xdr:col>
      <xdr:colOff>50800</xdr:colOff>
      <xdr:row>79</xdr:row>
      <xdr:rowOff>68735</xdr:rowOff>
    </xdr:to>
    <xdr:cxnSp macro="">
      <xdr:nvCxnSpPr>
        <xdr:cNvPr id="427" name="直線コネクタ 426"/>
        <xdr:cNvCxnSpPr/>
      </xdr:nvCxnSpPr>
      <xdr:spPr>
        <a:xfrm>
          <a:off x="6972300" y="13584558"/>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6734</xdr:rowOff>
    </xdr:from>
    <xdr:to>
      <xdr:col>55</xdr:col>
      <xdr:colOff>50800</xdr:colOff>
      <xdr:row>79</xdr:row>
      <xdr:rowOff>108334</xdr:rowOff>
    </xdr:to>
    <xdr:sp macro="" textlink="">
      <xdr:nvSpPr>
        <xdr:cNvPr id="437" name="楕円 436"/>
        <xdr:cNvSpPr/>
      </xdr:nvSpPr>
      <xdr:spPr>
        <a:xfrm>
          <a:off x="10426700" y="135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123235</xdr:rowOff>
    </xdr:from>
    <xdr:ext cx="469744" cy="259045"/>
    <xdr:sp macro="" textlink="">
      <xdr:nvSpPr>
        <xdr:cNvPr id="438" name="商工費該当値テキスト"/>
        <xdr:cNvSpPr txBox="1"/>
      </xdr:nvSpPr>
      <xdr:spPr>
        <a:xfrm>
          <a:off x="10528300" y="1349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16259</xdr:rowOff>
    </xdr:from>
    <xdr:to>
      <xdr:col>50</xdr:col>
      <xdr:colOff>165100</xdr:colOff>
      <xdr:row>79</xdr:row>
      <xdr:rowOff>117859</xdr:rowOff>
    </xdr:to>
    <xdr:sp macro="" textlink="">
      <xdr:nvSpPr>
        <xdr:cNvPr id="439" name="楕円 438"/>
        <xdr:cNvSpPr/>
      </xdr:nvSpPr>
      <xdr:spPr>
        <a:xfrm>
          <a:off x="9588500" y="135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108986</xdr:rowOff>
    </xdr:from>
    <xdr:ext cx="469744" cy="259045"/>
    <xdr:sp macro="" textlink="">
      <xdr:nvSpPr>
        <xdr:cNvPr id="440" name="テキスト ボックス 439"/>
        <xdr:cNvSpPr txBox="1"/>
      </xdr:nvSpPr>
      <xdr:spPr>
        <a:xfrm>
          <a:off x="9404428" y="136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78417</xdr:rowOff>
    </xdr:from>
    <xdr:to>
      <xdr:col>46</xdr:col>
      <xdr:colOff>38100</xdr:colOff>
      <xdr:row>79</xdr:row>
      <xdr:rowOff>8567</xdr:rowOff>
    </xdr:to>
    <xdr:sp macro="" textlink="">
      <xdr:nvSpPr>
        <xdr:cNvPr id="441" name="楕円 440"/>
        <xdr:cNvSpPr/>
      </xdr:nvSpPr>
      <xdr:spPr>
        <a:xfrm>
          <a:off x="8699500" y="134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25094</xdr:rowOff>
    </xdr:from>
    <xdr:ext cx="534377" cy="259045"/>
    <xdr:sp macro="" textlink="">
      <xdr:nvSpPr>
        <xdr:cNvPr id="442" name="テキスト ボックス 441"/>
        <xdr:cNvSpPr txBox="1"/>
      </xdr:nvSpPr>
      <xdr:spPr>
        <a:xfrm>
          <a:off x="8483111" y="1322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17935</xdr:rowOff>
    </xdr:from>
    <xdr:to>
      <xdr:col>41</xdr:col>
      <xdr:colOff>101600</xdr:colOff>
      <xdr:row>79</xdr:row>
      <xdr:rowOff>119535</xdr:rowOff>
    </xdr:to>
    <xdr:sp macro="" textlink="">
      <xdr:nvSpPr>
        <xdr:cNvPr id="443" name="楕円 442"/>
        <xdr:cNvSpPr/>
      </xdr:nvSpPr>
      <xdr:spPr>
        <a:xfrm>
          <a:off x="7810500" y="135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110662</xdr:rowOff>
    </xdr:from>
    <xdr:ext cx="469744" cy="259045"/>
    <xdr:sp macro="" textlink="">
      <xdr:nvSpPr>
        <xdr:cNvPr id="444" name="テキスト ボックス 443"/>
        <xdr:cNvSpPr txBox="1"/>
      </xdr:nvSpPr>
      <xdr:spPr>
        <a:xfrm>
          <a:off x="7626428" y="136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160658</xdr:rowOff>
    </xdr:from>
    <xdr:to>
      <xdr:col>36</xdr:col>
      <xdr:colOff>165100</xdr:colOff>
      <xdr:row>79</xdr:row>
      <xdr:rowOff>90808</xdr:rowOff>
    </xdr:to>
    <xdr:sp macro="" textlink="">
      <xdr:nvSpPr>
        <xdr:cNvPr id="445" name="楕円 444"/>
        <xdr:cNvSpPr/>
      </xdr:nvSpPr>
      <xdr:spPr>
        <a:xfrm>
          <a:off x="6921500" y="1353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81935</xdr:rowOff>
    </xdr:from>
    <xdr:ext cx="469744" cy="259045"/>
    <xdr:sp macro="" textlink="">
      <xdr:nvSpPr>
        <xdr:cNvPr id="446" name="テキスト ボックス 445"/>
        <xdr:cNvSpPr txBox="1"/>
      </xdr:nvSpPr>
      <xdr:spPr>
        <a:xfrm>
          <a:off x="6737428" y="1362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38089</xdr:rowOff>
    </xdr:from>
    <xdr:to>
      <xdr:col>55</xdr:col>
      <xdr:colOff>0</xdr:colOff>
      <xdr:row>98</xdr:row>
      <xdr:rowOff>38951</xdr:rowOff>
    </xdr:to>
    <xdr:cxnSp macro="">
      <xdr:nvCxnSpPr>
        <xdr:cNvPr id="473" name="直線コネクタ 472"/>
        <xdr:cNvCxnSpPr/>
      </xdr:nvCxnSpPr>
      <xdr:spPr>
        <a:xfrm flipV="1">
          <a:off x="9639300" y="16840189"/>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38951</xdr:rowOff>
    </xdr:from>
    <xdr:to>
      <xdr:col>50</xdr:col>
      <xdr:colOff>114300</xdr:colOff>
      <xdr:row>98</xdr:row>
      <xdr:rowOff>62925</xdr:rowOff>
    </xdr:to>
    <xdr:cxnSp macro="">
      <xdr:nvCxnSpPr>
        <xdr:cNvPr id="476" name="直線コネクタ 475"/>
        <xdr:cNvCxnSpPr/>
      </xdr:nvCxnSpPr>
      <xdr:spPr>
        <a:xfrm flipV="1">
          <a:off x="8750300" y="16841051"/>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62925</xdr:rowOff>
    </xdr:from>
    <xdr:to>
      <xdr:col>45</xdr:col>
      <xdr:colOff>177800</xdr:colOff>
      <xdr:row>98</xdr:row>
      <xdr:rowOff>75952</xdr:rowOff>
    </xdr:to>
    <xdr:cxnSp macro="">
      <xdr:nvCxnSpPr>
        <xdr:cNvPr id="479" name="直線コネクタ 478"/>
        <xdr:cNvCxnSpPr/>
      </xdr:nvCxnSpPr>
      <xdr:spPr>
        <a:xfrm flipV="1">
          <a:off x="7861300" y="16865025"/>
          <a:ext cx="889000" cy="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75952</xdr:rowOff>
    </xdr:from>
    <xdr:to>
      <xdr:col>41</xdr:col>
      <xdr:colOff>50800</xdr:colOff>
      <xdr:row>98</xdr:row>
      <xdr:rowOff>94438</xdr:rowOff>
    </xdr:to>
    <xdr:cxnSp macro="">
      <xdr:nvCxnSpPr>
        <xdr:cNvPr id="482" name="直線コネクタ 481"/>
        <xdr:cNvCxnSpPr/>
      </xdr:nvCxnSpPr>
      <xdr:spPr>
        <a:xfrm flipV="1">
          <a:off x="6972300" y="16878052"/>
          <a:ext cx="889000" cy="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158739</xdr:rowOff>
    </xdr:from>
    <xdr:to>
      <xdr:col>55</xdr:col>
      <xdr:colOff>50800</xdr:colOff>
      <xdr:row>98</xdr:row>
      <xdr:rowOff>88889</xdr:rowOff>
    </xdr:to>
    <xdr:sp macro="" textlink="">
      <xdr:nvSpPr>
        <xdr:cNvPr id="492" name="楕円 491"/>
        <xdr:cNvSpPr/>
      </xdr:nvSpPr>
      <xdr:spPr>
        <a:xfrm>
          <a:off x="10426700" y="167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118116</xdr:rowOff>
    </xdr:from>
    <xdr:ext cx="534377" cy="259045"/>
    <xdr:sp macro="" textlink="">
      <xdr:nvSpPr>
        <xdr:cNvPr id="493" name="土木費該当値テキスト"/>
        <xdr:cNvSpPr txBox="1"/>
      </xdr:nvSpPr>
      <xdr:spPr>
        <a:xfrm>
          <a:off x="10528300" y="1657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159601</xdr:rowOff>
    </xdr:from>
    <xdr:to>
      <xdr:col>50</xdr:col>
      <xdr:colOff>165100</xdr:colOff>
      <xdr:row>98</xdr:row>
      <xdr:rowOff>89751</xdr:rowOff>
    </xdr:to>
    <xdr:sp macro="" textlink="">
      <xdr:nvSpPr>
        <xdr:cNvPr id="494" name="楕円 493"/>
        <xdr:cNvSpPr/>
      </xdr:nvSpPr>
      <xdr:spPr>
        <a:xfrm>
          <a:off x="9588500" y="1679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106278</xdr:rowOff>
    </xdr:from>
    <xdr:ext cx="534377" cy="259045"/>
    <xdr:sp macro="" textlink="">
      <xdr:nvSpPr>
        <xdr:cNvPr id="495" name="テキスト ボックス 494"/>
        <xdr:cNvSpPr txBox="1"/>
      </xdr:nvSpPr>
      <xdr:spPr>
        <a:xfrm>
          <a:off x="9372111" y="165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12125</xdr:rowOff>
    </xdr:from>
    <xdr:to>
      <xdr:col>46</xdr:col>
      <xdr:colOff>38100</xdr:colOff>
      <xdr:row>98</xdr:row>
      <xdr:rowOff>113725</xdr:rowOff>
    </xdr:to>
    <xdr:sp macro="" textlink="">
      <xdr:nvSpPr>
        <xdr:cNvPr id="496" name="楕円 495"/>
        <xdr:cNvSpPr/>
      </xdr:nvSpPr>
      <xdr:spPr>
        <a:xfrm>
          <a:off x="8699500" y="1681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104852</xdr:rowOff>
    </xdr:from>
    <xdr:ext cx="534377" cy="259045"/>
    <xdr:sp macro="" textlink="">
      <xdr:nvSpPr>
        <xdr:cNvPr id="497" name="テキスト ボックス 496"/>
        <xdr:cNvSpPr txBox="1"/>
      </xdr:nvSpPr>
      <xdr:spPr>
        <a:xfrm>
          <a:off x="8483111" y="1690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25152</xdr:rowOff>
    </xdr:from>
    <xdr:to>
      <xdr:col>41</xdr:col>
      <xdr:colOff>101600</xdr:colOff>
      <xdr:row>98</xdr:row>
      <xdr:rowOff>126752</xdr:rowOff>
    </xdr:to>
    <xdr:sp macro="" textlink="">
      <xdr:nvSpPr>
        <xdr:cNvPr id="498" name="楕円 497"/>
        <xdr:cNvSpPr/>
      </xdr:nvSpPr>
      <xdr:spPr>
        <a:xfrm>
          <a:off x="7810500" y="1682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117879</xdr:rowOff>
    </xdr:from>
    <xdr:ext cx="534377" cy="259045"/>
    <xdr:sp macro="" textlink="">
      <xdr:nvSpPr>
        <xdr:cNvPr id="499" name="テキスト ボックス 498"/>
        <xdr:cNvSpPr txBox="1"/>
      </xdr:nvSpPr>
      <xdr:spPr>
        <a:xfrm>
          <a:off x="7594111" y="169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43638</xdr:rowOff>
    </xdr:from>
    <xdr:to>
      <xdr:col>36</xdr:col>
      <xdr:colOff>165100</xdr:colOff>
      <xdr:row>98</xdr:row>
      <xdr:rowOff>145238</xdr:rowOff>
    </xdr:to>
    <xdr:sp macro="" textlink="">
      <xdr:nvSpPr>
        <xdr:cNvPr id="500" name="楕円 499"/>
        <xdr:cNvSpPr/>
      </xdr:nvSpPr>
      <xdr:spPr>
        <a:xfrm>
          <a:off x="6921500" y="16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136365</xdr:rowOff>
    </xdr:from>
    <xdr:ext cx="534377" cy="259045"/>
    <xdr:sp macro="" textlink="">
      <xdr:nvSpPr>
        <xdr:cNvPr id="501" name="テキスト ボックス 500"/>
        <xdr:cNvSpPr txBox="1"/>
      </xdr:nvSpPr>
      <xdr:spPr>
        <a:xfrm>
          <a:off x="6705111" y="1693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73178</xdr:rowOff>
    </xdr:from>
    <xdr:to>
      <xdr:col>85</xdr:col>
      <xdr:colOff>127000</xdr:colOff>
      <xdr:row>38</xdr:row>
      <xdr:rowOff>94094</xdr:rowOff>
    </xdr:to>
    <xdr:cxnSp macro="">
      <xdr:nvCxnSpPr>
        <xdr:cNvPr id="531" name="直線コネクタ 530"/>
        <xdr:cNvCxnSpPr/>
      </xdr:nvCxnSpPr>
      <xdr:spPr>
        <a:xfrm flipV="1">
          <a:off x="15481300" y="6588278"/>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94094</xdr:rowOff>
    </xdr:from>
    <xdr:to>
      <xdr:col>81</xdr:col>
      <xdr:colOff>50800</xdr:colOff>
      <xdr:row>38</xdr:row>
      <xdr:rowOff>138100</xdr:rowOff>
    </xdr:to>
    <xdr:cxnSp macro="">
      <xdr:nvCxnSpPr>
        <xdr:cNvPr id="534" name="直線コネクタ 533"/>
        <xdr:cNvCxnSpPr/>
      </xdr:nvCxnSpPr>
      <xdr:spPr>
        <a:xfrm flipV="1">
          <a:off x="14592300" y="660919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111925</xdr:rowOff>
    </xdr:from>
    <xdr:to>
      <xdr:col>76</xdr:col>
      <xdr:colOff>114300</xdr:colOff>
      <xdr:row>38</xdr:row>
      <xdr:rowOff>138100</xdr:rowOff>
    </xdr:to>
    <xdr:cxnSp macro="">
      <xdr:nvCxnSpPr>
        <xdr:cNvPr id="537" name="直線コネクタ 536"/>
        <xdr:cNvCxnSpPr/>
      </xdr:nvCxnSpPr>
      <xdr:spPr>
        <a:xfrm>
          <a:off x="13703300" y="662702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111925</xdr:rowOff>
    </xdr:from>
    <xdr:to>
      <xdr:col>71</xdr:col>
      <xdr:colOff>177800</xdr:colOff>
      <xdr:row>38</xdr:row>
      <xdr:rowOff>131318</xdr:rowOff>
    </xdr:to>
    <xdr:cxnSp macro="">
      <xdr:nvCxnSpPr>
        <xdr:cNvPr id="540" name="直線コネクタ 539"/>
        <xdr:cNvCxnSpPr/>
      </xdr:nvCxnSpPr>
      <xdr:spPr>
        <a:xfrm flipV="1">
          <a:off x="12814300" y="6627025"/>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22378</xdr:rowOff>
    </xdr:from>
    <xdr:to>
      <xdr:col>85</xdr:col>
      <xdr:colOff>177800</xdr:colOff>
      <xdr:row>38</xdr:row>
      <xdr:rowOff>123978</xdr:rowOff>
    </xdr:to>
    <xdr:sp macro="" textlink="">
      <xdr:nvSpPr>
        <xdr:cNvPr id="550" name="楕円 549"/>
        <xdr:cNvSpPr/>
      </xdr:nvSpPr>
      <xdr:spPr>
        <a:xfrm>
          <a:off x="162687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805</xdr:rowOff>
    </xdr:from>
    <xdr:ext cx="534377" cy="259045"/>
    <xdr:sp macro="" textlink="">
      <xdr:nvSpPr>
        <xdr:cNvPr id="551" name="消防費該当値テキスト"/>
        <xdr:cNvSpPr txBox="1"/>
      </xdr:nvSpPr>
      <xdr:spPr>
        <a:xfrm>
          <a:off x="16370300" y="65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43294</xdr:rowOff>
    </xdr:from>
    <xdr:to>
      <xdr:col>81</xdr:col>
      <xdr:colOff>101600</xdr:colOff>
      <xdr:row>38</xdr:row>
      <xdr:rowOff>144894</xdr:rowOff>
    </xdr:to>
    <xdr:sp macro="" textlink="">
      <xdr:nvSpPr>
        <xdr:cNvPr id="552" name="楕円 551"/>
        <xdr:cNvSpPr/>
      </xdr:nvSpPr>
      <xdr:spPr>
        <a:xfrm>
          <a:off x="15430500" y="65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136021</xdr:rowOff>
    </xdr:from>
    <xdr:ext cx="534377" cy="259045"/>
    <xdr:sp macro="" textlink="">
      <xdr:nvSpPr>
        <xdr:cNvPr id="553" name="テキスト ボックス 552"/>
        <xdr:cNvSpPr txBox="1"/>
      </xdr:nvSpPr>
      <xdr:spPr>
        <a:xfrm>
          <a:off x="15214111" y="66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87300</xdr:rowOff>
    </xdr:from>
    <xdr:to>
      <xdr:col>76</xdr:col>
      <xdr:colOff>165100</xdr:colOff>
      <xdr:row>39</xdr:row>
      <xdr:rowOff>17450</xdr:rowOff>
    </xdr:to>
    <xdr:sp macro="" textlink="">
      <xdr:nvSpPr>
        <xdr:cNvPr id="554" name="楕円 553"/>
        <xdr:cNvSpPr/>
      </xdr:nvSpPr>
      <xdr:spPr>
        <a:xfrm>
          <a:off x="1454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8577</xdr:rowOff>
    </xdr:from>
    <xdr:ext cx="534377" cy="259045"/>
    <xdr:sp macro="" textlink="">
      <xdr:nvSpPr>
        <xdr:cNvPr id="555" name="テキスト ボックス 554"/>
        <xdr:cNvSpPr txBox="1"/>
      </xdr:nvSpPr>
      <xdr:spPr>
        <a:xfrm>
          <a:off x="14325111" y="66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61125</xdr:rowOff>
    </xdr:from>
    <xdr:to>
      <xdr:col>72</xdr:col>
      <xdr:colOff>38100</xdr:colOff>
      <xdr:row>38</xdr:row>
      <xdr:rowOff>162725</xdr:rowOff>
    </xdr:to>
    <xdr:sp macro="" textlink="">
      <xdr:nvSpPr>
        <xdr:cNvPr id="556" name="楕円 555"/>
        <xdr:cNvSpPr/>
      </xdr:nvSpPr>
      <xdr:spPr>
        <a:xfrm>
          <a:off x="13652500" y="65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153852</xdr:rowOff>
    </xdr:from>
    <xdr:ext cx="534377" cy="259045"/>
    <xdr:sp macro="" textlink="">
      <xdr:nvSpPr>
        <xdr:cNvPr id="557" name="テキスト ボックス 556"/>
        <xdr:cNvSpPr txBox="1"/>
      </xdr:nvSpPr>
      <xdr:spPr>
        <a:xfrm>
          <a:off x="13436111" y="66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80518</xdr:rowOff>
    </xdr:from>
    <xdr:to>
      <xdr:col>67</xdr:col>
      <xdr:colOff>101600</xdr:colOff>
      <xdr:row>39</xdr:row>
      <xdr:rowOff>10668</xdr:rowOff>
    </xdr:to>
    <xdr:sp macro="" textlink="">
      <xdr:nvSpPr>
        <xdr:cNvPr id="558" name="楕円 557"/>
        <xdr:cNvSpPr/>
      </xdr:nvSpPr>
      <xdr:spPr>
        <a:xfrm>
          <a:off x="12763500" y="65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1795</xdr:rowOff>
    </xdr:from>
    <xdr:ext cx="534377" cy="259045"/>
    <xdr:sp macro="" textlink="">
      <xdr:nvSpPr>
        <xdr:cNvPr id="559" name="テキスト ボックス 558"/>
        <xdr:cNvSpPr txBox="1"/>
      </xdr:nvSpPr>
      <xdr:spPr>
        <a:xfrm>
          <a:off x="12547111" y="66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49654</xdr:rowOff>
    </xdr:from>
    <xdr:to>
      <xdr:col>85</xdr:col>
      <xdr:colOff>127000</xdr:colOff>
      <xdr:row>59</xdr:row>
      <xdr:rowOff>15886</xdr:rowOff>
    </xdr:to>
    <xdr:cxnSp macro="">
      <xdr:nvCxnSpPr>
        <xdr:cNvPr id="591" name="直線コネクタ 590"/>
        <xdr:cNvCxnSpPr/>
      </xdr:nvCxnSpPr>
      <xdr:spPr>
        <a:xfrm flipV="1">
          <a:off x="15481300" y="9993754"/>
          <a:ext cx="838200" cy="1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15886</xdr:rowOff>
    </xdr:from>
    <xdr:to>
      <xdr:col>81</xdr:col>
      <xdr:colOff>50800</xdr:colOff>
      <xdr:row>59</xdr:row>
      <xdr:rowOff>38909</xdr:rowOff>
    </xdr:to>
    <xdr:cxnSp macro="">
      <xdr:nvCxnSpPr>
        <xdr:cNvPr id="594" name="直線コネクタ 593"/>
        <xdr:cNvCxnSpPr/>
      </xdr:nvCxnSpPr>
      <xdr:spPr>
        <a:xfrm flipV="1">
          <a:off x="14592300" y="10131436"/>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38909</xdr:rowOff>
    </xdr:from>
    <xdr:to>
      <xdr:col>76</xdr:col>
      <xdr:colOff>114300</xdr:colOff>
      <xdr:row>59</xdr:row>
      <xdr:rowOff>81995</xdr:rowOff>
    </xdr:to>
    <xdr:cxnSp macro="">
      <xdr:nvCxnSpPr>
        <xdr:cNvPr id="597" name="直線コネクタ 596"/>
        <xdr:cNvCxnSpPr/>
      </xdr:nvCxnSpPr>
      <xdr:spPr>
        <a:xfrm flipV="1">
          <a:off x="13703300" y="10154459"/>
          <a:ext cx="889000" cy="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63707</xdr:rowOff>
    </xdr:from>
    <xdr:to>
      <xdr:col>71</xdr:col>
      <xdr:colOff>177800</xdr:colOff>
      <xdr:row>59</xdr:row>
      <xdr:rowOff>81995</xdr:rowOff>
    </xdr:to>
    <xdr:cxnSp macro="">
      <xdr:nvCxnSpPr>
        <xdr:cNvPr id="600" name="直線コネクタ 599"/>
        <xdr:cNvCxnSpPr/>
      </xdr:nvCxnSpPr>
      <xdr:spPr>
        <a:xfrm>
          <a:off x="12814300" y="101792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170304</xdr:rowOff>
    </xdr:from>
    <xdr:to>
      <xdr:col>85</xdr:col>
      <xdr:colOff>177800</xdr:colOff>
      <xdr:row>58</xdr:row>
      <xdr:rowOff>100454</xdr:rowOff>
    </xdr:to>
    <xdr:sp macro="" textlink="">
      <xdr:nvSpPr>
        <xdr:cNvPr id="610" name="楕円 609"/>
        <xdr:cNvSpPr/>
      </xdr:nvSpPr>
      <xdr:spPr>
        <a:xfrm>
          <a:off x="16268700" y="994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148731</xdr:rowOff>
    </xdr:from>
    <xdr:ext cx="534377" cy="259045"/>
    <xdr:sp macro="" textlink="">
      <xdr:nvSpPr>
        <xdr:cNvPr id="611" name="教育費該当値テキスト"/>
        <xdr:cNvSpPr txBox="1"/>
      </xdr:nvSpPr>
      <xdr:spPr>
        <a:xfrm>
          <a:off x="16370300" y="992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136536</xdr:rowOff>
    </xdr:from>
    <xdr:to>
      <xdr:col>81</xdr:col>
      <xdr:colOff>101600</xdr:colOff>
      <xdr:row>59</xdr:row>
      <xdr:rowOff>66686</xdr:rowOff>
    </xdr:to>
    <xdr:sp macro="" textlink="">
      <xdr:nvSpPr>
        <xdr:cNvPr id="612" name="楕円 611"/>
        <xdr:cNvSpPr/>
      </xdr:nvSpPr>
      <xdr:spPr>
        <a:xfrm>
          <a:off x="15430500" y="100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57813</xdr:rowOff>
    </xdr:from>
    <xdr:ext cx="534377" cy="259045"/>
    <xdr:sp macro="" textlink="">
      <xdr:nvSpPr>
        <xdr:cNvPr id="613" name="テキスト ボックス 612"/>
        <xdr:cNvSpPr txBox="1"/>
      </xdr:nvSpPr>
      <xdr:spPr>
        <a:xfrm>
          <a:off x="15214111" y="101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159559</xdr:rowOff>
    </xdr:from>
    <xdr:to>
      <xdr:col>76</xdr:col>
      <xdr:colOff>165100</xdr:colOff>
      <xdr:row>59</xdr:row>
      <xdr:rowOff>89709</xdr:rowOff>
    </xdr:to>
    <xdr:sp macro="" textlink="">
      <xdr:nvSpPr>
        <xdr:cNvPr id="614" name="楕円 613"/>
        <xdr:cNvSpPr/>
      </xdr:nvSpPr>
      <xdr:spPr>
        <a:xfrm>
          <a:off x="14541500" y="101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80836</xdr:rowOff>
    </xdr:from>
    <xdr:ext cx="534377" cy="259045"/>
    <xdr:sp macro="" textlink="">
      <xdr:nvSpPr>
        <xdr:cNvPr id="615" name="テキスト ボックス 614"/>
        <xdr:cNvSpPr txBox="1"/>
      </xdr:nvSpPr>
      <xdr:spPr>
        <a:xfrm>
          <a:off x="14325111" y="1019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31195</xdr:rowOff>
    </xdr:from>
    <xdr:to>
      <xdr:col>72</xdr:col>
      <xdr:colOff>38100</xdr:colOff>
      <xdr:row>59</xdr:row>
      <xdr:rowOff>132795</xdr:rowOff>
    </xdr:to>
    <xdr:sp macro="" textlink="">
      <xdr:nvSpPr>
        <xdr:cNvPr id="616" name="楕円 615"/>
        <xdr:cNvSpPr/>
      </xdr:nvSpPr>
      <xdr:spPr>
        <a:xfrm>
          <a:off x="13652500" y="101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123922</xdr:rowOff>
    </xdr:from>
    <xdr:ext cx="534377" cy="259045"/>
    <xdr:sp macro="" textlink="">
      <xdr:nvSpPr>
        <xdr:cNvPr id="617" name="テキスト ボックス 616"/>
        <xdr:cNvSpPr txBox="1"/>
      </xdr:nvSpPr>
      <xdr:spPr>
        <a:xfrm>
          <a:off x="13436111" y="102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12907</xdr:rowOff>
    </xdr:from>
    <xdr:to>
      <xdr:col>67</xdr:col>
      <xdr:colOff>101600</xdr:colOff>
      <xdr:row>59</xdr:row>
      <xdr:rowOff>114507</xdr:rowOff>
    </xdr:to>
    <xdr:sp macro="" textlink="">
      <xdr:nvSpPr>
        <xdr:cNvPr id="618" name="楕円 617"/>
        <xdr:cNvSpPr/>
      </xdr:nvSpPr>
      <xdr:spPr>
        <a:xfrm>
          <a:off x="12763500" y="101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105634</xdr:rowOff>
    </xdr:from>
    <xdr:ext cx="534377" cy="259045"/>
    <xdr:sp macro="" textlink="">
      <xdr:nvSpPr>
        <xdr:cNvPr id="619" name="テキスト ボックス 618"/>
        <xdr:cNvSpPr txBox="1"/>
      </xdr:nvSpPr>
      <xdr:spPr>
        <a:xfrm>
          <a:off x="12547111" y="102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35189</xdr:rowOff>
    </xdr:from>
    <xdr:to>
      <xdr:col>85</xdr:col>
      <xdr:colOff>127000</xdr:colOff>
      <xdr:row>79</xdr:row>
      <xdr:rowOff>38819</xdr:rowOff>
    </xdr:to>
    <xdr:cxnSp macro="">
      <xdr:nvCxnSpPr>
        <xdr:cNvPr id="648" name="直線コネクタ 647"/>
        <xdr:cNvCxnSpPr/>
      </xdr:nvCxnSpPr>
      <xdr:spPr>
        <a:xfrm>
          <a:off x="15481300" y="13579739"/>
          <a:ext cx="8382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35189</xdr:rowOff>
    </xdr:from>
    <xdr:to>
      <xdr:col>81</xdr:col>
      <xdr:colOff>50800</xdr:colOff>
      <xdr:row>79</xdr:row>
      <xdr:rowOff>44450</xdr:rowOff>
    </xdr:to>
    <xdr:cxnSp macro="">
      <xdr:nvCxnSpPr>
        <xdr:cNvPr id="651" name="直線コネクタ 650"/>
        <xdr:cNvCxnSpPr/>
      </xdr:nvCxnSpPr>
      <xdr:spPr>
        <a:xfrm flipV="1">
          <a:off x="14592300" y="13579739"/>
          <a:ext cx="889000" cy="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43574</xdr:rowOff>
    </xdr:from>
    <xdr:to>
      <xdr:col>76</xdr:col>
      <xdr:colOff>114300</xdr:colOff>
      <xdr:row>79</xdr:row>
      <xdr:rowOff>44450</xdr:rowOff>
    </xdr:to>
    <xdr:cxnSp macro="">
      <xdr:nvCxnSpPr>
        <xdr:cNvPr id="654" name="直線コネクタ 653"/>
        <xdr:cNvCxnSpPr/>
      </xdr:nvCxnSpPr>
      <xdr:spPr>
        <a:xfrm>
          <a:off x="13703300" y="1358812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43574</xdr:rowOff>
    </xdr:from>
    <xdr:to>
      <xdr:col>71</xdr:col>
      <xdr:colOff>177800</xdr:colOff>
      <xdr:row>79</xdr:row>
      <xdr:rowOff>44252</xdr:rowOff>
    </xdr:to>
    <xdr:cxnSp macro="">
      <xdr:nvCxnSpPr>
        <xdr:cNvPr id="657" name="直線コネクタ 656"/>
        <xdr:cNvCxnSpPr/>
      </xdr:nvCxnSpPr>
      <xdr:spPr>
        <a:xfrm flipV="1">
          <a:off x="12814300" y="13588124"/>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159469</xdr:rowOff>
    </xdr:from>
    <xdr:to>
      <xdr:col>85</xdr:col>
      <xdr:colOff>177800</xdr:colOff>
      <xdr:row>79</xdr:row>
      <xdr:rowOff>89619</xdr:rowOff>
    </xdr:to>
    <xdr:sp macro="" textlink="">
      <xdr:nvSpPr>
        <xdr:cNvPr id="667" name="楕円 666"/>
        <xdr:cNvSpPr/>
      </xdr:nvSpPr>
      <xdr:spPr>
        <a:xfrm>
          <a:off x="16268700" y="1353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469744" cy="259045"/>
    <xdr:sp macro="" textlink="">
      <xdr:nvSpPr>
        <xdr:cNvPr id="668" name="災害復旧費該当値テキスト"/>
        <xdr:cNvSpPr txBox="1"/>
      </xdr:nvSpPr>
      <xdr:spPr>
        <a:xfrm>
          <a:off x="16370300" y="1350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155839</xdr:rowOff>
    </xdr:from>
    <xdr:to>
      <xdr:col>81</xdr:col>
      <xdr:colOff>101600</xdr:colOff>
      <xdr:row>79</xdr:row>
      <xdr:rowOff>85989</xdr:rowOff>
    </xdr:to>
    <xdr:sp macro="" textlink="">
      <xdr:nvSpPr>
        <xdr:cNvPr id="669" name="楕円 668"/>
        <xdr:cNvSpPr/>
      </xdr:nvSpPr>
      <xdr:spPr>
        <a:xfrm>
          <a:off x="15430500" y="135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102516</xdr:rowOff>
    </xdr:from>
    <xdr:ext cx="469744" cy="259045"/>
    <xdr:sp macro="" textlink="">
      <xdr:nvSpPr>
        <xdr:cNvPr id="670" name="テキスト ボックス 669"/>
        <xdr:cNvSpPr txBox="1"/>
      </xdr:nvSpPr>
      <xdr:spPr>
        <a:xfrm>
          <a:off x="15246428" y="1330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164224</xdr:rowOff>
    </xdr:from>
    <xdr:to>
      <xdr:col>72</xdr:col>
      <xdr:colOff>38100</xdr:colOff>
      <xdr:row>79</xdr:row>
      <xdr:rowOff>94374</xdr:rowOff>
    </xdr:to>
    <xdr:sp macro="" textlink="">
      <xdr:nvSpPr>
        <xdr:cNvPr id="673" name="楕円 672"/>
        <xdr:cNvSpPr/>
      </xdr:nvSpPr>
      <xdr:spPr>
        <a:xfrm>
          <a:off x="13652500" y="135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85501</xdr:rowOff>
    </xdr:from>
    <xdr:ext cx="378565" cy="259045"/>
    <xdr:sp macro="" textlink="">
      <xdr:nvSpPr>
        <xdr:cNvPr id="674" name="テキスト ボックス 673"/>
        <xdr:cNvSpPr txBox="1"/>
      </xdr:nvSpPr>
      <xdr:spPr>
        <a:xfrm>
          <a:off x="13514017" y="1363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164902</xdr:rowOff>
    </xdr:from>
    <xdr:to>
      <xdr:col>67</xdr:col>
      <xdr:colOff>101600</xdr:colOff>
      <xdr:row>79</xdr:row>
      <xdr:rowOff>95052</xdr:rowOff>
    </xdr:to>
    <xdr:sp macro="" textlink="">
      <xdr:nvSpPr>
        <xdr:cNvPr id="675" name="楕円 674"/>
        <xdr:cNvSpPr/>
      </xdr:nvSpPr>
      <xdr:spPr>
        <a:xfrm>
          <a:off x="12763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86179</xdr:rowOff>
    </xdr:from>
    <xdr:ext cx="313932" cy="259045"/>
    <xdr:sp macro="" textlink="">
      <xdr:nvSpPr>
        <xdr:cNvPr id="676" name="テキスト ボックス 675"/>
        <xdr:cNvSpPr txBox="1"/>
      </xdr:nvSpPr>
      <xdr:spPr>
        <a:xfrm>
          <a:off x="12657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66484</xdr:rowOff>
    </xdr:from>
    <xdr:to>
      <xdr:col>85</xdr:col>
      <xdr:colOff>127000</xdr:colOff>
      <xdr:row>97</xdr:row>
      <xdr:rowOff>71932</xdr:rowOff>
    </xdr:to>
    <xdr:cxnSp macro="">
      <xdr:nvCxnSpPr>
        <xdr:cNvPr id="705" name="直線コネクタ 704"/>
        <xdr:cNvCxnSpPr/>
      </xdr:nvCxnSpPr>
      <xdr:spPr>
        <a:xfrm flipV="1">
          <a:off x="15481300" y="1669713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71932</xdr:rowOff>
    </xdr:from>
    <xdr:to>
      <xdr:col>81</xdr:col>
      <xdr:colOff>50800</xdr:colOff>
      <xdr:row>97</xdr:row>
      <xdr:rowOff>74524</xdr:rowOff>
    </xdr:to>
    <xdr:cxnSp macro="">
      <xdr:nvCxnSpPr>
        <xdr:cNvPr id="708" name="直線コネクタ 707"/>
        <xdr:cNvCxnSpPr/>
      </xdr:nvCxnSpPr>
      <xdr:spPr>
        <a:xfrm flipV="1">
          <a:off x="14592300" y="16702582"/>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16917</xdr:rowOff>
    </xdr:from>
    <xdr:to>
      <xdr:col>76</xdr:col>
      <xdr:colOff>114300</xdr:colOff>
      <xdr:row>97</xdr:row>
      <xdr:rowOff>74524</xdr:rowOff>
    </xdr:to>
    <xdr:cxnSp macro="">
      <xdr:nvCxnSpPr>
        <xdr:cNvPr id="711" name="直線コネクタ 710"/>
        <xdr:cNvCxnSpPr/>
      </xdr:nvCxnSpPr>
      <xdr:spPr>
        <a:xfrm>
          <a:off x="13703300" y="1664756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8953</xdr:rowOff>
    </xdr:from>
    <xdr:to>
      <xdr:col>71</xdr:col>
      <xdr:colOff>177800</xdr:colOff>
      <xdr:row>97</xdr:row>
      <xdr:rowOff>16917</xdr:rowOff>
    </xdr:to>
    <xdr:cxnSp macro="">
      <xdr:nvCxnSpPr>
        <xdr:cNvPr id="714" name="直線コネクタ 713"/>
        <xdr:cNvCxnSpPr/>
      </xdr:nvCxnSpPr>
      <xdr:spPr>
        <a:xfrm>
          <a:off x="12814300" y="1663960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15684</xdr:rowOff>
    </xdr:from>
    <xdr:to>
      <xdr:col>85</xdr:col>
      <xdr:colOff>177800</xdr:colOff>
      <xdr:row>97</xdr:row>
      <xdr:rowOff>117284</xdr:rowOff>
    </xdr:to>
    <xdr:sp macro="" textlink="">
      <xdr:nvSpPr>
        <xdr:cNvPr id="724" name="楕円 723"/>
        <xdr:cNvSpPr/>
      </xdr:nvSpPr>
      <xdr:spPr>
        <a:xfrm>
          <a:off x="16268700" y="166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165561</xdr:rowOff>
    </xdr:from>
    <xdr:ext cx="534377" cy="259045"/>
    <xdr:sp macro="" textlink="">
      <xdr:nvSpPr>
        <xdr:cNvPr id="725" name="公債費該当値テキスト"/>
        <xdr:cNvSpPr txBox="1"/>
      </xdr:nvSpPr>
      <xdr:spPr>
        <a:xfrm>
          <a:off x="16370300" y="1662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21132</xdr:rowOff>
    </xdr:from>
    <xdr:to>
      <xdr:col>81</xdr:col>
      <xdr:colOff>101600</xdr:colOff>
      <xdr:row>97</xdr:row>
      <xdr:rowOff>122732</xdr:rowOff>
    </xdr:to>
    <xdr:sp macro="" textlink="">
      <xdr:nvSpPr>
        <xdr:cNvPr id="726" name="楕円 725"/>
        <xdr:cNvSpPr/>
      </xdr:nvSpPr>
      <xdr:spPr>
        <a:xfrm>
          <a:off x="15430500" y="166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113859</xdr:rowOff>
    </xdr:from>
    <xdr:ext cx="534377" cy="259045"/>
    <xdr:sp macro="" textlink="">
      <xdr:nvSpPr>
        <xdr:cNvPr id="727" name="テキスト ボックス 726"/>
        <xdr:cNvSpPr txBox="1"/>
      </xdr:nvSpPr>
      <xdr:spPr>
        <a:xfrm>
          <a:off x="15214111" y="167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23724</xdr:rowOff>
    </xdr:from>
    <xdr:to>
      <xdr:col>76</xdr:col>
      <xdr:colOff>165100</xdr:colOff>
      <xdr:row>97</xdr:row>
      <xdr:rowOff>125324</xdr:rowOff>
    </xdr:to>
    <xdr:sp macro="" textlink="">
      <xdr:nvSpPr>
        <xdr:cNvPr id="728" name="楕円 727"/>
        <xdr:cNvSpPr/>
      </xdr:nvSpPr>
      <xdr:spPr>
        <a:xfrm>
          <a:off x="14541500" y="166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116451</xdr:rowOff>
    </xdr:from>
    <xdr:ext cx="534377" cy="259045"/>
    <xdr:sp macro="" textlink="">
      <xdr:nvSpPr>
        <xdr:cNvPr id="729" name="テキスト ボックス 728"/>
        <xdr:cNvSpPr txBox="1"/>
      </xdr:nvSpPr>
      <xdr:spPr>
        <a:xfrm>
          <a:off x="14325111" y="167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137567</xdr:rowOff>
    </xdr:from>
    <xdr:to>
      <xdr:col>72</xdr:col>
      <xdr:colOff>38100</xdr:colOff>
      <xdr:row>97</xdr:row>
      <xdr:rowOff>67717</xdr:rowOff>
    </xdr:to>
    <xdr:sp macro="" textlink="">
      <xdr:nvSpPr>
        <xdr:cNvPr id="730" name="楕円 729"/>
        <xdr:cNvSpPr/>
      </xdr:nvSpPr>
      <xdr:spPr>
        <a:xfrm>
          <a:off x="13652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58844</xdr:rowOff>
    </xdr:from>
    <xdr:ext cx="534377" cy="259045"/>
    <xdr:sp macro="" textlink="">
      <xdr:nvSpPr>
        <xdr:cNvPr id="731" name="テキスト ボックス 730"/>
        <xdr:cNvSpPr txBox="1"/>
      </xdr:nvSpPr>
      <xdr:spPr>
        <a:xfrm>
          <a:off x="13436111" y="166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129603</xdr:rowOff>
    </xdr:from>
    <xdr:to>
      <xdr:col>67</xdr:col>
      <xdr:colOff>101600</xdr:colOff>
      <xdr:row>97</xdr:row>
      <xdr:rowOff>59753</xdr:rowOff>
    </xdr:to>
    <xdr:sp macro="" textlink="">
      <xdr:nvSpPr>
        <xdr:cNvPr id="732" name="楕円 731"/>
        <xdr:cNvSpPr/>
      </xdr:nvSpPr>
      <xdr:spPr>
        <a:xfrm>
          <a:off x="12763500" y="165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76280</xdr:rowOff>
    </xdr:from>
    <xdr:ext cx="534377" cy="259045"/>
    <xdr:sp macro="" textlink="">
      <xdr:nvSpPr>
        <xdr:cNvPr id="733" name="テキスト ボックス 732"/>
        <xdr:cNvSpPr txBox="1"/>
      </xdr:nvSpPr>
      <xdr:spPr>
        <a:xfrm>
          <a:off x="12547111" y="163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財政調整基金積立金が増額となった。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荒廃森林再生事業の実施により増額となった。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プレミアム付商品券事業の実施により増額となった。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町内小・中学校空調設備整備工事費により増額となった。</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月の豪雨災害費が減額となった。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年度は基金の取り崩しにより実質単年度収支が一時的に大幅に悪化した。平成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地方税や地方交付税は増加したものの、繰入金の減少が大きく、実質収支額は悪化した。令和元年度は基金を繰入れたことにより、実質収支額は回復した。現在整備中の篠栗北地区産業団地への企業誘致により税収増加を図るとともに、効率的な財政運営を意識し長期的に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福岡県篠栗町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篠栗北地区産業団地整備事業特別会計は赤字だが、その他の会計については黒字となっており、結果として連結実質赤字は生じていない。篠栗北地区産業団地整備事業特別会計は進出企業からの売払収入が年度を越えたため、一時的に資金不足が発生し赤字決算となっている。国民健康保険特別会計は近年赤字決算が続いており、大変厳しい現状である。 これまで以上に健康診断受診を推し進め、大病の予防や早期発見を促し医療費の抑制を図るとともに、国保税の徴収率向上を目指し、赤字解消に努めていく。また、流域関連公共下水道事業会計では平成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年度に、水道事業会計では令和元年度に使用料を値上げしており、黒字の会計においても引き続き歳入の確保に努め、健全な財政運営を目指す。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83</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85</v>
      </c>
      <c r="C3" s="441"/>
      <c r="D3" s="441"/>
      <c r="E3" s="442"/>
      <c r="F3" s="442"/>
      <c r="G3" s="442"/>
      <c r="H3" s="442"/>
      <c r="I3" s="442"/>
      <c r="J3" s="442"/>
      <c r="K3" s="442"/>
      <c r="L3" s="442" t="s">
        <v>86</v>
      </c>
      <c r="M3" s="442"/>
      <c r="N3" s="442"/>
      <c r="O3" s="442"/>
      <c r="P3" s="442"/>
      <c r="Q3" s="442"/>
      <c r="R3" s="449"/>
      <c r="S3" s="449"/>
      <c r="T3" s="449"/>
      <c r="U3" s="449"/>
      <c r="V3" s="450"/>
      <c r="W3" s="424" t="s">
        <v>87</v>
      </c>
      <c r="X3" s="425"/>
      <c r="Y3" s="425"/>
      <c r="Z3" s="425"/>
      <c r="AA3" s="425"/>
      <c r="AB3" s="441"/>
      <c r="AC3" s="449" t="s">
        <v>88</v>
      </c>
      <c r="AD3" s="425"/>
      <c r="AE3" s="425"/>
      <c r="AF3" s="425"/>
      <c r="AG3" s="425"/>
      <c r="AH3" s="425"/>
      <c r="AI3" s="425"/>
      <c r="AJ3" s="425"/>
      <c r="AK3" s="425"/>
      <c r="AL3" s="426"/>
      <c r="AM3" s="424" t="s">
        <v>89</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90</v>
      </c>
      <c r="BO3" s="425"/>
      <c r="BP3" s="425"/>
      <c r="BQ3" s="425"/>
      <c r="BR3" s="425"/>
      <c r="BS3" s="425"/>
      <c r="BT3" s="425"/>
      <c r="BU3" s="426"/>
      <c r="BV3" s="424" t="s">
        <v>91</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92</v>
      </c>
      <c r="CU3" s="425"/>
      <c r="CV3" s="425"/>
      <c r="CW3" s="425"/>
      <c r="CX3" s="425"/>
      <c r="CY3" s="425"/>
      <c r="CZ3" s="425"/>
      <c r="DA3" s="426"/>
      <c r="DB3" s="424" t="s">
        <v>93</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94</v>
      </c>
      <c r="AZ4" s="428"/>
      <c r="BA4" s="428"/>
      <c r="BB4" s="428"/>
      <c r="BC4" s="428"/>
      <c r="BD4" s="428"/>
      <c r="BE4" s="428"/>
      <c r="BF4" s="428"/>
      <c r="BG4" s="428"/>
      <c r="BH4" s="428"/>
      <c r="BI4" s="428"/>
      <c r="BJ4" s="428"/>
      <c r="BK4" s="428"/>
      <c r="BL4" s="428"/>
      <c r="BM4" s="429"/>
      <c r="BN4" s="430">
        <v>11176048</v>
      </c>
      <c r="BO4" s="431"/>
      <c r="BP4" s="431"/>
      <c r="BQ4" s="431"/>
      <c r="BR4" s="431"/>
      <c r="BS4" s="431"/>
      <c r="BT4" s="431"/>
      <c r="BU4" s="432"/>
      <c r="BV4" s="430">
        <v>9932347</v>
      </c>
      <c r="BW4" s="431"/>
      <c r="BX4" s="431"/>
      <c r="BY4" s="431"/>
      <c r="BZ4" s="431"/>
      <c r="CA4" s="431"/>
      <c r="CB4" s="431"/>
      <c r="CC4" s="432"/>
      <c r="CD4" s="433" t="s">
        <v>95</v>
      </c>
      <c r="CE4" s="434"/>
      <c r="CF4" s="434"/>
      <c r="CG4" s="434"/>
      <c r="CH4" s="434"/>
      <c r="CI4" s="434"/>
      <c r="CJ4" s="434"/>
      <c r="CK4" s="434"/>
      <c r="CL4" s="434"/>
      <c r="CM4" s="434"/>
      <c r="CN4" s="434"/>
      <c r="CO4" s="434"/>
      <c r="CP4" s="434"/>
      <c r="CQ4" s="434"/>
      <c r="CR4" s="434"/>
      <c r="CS4" s="435"/>
      <c r="CT4" s="436">
        <v>9</v>
      </c>
      <c r="CU4" s="437"/>
      <c r="CV4" s="437"/>
      <c r="CW4" s="437"/>
      <c r="CX4" s="437"/>
      <c r="CY4" s="437"/>
      <c r="CZ4" s="437"/>
      <c r="DA4" s="438"/>
      <c r="DB4" s="436">
        <v>0.8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96</v>
      </c>
      <c r="AN5" s="497"/>
      <c r="AO5" s="497"/>
      <c r="AP5" s="497"/>
      <c r="AQ5" s="497"/>
      <c r="AR5" s="497"/>
      <c r="AS5" s="497"/>
      <c r="AT5" s="498"/>
      <c r="AU5" s="499" t="s">
        <v>97</v>
      </c>
      <c r="AV5" s="500"/>
      <c r="AW5" s="500"/>
      <c r="AX5" s="500"/>
      <c r="AY5" s="501" t="s">
        <v>98</v>
      </c>
      <c r="AZ5" s="502"/>
      <c r="BA5" s="502"/>
      <c r="BB5" s="502"/>
      <c r="BC5" s="502"/>
      <c r="BD5" s="502"/>
      <c r="BE5" s="502"/>
      <c r="BF5" s="502"/>
      <c r="BG5" s="502"/>
      <c r="BH5" s="502"/>
      <c r="BI5" s="502"/>
      <c r="BJ5" s="502"/>
      <c r="BK5" s="502"/>
      <c r="BL5" s="502"/>
      <c r="BM5" s="503"/>
      <c r="BN5" s="467">
        <v>10634305</v>
      </c>
      <c r="BO5" s="468"/>
      <c r="BP5" s="468"/>
      <c r="BQ5" s="468"/>
      <c r="BR5" s="468"/>
      <c r="BS5" s="468"/>
      <c r="BT5" s="468"/>
      <c r="BU5" s="469"/>
      <c r="BV5" s="467">
        <v>9706187</v>
      </c>
      <c r="BW5" s="468"/>
      <c r="BX5" s="468"/>
      <c r="BY5" s="468"/>
      <c r="BZ5" s="468"/>
      <c r="CA5" s="468"/>
      <c r="CB5" s="468"/>
      <c r="CC5" s="469"/>
      <c r="CD5" s="470" t="s">
        <v>99</v>
      </c>
      <c r="CE5" s="471"/>
      <c r="CF5" s="471"/>
      <c r="CG5" s="471"/>
      <c r="CH5" s="471"/>
      <c r="CI5" s="471"/>
      <c r="CJ5" s="471"/>
      <c r="CK5" s="471"/>
      <c r="CL5" s="471"/>
      <c r="CM5" s="471"/>
      <c r="CN5" s="471"/>
      <c r="CO5" s="471"/>
      <c r="CP5" s="471"/>
      <c r="CQ5" s="471"/>
      <c r="CR5" s="471"/>
      <c r="CS5" s="472"/>
      <c r="CT5" s="464">
        <v>95.4</v>
      </c>
      <c r="CU5" s="465"/>
      <c r="CV5" s="465"/>
      <c r="CW5" s="465"/>
      <c r="CX5" s="465"/>
      <c r="CY5" s="465"/>
      <c r="CZ5" s="465"/>
      <c r="DA5" s="466"/>
      <c r="DB5" s="464">
        <v>96.4</v>
      </c>
      <c r="DC5" s="465"/>
      <c r="DD5" s="465"/>
      <c r="DE5" s="465"/>
      <c r="DF5" s="465"/>
      <c r="DG5" s="465"/>
      <c r="DH5" s="465"/>
      <c r="DI5" s="466"/>
      <c r="DJ5" s="186"/>
      <c r="DK5" s="186"/>
      <c r="DL5" s="186"/>
      <c r="DM5" s="186"/>
      <c r="DN5" s="186"/>
      <c r="DO5" s="186"/>
    </row>
    <row r="6" spans="1:119" ht="18.75" customHeight="1" x14ac:dyDescent="0.15">
      <c r="A6" s="187"/>
      <c r="B6" s="473" t="s">
        <v>100</v>
      </c>
      <c r="C6" s="474"/>
      <c r="D6" s="474"/>
      <c r="E6" s="475"/>
      <c r="F6" s="475"/>
      <c r="G6" s="475"/>
      <c r="H6" s="475"/>
      <c r="I6" s="475"/>
      <c r="J6" s="475"/>
      <c r="K6" s="475"/>
      <c r="L6" s="475" t="s">
        <v>101</v>
      </c>
      <c r="M6" s="475"/>
      <c r="N6" s="475"/>
      <c r="O6" s="475"/>
      <c r="P6" s="475"/>
      <c r="Q6" s="475"/>
      <c r="R6" s="479"/>
      <c r="S6" s="479"/>
      <c r="T6" s="479"/>
      <c r="U6" s="479"/>
      <c r="V6" s="480"/>
      <c r="W6" s="483" t="s">
        <v>102</v>
      </c>
      <c r="X6" s="484"/>
      <c r="Y6" s="484"/>
      <c r="Z6" s="484"/>
      <c r="AA6" s="484"/>
      <c r="AB6" s="474"/>
      <c r="AC6" s="487" t="s">
        <v>103</v>
      </c>
      <c r="AD6" s="488"/>
      <c r="AE6" s="488"/>
      <c r="AF6" s="488"/>
      <c r="AG6" s="488"/>
      <c r="AH6" s="488"/>
      <c r="AI6" s="488"/>
      <c r="AJ6" s="488"/>
      <c r="AK6" s="488"/>
      <c r="AL6" s="489"/>
      <c r="AM6" s="496" t="s">
        <v>104</v>
      </c>
      <c r="AN6" s="497"/>
      <c r="AO6" s="497"/>
      <c r="AP6" s="497"/>
      <c r="AQ6" s="497"/>
      <c r="AR6" s="497"/>
      <c r="AS6" s="497"/>
      <c r="AT6" s="498"/>
      <c r="AU6" s="499" t="s">
        <v>97</v>
      </c>
      <c r="AV6" s="500"/>
      <c r="AW6" s="500"/>
      <c r="AX6" s="500"/>
      <c r="AY6" s="501" t="s">
        <v>105</v>
      </c>
      <c r="AZ6" s="502"/>
      <c r="BA6" s="502"/>
      <c r="BB6" s="502"/>
      <c r="BC6" s="502"/>
      <c r="BD6" s="502"/>
      <c r="BE6" s="502"/>
      <c r="BF6" s="502"/>
      <c r="BG6" s="502"/>
      <c r="BH6" s="502"/>
      <c r="BI6" s="502"/>
      <c r="BJ6" s="502"/>
      <c r="BK6" s="502"/>
      <c r="BL6" s="502"/>
      <c r="BM6" s="503"/>
      <c r="BN6" s="467">
        <v>541743</v>
      </c>
      <c r="BO6" s="468"/>
      <c r="BP6" s="468"/>
      <c r="BQ6" s="468"/>
      <c r="BR6" s="468"/>
      <c r="BS6" s="468"/>
      <c r="BT6" s="468"/>
      <c r="BU6" s="469"/>
      <c r="BV6" s="467">
        <v>226160</v>
      </c>
      <c r="BW6" s="468"/>
      <c r="BX6" s="468"/>
      <c r="BY6" s="468"/>
      <c r="BZ6" s="468"/>
      <c r="CA6" s="468"/>
      <c r="CB6" s="468"/>
      <c r="CC6" s="469"/>
      <c r="CD6" s="470" t="s">
        <v>106</v>
      </c>
      <c r="CE6" s="471"/>
      <c r="CF6" s="471"/>
      <c r="CG6" s="471"/>
      <c r="CH6" s="471"/>
      <c r="CI6" s="471"/>
      <c r="CJ6" s="471"/>
      <c r="CK6" s="471"/>
      <c r="CL6" s="471"/>
      <c r="CM6" s="471"/>
      <c r="CN6" s="471"/>
      <c r="CO6" s="471"/>
      <c r="CP6" s="471"/>
      <c r="CQ6" s="471"/>
      <c r="CR6" s="471"/>
      <c r="CS6" s="472"/>
      <c r="CT6" s="504">
        <v>100.1</v>
      </c>
      <c r="CU6" s="505"/>
      <c r="CV6" s="505"/>
      <c r="CW6" s="505"/>
      <c r="CX6" s="505"/>
      <c r="CY6" s="505"/>
      <c r="CZ6" s="505"/>
      <c r="DA6" s="506"/>
      <c r="DB6" s="504">
        <v>102.2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107</v>
      </c>
      <c r="AN7" s="497"/>
      <c r="AO7" s="497"/>
      <c r="AP7" s="497"/>
      <c r="AQ7" s="497"/>
      <c r="AR7" s="497"/>
      <c r="AS7" s="497"/>
      <c r="AT7" s="498"/>
      <c r="AU7" s="499" t="s">
        <v>108</v>
      </c>
      <c r="AV7" s="500"/>
      <c r="AW7" s="500"/>
      <c r="AX7" s="500"/>
      <c r="AY7" s="501" t="s">
        <v>109</v>
      </c>
      <c r="AZ7" s="502"/>
      <c r="BA7" s="502"/>
      <c r="BB7" s="502"/>
      <c r="BC7" s="502"/>
      <c r="BD7" s="502"/>
      <c r="BE7" s="502"/>
      <c r="BF7" s="502"/>
      <c r="BG7" s="502"/>
      <c r="BH7" s="502"/>
      <c r="BI7" s="502"/>
      <c r="BJ7" s="502"/>
      <c r="BK7" s="502"/>
      <c r="BL7" s="502"/>
      <c r="BM7" s="503"/>
      <c r="BN7" s="467">
        <v>86</v>
      </c>
      <c r="BO7" s="468"/>
      <c r="BP7" s="468"/>
      <c r="BQ7" s="468"/>
      <c r="BR7" s="468"/>
      <c r="BS7" s="468"/>
      <c r="BT7" s="468"/>
      <c r="BU7" s="469"/>
      <c r="BV7" s="467">
        <v>175383</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6012189</v>
      </c>
      <c r="CU7" s="468"/>
      <c r="CV7" s="468"/>
      <c r="CW7" s="468"/>
      <c r="CX7" s="468"/>
      <c r="CY7" s="468"/>
      <c r="CZ7" s="468"/>
      <c r="DA7" s="469"/>
      <c r="DB7" s="467">
        <v>6013675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112</v>
      </c>
      <c r="AV8" s="500"/>
      <c r="AW8" s="500"/>
      <c r="AX8" s="500"/>
      <c r="AY8" s="501" t="s">
        <v>113</v>
      </c>
      <c r="AZ8" s="502"/>
      <c r="BA8" s="502"/>
      <c r="BB8" s="502"/>
      <c r="BC8" s="502"/>
      <c r="BD8" s="502"/>
      <c r="BE8" s="502"/>
      <c r="BF8" s="502"/>
      <c r="BG8" s="502"/>
      <c r="BH8" s="502"/>
      <c r="BI8" s="502"/>
      <c r="BJ8" s="502"/>
      <c r="BK8" s="502"/>
      <c r="BL8" s="502"/>
      <c r="BM8" s="503"/>
      <c r="BN8" s="467">
        <v>541657</v>
      </c>
      <c r="BO8" s="468"/>
      <c r="BP8" s="468"/>
      <c r="BQ8" s="468"/>
      <c r="BR8" s="468"/>
      <c r="BS8" s="468"/>
      <c r="BT8" s="468"/>
      <c r="BU8" s="469"/>
      <c r="BV8" s="467">
        <v>50777</v>
      </c>
      <c r="BW8" s="468"/>
      <c r="BX8" s="468"/>
      <c r="BY8" s="468"/>
      <c r="BZ8" s="468"/>
      <c r="CA8" s="468"/>
      <c r="CB8" s="468"/>
      <c r="CC8" s="469"/>
      <c r="CD8" s="470" t="s">
        <v>114</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115</v>
      </c>
      <c r="C9" s="462"/>
      <c r="D9" s="462"/>
      <c r="E9" s="462"/>
      <c r="F9" s="462"/>
      <c r="G9" s="462"/>
      <c r="H9" s="462"/>
      <c r="I9" s="462"/>
      <c r="J9" s="462"/>
      <c r="K9" s="510"/>
      <c r="L9" s="511" t="s">
        <v>116</v>
      </c>
      <c r="M9" s="512"/>
      <c r="N9" s="512"/>
      <c r="O9" s="512"/>
      <c r="P9" s="512"/>
      <c r="Q9" s="513"/>
      <c r="R9" s="514">
        <v>31210</v>
      </c>
      <c r="S9" s="515"/>
      <c r="T9" s="515"/>
      <c r="U9" s="515"/>
      <c r="V9" s="516"/>
      <c r="W9" s="424" t="s">
        <v>117</v>
      </c>
      <c r="X9" s="425"/>
      <c r="Y9" s="425"/>
      <c r="Z9" s="425"/>
      <c r="AA9" s="425"/>
      <c r="AB9" s="425"/>
      <c r="AC9" s="425"/>
      <c r="AD9" s="425"/>
      <c r="AE9" s="425"/>
      <c r="AF9" s="425"/>
      <c r="AG9" s="425"/>
      <c r="AH9" s="425"/>
      <c r="AI9" s="425"/>
      <c r="AJ9" s="425"/>
      <c r="AK9" s="425"/>
      <c r="AL9" s="426"/>
      <c r="AM9" s="496" t="s">
        <v>118</v>
      </c>
      <c r="AN9" s="497"/>
      <c r="AO9" s="497"/>
      <c r="AP9" s="497"/>
      <c r="AQ9" s="497"/>
      <c r="AR9" s="497"/>
      <c r="AS9" s="497"/>
      <c r="AT9" s="498"/>
      <c r="AU9" s="499" t="s">
        <v>97</v>
      </c>
      <c r="AV9" s="500"/>
      <c r="AW9" s="500"/>
      <c r="AX9" s="500"/>
      <c r="AY9" s="501" t="s">
        <v>119</v>
      </c>
      <c r="AZ9" s="502"/>
      <c r="BA9" s="502"/>
      <c r="BB9" s="502"/>
      <c r="BC9" s="502"/>
      <c r="BD9" s="502"/>
      <c r="BE9" s="502"/>
      <c r="BF9" s="502"/>
      <c r="BG9" s="502"/>
      <c r="BH9" s="502"/>
      <c r="BI9" s="502"/>
      <c r="BJ9" s="502"/>
      <c r="BK9" s="502"/>
      <c r="BL9" s="502"/>
      <c r="BM9" s="503"/>
      <c r="BN9" s="467">
        <v>490880</v>
      </c>
      <c r="BO9" s="468"/>
      <c r="BP9" s="468"/>
      <c r="BQ9" s="468"/>
      <c r="BR9" s="468"/>
      <c r="BS9" s="468"/>
      <c r="BT9" s="468"/>
      <c r="BU9" s="469"/>
      <c r="BV9" s="467">
        <v>-72347</v>
      </c>
      <c r="BW9" s="468"/>
      <c r="BX9" s="468"/>
      <c r="BY9" s="468"/>
      <c r="BZ9" s="468"/>
      <c r="CA9" s="468"/>
      <c r="CB9" s="468"/>
      <c r="CC9" s="469"/>
      <c r="CD9" s="470" t="s">
        <v>120</v>
      </c>
      <c r="CE9" s="471"/>
      <c r="CF9" s="471"/>
      <c r="CG9" s="471"/>
      <c r="CH9" s="471"/>
      <c r="CI9" s="471"/>
      <c r="CJ9" s="471"/>
      <c r="CK9" s="471"/>
      <c r="CL9" s="471"/>
      <c r="CM9" s="471"/>
      <c r="CN9" s="471"/>
      <c r="CO9" s="471"/>
      <c r="CP9" s="471"/>
      <c r="CQ9" s="471"/>
      <c r="CR9" s="471"/>
      <c r="CS9" s="472"/>
      <c r="CT9" s="464">
        <v>11.5</v>
      </c>
      <c r="CU9" s="465"/>
      <c r="CV9" s="465"/>
      <c r="CW9" s="465"/>
      <c r="CX9" s="465"/>
      <c r="CY9" s="465"/>
      <c r="CZ9" s="465"/>
      <c r="DA9" s="466"/>
      <c r="DB9" s="464">
        <v>11.8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121</v>
      </c>
      <c r="M10" s="497"/>
      <c r="N10" s="497"/>
      <c r="O10" s="497"/>
      <c r="P10" s="497"/>
      <c r="Q10" s="498"/>
      <c r="R10" s="518">
        <v>31318</v>
      </c>
      <c r="S10" s="519"/>
      <c r="T10" s="519"/>
      <c r="U10" s="519"/>
      <c r="V10" s="520"/>
      <c r="W10" s="455"/>
      <c r="X10" s="456"/>
      <c r="Y10" s="456"/>
      <c r="Z10" s="456"/>
      <c r="AA10" s="456"/>
      <c r="AB10" s="456"/>
      <c r="AC10" s="456"/>
      <c r="AD10" s="456"/>
      <c r="AE10" s="456"/>
      <c r="AF10" s="456"/>
      <c r="AG10" s="456"/>
      <c r="AH10" s="456"/>
      <c r="AI10" s="456"/>
      <c r="AJ10" s="456"/>
      <c r="AK10" s="456"/>
      <c r="AL10" s="459"/>
      <c r="AM10" s="496" t="s">
        <v>122</v>
      </c>
      <c r="AN10" s="497"/>
      <c r="AO10" s="497"/>
      <c r="AP10" s="497"/>
      <c r="AQ10" s="497"/>
      <c r="AR10" s="497"/>
      <c r="AS10" s="497"/>
      <c r="AT10" s="498"/>
      <c r="AU10" s="499" t="s">
        <v>123</v>
      </c>
      <c r="AV10" s="500"/>
      <c r="AW10" s="500"/>
      <c r="AX10" s="500"/>
      <c r="AY10" s="501" t="s">
        <v>124</v>
      </c>
      <c r="AZ10" s="502"/>
      <c r="BA10" s="502"/>
      <c r="BB10" s="502"/>
      <c r="BC10" s="502"/>
      <c r="BD10" s="502"/>
      <c r="BE10" s="502"/>
      <c r="BF10" s="502"/>
      <c r="BG10" s="502"/>
      <c r="BH10" s="502"/>
      <c r="BI10" s="502"/>
      <c r="BJ10" s="502"/>
      <c r="BK10" s="502"/>
      <c r="BL10" s="502"/>
      <c r="BM10" s="503"/>
      <c r="BN10" s="467">
        <v>251832</v>
      </c>
      <c r="BO10" s="468"/>
      <c r="BP10" s="468"/>
      <c r="BQ10" s="468"/>
      <c r="BR10" s="468"/>
      <c r="BS10" s="468"/>
      <c r="BT10" s="468"/>
      <c r="BU10" s="469"/>
      <c r="BV10" s="467">
        <v>2146</v>
      </c>
      <c r="BW10" s="468"/>
      <c r="BX10" s="468"/>
      <c r="BY10" s="468"/>
      <c r="BZ10" s="468"/>
      <c r="CA10" s="468"/>
      <c r="CB10" s="468"/>
      <c r="CC10" s="469"/>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126</v>
      </c>
      <c r="M11" s="522"/>
      <c r="N11" s="522"/>
      <c r="O11" s="522"/>
      <c r="P11" s="522"/>
      <c r="Q11" s="523"/>
      <c r="R11" s="524" t="s">
        <v>127</v>
      </c>
      <c r="S11" s="525"/>
      <c r="T11" s="525"/>
      <c r="U11" s="525"/>
      <c r="V11" s="526"/>
      <c r="W11" s="455"/>
      <c r="X11" s="456"/>
      <c r="Y11" s="456"/>
      <c r="Z11" s="456"/>
      <c r="AA11" s="456"/>
      <c r="AB11" s="456"/>
      <c r="AC11" s="456"/>
      <c r="AD11" s="456"/>
      <c r="AE11" s="456"/>
      <c r="AF11" s="456"/>
      <c r="AG11" s="456"/>
      <c r="AH11" s="456"/>
      <c r="AI11" s="456"/>
      <c r="AJ11" s="456"/>
      <c r="AK11" s="456"/>
      <c r="AL11" s="459"/>
      <c r="AM11" s="496" t="s">
        <v>128</v>
      </c>
      <c r="AN11" s="497"/>
      <c r="AO11" s="497"/>
      <c r="AP11" s="497"/>
      <c r="AQ11" s="497"/>
      <c r="AR11" s="497"/>
      <c r="AS11" s="497"/>
      <c r="AT11" s="498"/>
      <c r="AU11" s="499" t="s">
        <v>129</v>
      </c>
      <c r="AV11" s="500"/>
      <c r="AW11" s="500"/>
      <c r="AX11" s="500"/>
      <c r="AY11" s="501" t="s">
        <v>130</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131</v>
      </c>
      <c r="CE11" s="471"/>
      <c r="CF11" s="471"/>
      <c r="CG11" s="471"/>
      <c r="CH11" s="471"/>
      <c r="CI11" s="471"/>
      <c r="CJ11" s="471"/>
      <c r="CK11" s="471"/>
      <c r="CL11" s="471"/>
      <c r="CM11" s="471"/>
      <c r="CN11" s="471"/>
      <c r="CO11" s="471"/>
      <c r="CP11" s="471"/>
      <c r="CQ11" s="471"/>
      <c r="CR11" s="471"/>
      <c r="CS11" s="472"/>
      <c r="CT11" s="507" t="s">
        <v>132</v>
      </c>
      <c r="CU11" s="508"/>
      <c r="CV11" s="508"/>
      <c r="CW11" s="508"/>
      <c r="CX11" s="508"/>
      <c r="CY11" s="508"/>
      <c r="CZ11" s="508"/>
      <c r="DA11" s="509"/>
      <c r="DB11" s="507" t="s">
        <v>133</v>
      </c>
      <c r="DC11" s="508"/>
      <c r="DD11" s="508"/>
      <c r="DE11" s="508"/>
      <c r="DF11" s="508"/>
      <c r="DG11" s="508"/>
      <c r="DH11" s="508"/>
      <c r="DI11" s="509"/>
      <c r="DJ11" s="186"/>
      <c r="DK11" s="186"/>
      <c r="DL11" s="186"/>
      <c r="DM11" s="186"/>
      <c r="DN11" s="186"/>
      <c r="DO11" s="186"/>
    </row>
    <row r="12" spans="1:119" ht="18.75" customHeight="1" x14ac:dyDescent="0.15">
      <c r="A12" s="187"/>
      <c r="B12" s="527" t="s">
        <v>134</v>
      </c>
      <c r="C12" s="528"/>
      <c r="D12" s="528"/>
      <c r="E12" s="528"/>
      <c r="F12" s="528"/>
      <c r="G12" s="528"/>
      <c r="H12" s="528"/>
      <c r="I12" s="528"/>
      <c r="J12" s="528"/>
      <c r="K12" s="529"/>
      <c r="L12" s="536" t="s">
        <v>135</v>
      </c>
      <c r="M12" s="537"/>
      <c r="N12" s="537"/>
      <c r="O12" s="537"/>
      <c r="P12" s="537"/>
      <c r="Q12" s="538"/>
      <c r="R12" s="539">
        <v>31427</v>
      </c>
      <c r="S12" s="540"/>
      <c r="T12" s="540"/>
      <c r="U12" s="540"/>
      <c r="V12" s="541"/>
      <c r="W12" s="542" t="s">
        <v>1</v>
      </c>
      <c r="X12" s="500"/>
      <c r="Y12" s="500"/>
      <c r="Z12" s="500"/>
      <c r="AA12" s="500"/>
      <c r="AB12" s="543"/>
      <c r="AC12" s="544" t="s">
        <v>136</v>
      </c>
      <c r="AD12" s="545"/>
      <c r="AE12" s="545"/>
      <c r="AF12" s="545"/>
      <c r="AG12" s="546"/>
      <c r="AH12" s="544" t="s">
        <v>137</v>
      </c>
      <c r="AI12" s="545"/>
      <c r="AJ12" s="545"/>
      <c r="AK12" s="545"/>
      <c r="AL12" s="547"/>
      <c r="AM12" s="496" t="s">
        <v>138</v>
      </c>
      <c r="AN12" s="497"/>
      <c r="AO12" s="497"/>
      <c r="AP12" s="497"/>
      <c r="AQ12" s="497"/>
      <c r="AR12" s="497"/>
      <c r="AS12" s="497"/>
      <c r="AT12" s="498"/>
      <c r="AU12" s="499" t="s">
        <v>139</v>
      </c>
      <c r="AV12" s="500"/>
      <c r="AW12" s="500"/>
      <c r="AX12" s="500"/>
      <c r="AY12" s="501" t="s">
        <v>140</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141</v>
      </c>
      <c r="CE12" s="471"/>
      <c r="CF12" s="471"/>
      <c r="CG12" s="471"/>
      <c r="CH12" s="471"/>
      <c r="CI12" s="471"/>
      <c r="CJ12" s="471"/>
      <c r="CK12" s="471"/>
      <c r="CL12" s="471"/>
      <c r="CM12" s="471"/>
      <c r="CN12" s="471"/>
      <c r="CO12" s="471"/>
      <c r="CP12" s="471"/>
      <c r="CQ12" s="471"/>
      <c r="CR12" s="471"/>
      <c r="CS12" s="472"/>
      <c r="CT12" s="507" t="s">
        <v>142</v>
      </c>
      <c r="CU12" s="508"/>
      <c r="CV12" s="508"/>
      <c r="CW12" s="508"/>
      <c r="CX12" s="508"/>
      <c r="CY12" s="508"/>
      <c r="CZ12" s="508"/>
      <c r="DA12" s="509"/>
      <c r="DB12" s="507" t="s">
        <v>143</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144</v>
      </c>
      <c r="N13" s="559"/>
      <c r="O13" s="559"/>
      <c r="P13" s="559"/>
      <c r="Q13" s="560"/>
      <c r="R13" s="551">
        <v>31224</v>
      </c>
      <c r="S13" s="552"/>
      <c r="T13" s="552"/>
      <c r="U13" s="552"/>
      <c r="V13" s="553"/>
      <c r="W13" s="483" t="s">
        <v>145</v>
      </c>
      <c r="X13" s="484"/>
      <c r="Y13" s="484"/>
      <c r="Z13" s="484"/>
      <c r="AA13" s="484"/>
      <c r="AB13" s="474"/>
      <c r="AC13" s="518">
        <v>136</v>
      </c>
      <c r="AD13" s="519"/>
      <c r="AE13" s="519"/>
      <c r="AF13" s="519"/>
      <c r="AG13" s="561"/>
      <c r="AH13" s="518">
        <v>147</v>
      </c>
      <c r="AI13" s="519"/>
      <c r="AJ13" s="519"/>
      <c r="AK13" s="519"/>
      <c r="AL13" s="520"/>
      <c r="AM13" s="496" t="s">
        <v>146</v>
      </c>
      <c r="AN13" s="497"/>
      <c r="AO13" s="497"/>
      <c r="AP13" s="497"/>
      <c r="AQ13" s="497"/>
      <c r="AR13" s="497"/>
      <c r="AS13" s="497"/>
      <c r="AT13" s="498"/>
      <c r="AU13" s="499" t="s">
        <v>147</v>
      </c>
      <c r="AV13" s="500"/>
      <c r="AW13" s="500"/>
      <c r="AX13" s="500"/>
      <c r="AY13" s="501" t="s">
        <v>148</v>
      </c>
      <c r="AZ13" s="502"/>
      <c r="BA13" s="502"/>
      <c r="BB13" s="502"/>
      <c r="BC13" s="502"/>
      <c r="BD13" s="502"/>
      <c r="BE13" s="502"/>
      <c r="BF13" s="502"/>
      <c r="BG13" s="502"/>
      <c r="BH13" s="502"/>
      <c r="BI13" s="502"/>
      <c r="BJ13" s="502"/>
      <c r="BK13" s="502"/>
      <c r="BL13" s="502"/>
      <c r="BM13" s="503"/>
      <c r="BN13" s="467">
        <v>742712</v>
      </c>
      <c r="BO13" s="468"/>
      <c r="BP13" s="468"/>
      <c r="BQ13" s="468"/>
      <c r="BR13" s="468"/>
      <c r="BS13" s="468"/>
      <c r="BT13" s="468"/>
      <c r="BU13" s="469"/>
      <c r="BV13" s="467">
        <v>-70201</v>
      </c>
      <c r="BW13" s="468"/>
      <c r="BX13" s="468"/>
      <c r="BY13" s="468"/>
      <c r="BZ13" s="468"/>
      <c r="CA13" s="468"/>
      <c r="CB13" s="468"/>
      <c r="CC13" s="469"/>
      <c r="CD13" s="470" t="s">
        <v>149</v>
      </c>
      <c r="CE13" s="471"/>
      <c r="CF13" s="471"/>
      <c r="CG13" s="471"/>
      <c r="CH13" s="471"/>
      <c r="CI13" s="471"/>
      <c r="CJ13" s="471"/>
      <c r="CK13" s="471"/>
      <c r="CL13" s="471"/>
      <c r="CM13" s="471"/>
      <c r="CN13" s="471"/>
      <c r="CO13" s="471"/>
      <c r="CP13" s="471"/>
      <c r="CQ13" s="471"/>
      <c r="CR13" s="471"/>
      <c r="CS13" s="472"/>
      <c r="CT13" s="464">
        <v>6.9</v>
      </c>
      <c r="CU13" s="465"/>
      <c r="CV13" s="465"/>
      <c r="CW13" s="465"/>
      <c r="CX13" s="465"/>
      <c r="CY13" s="465"/>
      <c r="CZ13" s="465"/>
      <c r="DA13" s="466"/>
      <c r="DB13" s="464">
        <v>7.1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150</v>
      </c>
      <c r="M14" s="549"/>
      <c r="N14" s="549"/>
      <c r="O14" s="549"/>
      <c r="P14" s="549"/>
      <c r="Q14" s="550"/>
      <c r="R14" s="551">
        <v>31424</v>
      </c>
      <c r="S14" s="552"/>
      <c r="T14" s="552"/>
      <c r="U14" s="552"/>
      <c r="V14" s="553"/>
      <c r="W14" s="457"/>
      <c r="X14" s="458"/>
      <c r="Y14" s="458"/>
      <c r="Z14" s="458"/>
      <c r="AA14" s="458"/>
      <c r="AB14" s="447"/>
      <c r="AC14" s="554">
        <v>1</v>
      </c>
      <c r="AD14" s="555"/>
      <c r="AE14" s="555"/>
      <c r="AF14" s="555"/>
      <c r="AG14" s="556"/>
      <c r="AH14" s="554">
        <v>1.1000000000000001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151</v>
      </c>
      <c r="CE14" s="563"/>
      <c r="CF14" s="563"/>
      <c r="CG14" s="563"/>
      <c r="CH14" s="563"/>
      <c r="CI14" s="563"/>
      <c r="CJ14" s="563"/>
      <c r="CK14" s="563"/>
      <c r="CL14" s="563"/>
      <c r="CM14" s="563"/>
      <c r="CN14" s="563"/>
      <c r="CO14" s="563"/>
      <c r="CP14" s="563"/>
      <c r="CQ14" s="563"/>
      <c r="CR14" s="563"/>
      <c r="CS14" s="564"/>
      <c r="CT14" s="565">
        <v>12.7</v>
      </c>
      <c r="CU14" s="566"/>
      <c r="CV14" s="566"/>
      <c r="CW14" s="566"/>
      <c r="CX14" s="566"/>
      <c r="CY14" s="566"/>
      <c r="CZ14" s="566"/>
      <c r="DA14" s="567"/>
      <c r="DB14" s="565" t="s">
        <v>132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152</v>
      </c>
      <c r="N15" s="559"/>
      <c r="O15" s="559"/>
      <c r="P15" s="559"/>
      <c r="Q15" s="560"/>
      <c r="R15" s="551">
        <v>31229</v>
      </c>
      <c r="S15" s="552"/>
      <c r="T15" s="552"/>
      <c r="U15" s="552"/>
      <c r="V15" s="553"/>
      <c r="W15" s="483" t="s">
        <v>153</v>
      </c>
      <c r="X15" s="484"/>
      <c r="Y15" s="484"/>
      <c r="Z15" s="484"/>
      <c r="AA15" s="484"/>
      <c r="AB15" s="474"/>
      <c r="AC15" s="518">
        <v>2499</v>
      </c>
      <c r="AD15" s="519"/>
      <c r="AE15" s="519"/>
      <c r="AF15" s="519"/>
      <c r="AG15" s="561"/>
      <c r="AH15" s="518">
        <v>2626</v>
      </c>
      <c r="AI15" s="519"/>
      <c r="AJ15" s="519"/>
      <c r="AK15" s="519"/>
      <c r="AL15" s="520"/>
      <c r="AM15" s="496"/>
      <c r="AN15" s="497"/>
      <c r="AO15" s="497"/>
      <c r="AP15" s="497"/>
      <c r="AQ15" s="497"/>
      <c r="AR15" s="497"/>
      <c r="AS15" s="497"/>
      <c r="AT15" s="498"/>
      <c r="AU15" s="499"/>
      <c r="AV15" s="500"/>
      <c r="AW15" s="500"/>
      <c r="AX15" s="500"/>
      <c r="AY15" s="427" t="s">
        <v>154</v>
      </c>
      <c r="AZ15" s="428"/>
      <c r="BA15" s="428"/>
      <c r="BB15" s="428"/>
      <c r="BC15" s="428"/>
      <c r="BD15" s="428"/>
      <c r="BE15" s="428"/>
      <c r="BF15" s="428"/>
      <c r="BG15" s="428"/>
      <c r="BH15" s="428"/>
      <c r="BI15" s="428"/>
      <c r="BJ15" s="428"/>
      <c r="BK15" s="428"/>
      <c r="BL15" s="428"/>
      <c r="BM15" s="429"/>
      <c r="BN15" s="430">
        <v>2987836</v>
      </c>
      <c r="BO15" s="431"/>
      <c r="BP15" s="431"/>
      <c r="BQ15" s="431"/>
      <c r="BR15" s="431"/>
      <c r="BS15" s="431"/>
      <c r="BT15" s="431"/>
      <c r="BU15" s="432"/>
      <c r="BV15" s="430">
        <v>2934897</v>
      </c>
      <c r="BW15" s="431"/>
      <c r="BX15" s="431"/>
      <c r="BY15" s="431"/>
      <c r="BZ15" s="431"/>
      <c r="CA15" s="431"/>
      <c r="CB15" s="431"/>
      <c r="CC15" s="432"/>
      <c r="CD15" s="568" t="s">
        <v>155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156</v>
      </c>
      <c r="M16" s="579"/>
      <c r="N16" s="579"/>
      <c r="O16" s="579"/>
      <c r="P16" s="579"/>
      <c r="Q16" s="580"/>
      <c r="R16" s="571" t="s">
        <v>157</v>
      </c>
      <c r="S16" s="572"/>
      <c r="T16" s="572"/>
      <c r="U16" s="572"/>
      <c r="V16" s="573"/>
      <c r="W16" s="457"/>
      <c r="X16" s="458"/>
      <c r="Y16" s="458"/>
      <c r="Z16" s="458"/>
      <c r="AA16" s="458"/>
      <c r="AB16" s="447"/>
      <c r="AC16" s="554">
        <v>18.100000000000001</v>
      </c>
      <c r="AD16" s="555"/>
      <c r="AE16" s="555"/>
      <c r="AF16" s="555"/>
      <c r="AG16" s="556"/>
      <c r="AH16" s="554">
        <v>19.2</v>
      </c>
      <c r="AI16" s="555"/>
      <c r="AJ16" s="555"/>
      <c r="AK16" s="555"/>
      <c r="AL16" s="557"/>
      <c r="AM16" s="496"/>
      <c r="AN16" s="497"/>
      <c r="AO16" s="497"/>
      <c r="AP16" s="497"/>
      <c r="AQ16" s="497"/>
      <c r="AR16" s="497"/>
      <c r="AS16" s="497"/>
      <c r="AT16" s="498"/>
      <c r="AU16" s="499"/>
      <c r="AV16" s="500"/>
      <c r="AW16" s="500"/>
      <c r="AX16" s="500"/>
      <c r="AY16" s="501" t="s">
        <v>158</v>
      </c>
      <c r="AZ16" s="502"/>
      <c r="BA16" s="502"/>
      <c r="BB16" s="502"/>
      <c r="BC16" s="502"/>
      <c r="BD16" s="502"/>
      <c r="BE16" s="502"/>
      <c r="BF16" s="502"/>
      <c r="BG16" s="502"/>
      <c r="BH16" s="502"/>
      <c r="BI16" s="502"/>
      <c r="BJ16" s="502"/>
      <c r="BK16" s="502"/>
      <c r="BL16" s="502"/>
      <c r="BM16" s="503"/>
      <c r="BN16" s="467">
        <v>4939679</v>
      </c>
      <c r="BO16" s="468"/>
      <c r="BP16" s="468"/>
      <c r="BQ16" s="468"/>
      <c r="BR16" s="468"/>
      <c r="BS16" s="468"/>
      <c r="BT16" s="468"/>
      <c r="BU16" s="469"/>
      <c r="BV16" s="467">
        <v>4895017</v>
      </c>
      <c r="BW16" s="468"/>
      <c r="BX16" s="468"/>
      <c r="BY16" s="468"/>
      <c r="BZ16" s="468"/>
      <c r="CA16" s="468"/>
      <c r="CB16" s="468"/>
      <c r="CC16" s="469"/>
      <c r="CD16" s="201"/>
      <c r="CE16" s="577" t="s">
        <v>159</v>
      </c>
      <c r="CF16" s="577"/>
      <c r="CG16" s="577"/>
      <c r="CH16" s="577"/>
      <c r="CI16" s="577"/>
      <c r="CJ16" s="577"/>
      <c r="CK16" s="577"/>
      <c r="CL16" s="577"/>
      <c r="CM16" s="577"/>
      <c r="CN16" s="577"/>
      <c r="CO16" s="577"/>
      <c r="CP16" s="577"/>
      <c r="CQ16" s="577"/>
      <c r="CR16" s="577"/>
      <c r="CS16" s="578"/>
      <c r="CT16" s="464">
        <v>14.2</v>
      </c>
      <c r="CU16" s="465"/>
      <c r="CV16" s="465"/>
      <c r="CW16" s="465"/>
      <c r="CX16" s="465"/>
      <c r="CY16" s="465"/>
      <c r="CZ16" s="465"/>
      <c r="DA16" s="466"/>
      <c r="DB16" s="464" t="s">
        <v>160</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161</v>
      </c>
      <c r="N17" s="575"/>
      <c r="O17" s="575"/>
      <c r="P17" s="575"/>
      <c r="Q17" s="576"/>
      <c r="R17" s="571" t="s">
        <v>162</v>
      </c>
      <c r="S17" s="572"/>
      <c r="T17" s="572"/>
      <c r="U17" s="572"/>
      <c r="V17" s="573"/>
      <c r="W17" s="483" t="s">
        <v>163</v>
      </c>
      <c r="X17" s="484"/>
      <c r="Y17" s="484"/>
      <c r="Z17" s="484"/>
      <c r="AA17" s="484"/>
      <c r="AB17" s="474"/>
      <c r="AC17" s="518">
        <v>11148</v>
      </c>
      <c r="AD17" s="519"/>
      <c r="AE17" s="519"/>
      <c r="AF17" s="519"/>
      <c r="AG17" s="561"/>
      <c r="AH17" s="518">
        <v>10911</v>
      </c>
      <c r="AI17" s="519"/>
      <c r="AJ17" s="519"/>
      <c r="AK17" s="519"/>
      <c r="AL17" s="520"/>
      <c r="AM17" s="496"/>
      <c r="AN17" s="497"/>
      <c r="AO17" s="497"/>
      <c r="AP17" s="497"/>
      <c r="AQ17" s="497"/>
      <c r="AR17" s="497"/>
      <c r="AS17" s="497"/>
      <c r="AT17" s="498"/>
      <c r="AU17" s="499"/>
      <c r="AV17" s="500"/>
      <c r="AW17" s="500"/>
      <c r="AX17" s="500"/>
      <c r="AY17" s="501" t="s">
        <v>164</v>
      </c>
      <c r="AZ17" s="502"/>
      <c r="BA17" s="502"/>
      <c r="BB17" s="502"/>
      <c r="BC17" s="502"/>
      <c r="BD17" s="502"/>
      <c r="BE17" s="502"/>
      <c r="BF17" s="502"/>
      <c r="BG17" s="502"/>
      <c r="BH17" s="502"/>
      <c r="BI17" s="502"/>
      <c r="BJ17" s="502"/>
      <c r="BK17" s="502"/>
      <c r="BL17" s="502"/>
      <c r="BM17" s="503"/>
      <c r="BN17" s="467">
        <v>3770013</v>
      </c>
      <c r="BO17" s="468"/>
      <c r="BP17" s="468"/>
      <c r="BQ17" s="468"/>
      <c r="BR17" s="468"/>
      <c r="BS17" s="468"/>
      <c r="BT17" s="468"/>
      <c r="BU17" s="469"/>
      <c r="BV17" s="467">
        <v>3706510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165</v>
      </c>
      <c r="C18" s="510"/>
      <c r="D18" s="510"/>
      <c r="E18" s="582"/>
      <c r="F18" s="582"/>
      <c r="G18" s="582"/>
      <c r="H18" s="582"/>
      <c r="I18" s="582"/>
      <c r="J18" s="582"/>
      <c r="K18" s="582"/>
      <c r="L18" s="583">
        <v>38.93</v>
      </c>
      <c r="M18" s="583"/>
      <c r="N18" s="583"/>
      <c r="O18" s="583"/>
      <c r="P18" s="583"/>
      <c r="Q18" s="583"/>
      <c r="R18" s="584"/>
      <c r="S18" s="584"/>
      <c r="T18" s="584"/>
      <c r="U18" s="584"/>
      <c r="V18" s="585"/>
      <c r="W18" s="485"/>
      <c r="X18" s="486"/>
      <c r="Y18" s="486"/>
      <c r="Z18" s="486"/>
      <c r="AA18" s="486"/>
      <c r="AB18" s="477"/>
      <c r="AC18" s="586">
        <v>80.900000000000006</v>
      </c>
      <c r="AD18" s="587"/>
      <c r="AE18" s="587"/>
      <c r="AF18" s="587"/>
      <c r="AG18" s="588"/>
      <c r="AH18" s="586">
        <v>79.7</v>
      </c>
      <c r="AI18" s="587"/>
      <c r="AJ18" s="587"/>
      <c r="AK18" s="587"/>
      <c r="AL18" s="589"/>
      <c r="AM18" s="496"/>
      <c r="AN18" s="497"/>
      <c r="AO18" s="497"/>
      <c r="AP18" s="497"/>
      <c r="AQ18" s="497"/>
      <c r="AR18" s="497"/>
      <c r="AS18" s="497"/>
      <c r="AT18" s="498"/>
      <c r="AU18" s="499"/>
      <c r="AV18" s="500"/>
      <c r="AW18" s="500"/>
      <c r="AX18" s="500"/>
      <c r="AY18" s="501" t="s">
        <v>166</v>
      </c>
      <c r="AZ18" s="502"/>
      <c r="BA18" s="502"/>
      <c r="BB18" s="502"/>
      <c r="BC18" s="502"/>
      <c r="BD18" s="502"/>
      <c r="BE18" s="502"/>
      <c r="BF18" s="502"/>
      <c r="BG18" s="502"/>
      <c r="BH18" s="502"/>
      <c r="BI18" s="502"/>
      <c r="BJ18" s="502"/>
      <c r="BK18" s="502"/>
      <c r="BL18" s="502"/>
      <c r="BM18" s="503"/>
      <c r="BN18" s="467">
        <v>5872414</v>
      </c>
      <c r="BO18" s="468"/>
      <c r="BP18" s="468"/>
      <c r="BQ18" s="468"/>
      <c r="BR18" s="468"/>
      <c r="BS18" s="468"/>
      <c r="BT18" s="468"/>
      <c r="BU18" s="469"/>
      <c r="BV18" s="467">
        <v>5888790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167</v>
      </c>
      <c r="C19" s="510"/>
      <c r="D19" s="510"/>
      <c r="E19" s="582"/>
      <c r="F19" s="582"/>
      <c r="G19" s="582"/>
      <c r="H19" s="582"/>
      <c r="I19" s="582"/>
      <c r="J19" s="582"/>
      <c r="K19" s="582"/>
      <c r="L19" s="590">
        <v>802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168</v>
      </c>
      <c r="AZ19" s="502"/>
      <c r="BA19" s="502"/>
      <c r="BB19" s="502"/>
      <c r="BC19" s="502"/>
      <c r="BD19" s="502"/>
      <c r="BE19" s="502"/>
      <c r="BF19" s="502"/>
      <c r="BG19" s="502"/>
      <c r="BH19" s="502"/>
      <c r="BI19" s="502"/>
      <c r="BJ19" s="502"/>
      <c r="BK19" s="502"/>
      <c r="BL19" s="502"/>
      <c r="BM19" s="503"/>
      <c r="BN19" s="467">
        <v>6915566</v>
      </c>
      <c r="BO19" s="468"/>
      <c r="BP19" s="468"/>
      <c r="BQ19" s="468"/>
      <c r="BR19" s="468"/>
      <c r="BS19" s="468"/>
      <c r="BT19" s="468"/>
      <c r="BU19" s="469"/>
      <c r="BV19" s="467">
        <v>6623056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169</v>
      </c>
      <c r="C20" s="510"/>
      <c r="D20" s="510"/>
      <c r="E20" s="582"/>
      <c r="F20" s="582"/>
      <c r="G20" s="582"/>
      <c r="H20" s="582"/>
      <c r="I20" s="582"/>
      <c r="J20" s="582"/>
      <c r="K20" s="582"/>
      <c r="L20" s="590">
        <v>11539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170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171</v>
      </c>
      <c r="C22" s="605"/>
      <c r="D22" s="606"/>
      <c r="E22" s="479" t="s">
        <v>1</v>
      </c>
      <c r="F22" s="484"/>
      <c r="G22" s="484"/>
      <c r="H22" s="484"/>
      <c r="I22" s="484"/>
      <c r="J22" s="484"/>
      <c r="K22" s="474"/>
      <c r="L22" s="479" t="s">
        <v>172</v>
      </c>
      <c r="M22" s="484"/>
      <c r="N22" s="484"/>
      <c r="O22" s="484"/>
      <c r="P22" s="474"/>
      <c r="Q22" s="613" t="s">
        <v>173</v>
      </c>
      <c r="R22" s="614"/>
      <c r="S22" s="614"/>
      <c r="T22" s="614"/>
      <c r="U22" s="614"/>
      <c r="V22" s="615"/>
      <c r="W22" s="619" t="s">
        <v>174</v>
      </c>
      <c r="X22" s="605"/>
      <c r="Y22" s="606"/>
      <c r="Z22" s="479" t="s">
        <v>1</v>
      </c>
      <c r="AA22" s="484"/>
      <c r="AB22" s="484"/>
      <c r="AC22" s="484"/>
      <c r="AD22" s="484"/>
      <c r="AE22" s="484"/>
      <c r="AF22" s="484"/>
      <c r="AG22" s="474"/>
      <c r="AH22" s="632" t="s">
        <v>175</v>
      </c>
      <c r="AI22" s="484"/>
      <c r="AJ22" s="484"/>
      <c r="AK22" s="484"/>
      <c r="AL22" s="474"/>
      <c r="AM22" s="632" t="s">
        <v>176</v>
      </c>
      <c r="AN22" s="633"/>
      <c r="AO22" s="633"/>
      <c r="AP22" s="633"/>
      <c r="AQ22" s="633"/>
      <c r="AR22" s="634"/>
      <c r="AS22" s="613" t="s">
        <v>173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177</v>
      </c>
      <c r="AZ23" s="428"/>
      <c r="BA23" s="428"/>
      <c r="BB23" s="428"/>
      <c r="BC23" s="428"/>
      <c r="BD23" s="428"/>
      <c r="BE23" s="428"/>
      <c r="BF23" s="428"/>
      <c r="BG23" s="428"/>
      <c r="BH23" s="428"/>
      <c r="BI23" s="428"/>
      <c r="BJ23" s="428"/>
      <c r="BK23" s="428"/>
      <c r="BL23" s="428"/>
      <c r="BM23" s="429"/>
      <c r="BN23" s="467">
        <v>7365160</v>
      </c>
      <c r="BO23" s="468"/>
      <c r="BP23" s="468"/>
      <c r="BQ23" s="468"/>
      <c r="BR23" s="468"/>
      <c r="BS23" s="468"/>
      <c r="BT23" s="468"/>
      <c r="BU23" s="469"/>
      <c r="BV23" s="467">
        <v>6630235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178</v>
      </c>
      <c r="F24" s="497"/>
      <c r="G24" s="497"/>
      <c r="H24" s="497"/>
      <c r="I24" s="497"/>
      <c r="J24" s="497"/>
      <c r="K24" s="498"/>
      <c r="L24" s="518">
        <v>1</v>
      </c>
      <c r="M24" s="519"/>
      <c r="N24" s="519"/>
      <c r="O24" s="519"/>
      <c r="P24" s="561"/>
      <c r="Q24" s="518">
        <v>8280</v>
      </c>
      <c r="R24" s="519"/>
      <c r="S24" s="519"/>
      <c r="T24" s="519"/>
      <c r="U24" s="519"/>
      <c r="V24" s="561"/>
      <c r="W24" s="620"/>
      <c r="X24" s="608"/>
      <c r="Y24" s="609"/>
      <c r="Z24" s="517" t="s">
        <v>179</v>
      </c>
      <c r="AA24" s="497"/>
      <c r="AB24" s="497"/>
      <c r="AC24" s="497"/>
      <c r="AD24" s="497"/>
      <c r="AE24" s="497"/>
      <c r="AF24" s="497"/>
      <c r="AG24" s="498"/>
      <c r="AH24" s="518">
        <v>128</v>
      </c>
      <c r="AI24" s="519"/>
      <c r="AJ24" s="519"/>
      <c r="AK24" s="519"/>
      <c r="AL24" s="561"/>
      <c r="AM24" s="518">
        <v>380544</v>
      </c>
      <c r="AN24" s="519"/>
      <c r="AO24" s="519"/>
      <c r="AP24" s="519"/>
      <c r="AQ24" s="519"/>
      <c r="AR24" s="561"/>
      <c r="AS24" s="518">
        <v>2973</v>
      </c>
      <c r="AT24" s="519"/>
      <c r="AU24" s="519"/>
      <c r="AV24" s="519"/>
      <c r="AW24" s="519"/>
      <c r="AX24" s="520"/>
      <c r="AY24" s="640" t="s">
        <v>180</v>
      </c>
      <c r="AZ24" s="641"/>
      <c r="BA24" s="641"/>
      <c r="BB24" s="641"/>
      <c r="BC24" s="641"/>
      <c r="BD24" s="641"/>
      <c r="BE24" s="641"/>
      <c r="BF24" s="641"/>
      <c r="BG24" s="641"/>
      <c r="BH24" s="641"/>
      <c r="BI24" s="641"/>
      <c r="BJ24" s="641"/>
      <c r="BK24" s="641"/>
      <c r="BL24" s="641"/>
      <c r="BM24" s="642"/>
      <c r="BN24" s="467">
        <v>6870885</v>
      </c>
      <c r="BO24" s="468"/>
      <c r="BP24" s="468"/>
      <c r="BQ24" s="468"/>
      <c r="BR24" s="468"/>
      <c r="BS24" s="468"/>
      <c r="BT24" s="468"/>
      <c r="BU24" s="469"/>
      <c r="BV24" s="467">
        <v>6197215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181</v>
      </c>
      <c r="F25" s="497"/>
      <c r="G25" s="497"/>
      <c r="H25" s="497"/>
      <c r="I25" s="497"/>
      <c r="J25" s="497"/>
      <c r="K25" s="498"/>
      <c r="L25" s="518">
        <v>1</v>
      </c>
      <c r="M25" s="519"/>
      <c r="N25" s="519"/>
      <c r="O25" s="519"/>
      <c r="P25" s="561"/>
      <c r="Q25" s="518">
        <v>6690</v>
      </c>
      <c r="R25" s="519"/>
      <c r="S25" s="519"/>
      <c r="T25" s="519"/>
      <c r="U25" s="519"/>
      <c r="V25" s="561"/>
      <c r="W25" s="620"/>
      <c r="X25" s="608"/>
      <c r="Y25" s="609"/>
      <c r="Z25" s="517" t="s">
        <v>182</v>
      </c>
      <c r="AA25" s="497"/>
      <c r="AB25" s="497"/>
      <c r="AC25" s="497"/>
      <c r="AD25" s="497"/>
      <c r="AE25" s="497"/>
      <c r="AF25" s="497"/>
      <c r="AG25" s="498"/>
      <c r="AH25" s="518" t="s">
        <v>132</v>
      </c>
      <c r="AI25" s="519"/>
      <c r="AJ25" s="519"/>
      <c r="AK25" s="519"/>
      <c r="AL25" s="561"/>
      <c r="AM25" s="518" t="s">
        <v>143</v>
      </c>
      <c r="AN25" s="519"/>
      <c r="AO25" s="519"/>
      <c r="AP25" s="519"/>
      <c r="AQ25" s="519"/>
      <c r="AR25" s="561"/>
      <c r="AS25" s="518" t="s">
        <v>143</v>
      </c>
      <c r="AT25" s="519"/>
      <c r="AU25" s="519"/>
      <c r="AV25" s="519"/>
      <c r="AW25" s="519"/>
      <c r="AX25" s="520"/>
      <c r="AY25" s="427" t="s">
        <v>183</v>
      </c>
      <c r="AZ25" s="428"/>
      <c r="BA25" s="428"/>
      <c r="BB25" s="428"/>
      <c r="BC25" s="428"/>
      <c r="BD25" s="428"/>
      <c r="BE25" s="428"/>
      <c r="BF25" s="428"/>
      <c r="BG25" s="428"/>
      <c r="BH25" s="428"/>
      <c r="BI25" s="428"/>
      <c r="BJ25" s="428"/>
      <c r="BK25" s="428"/>
      <c r="BL25" s="428"/>
      <c r="BM25" s="429"/>
      <c r="BN25" s="430">
        <v>990999</v>
      </c>
      <c r="BO25" s="431"/>
      <c r="BP25" s="431"/>
      <c r="BQ25" s="431"/>
      <c r="BR25" s="431"/>
      <c r="BS25" s="431"/>
      <c r="BT25" s="431"/>
      <c r="BU25" s="432"/>
      <c r="BV25" s="430">
        <v>2037658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184</v>
      </c>
      <c r="F26" s="497"/>
      <c r="G26" s="497"/>
      <c r="H26" s="497"/>
      <c r="I26" s="497"/>
      <c r="J26" s="497"/>
      <c r="K26" s="498"/>
      <c r="L26" s="518">
        <v>1</v>
      </c>
      <c r="M26" s="519"/>
      <c r="N26" s="519"/>
      <c r="O26" s="519"/>
      <c r="P26" s="561"/>
      <c r="Q26" s="518">
        <v>6220</v>
      </c>
      <c r="R26" s="519"/>
      <c r="S26" s="519"/>
      <c r="T26" s="519"/>
      <c r="U26" s="519"/>
      <c r="V26" s="561"/>
      <c r="W26" s="620"/>
      <c r="X26" s="608"/>
      <c r="Y26" s="609"/>
      <c r="Z26" s="517" t="s">
        <v>185</v>
      </c>
      <c r="AA26" s="630"/>
      <c r="AB26" s="630"/>
      <c r="AC26" s="630"/>
      <c r="AD26" s="630"/>
      <c r="AE26" s="630"/>
      <c r="AF26" s="630"/>
      <c r="AG26" s="631"/>
      <c r="AH26" s="518" t="s">
        <v>143</v>
      </c>
      <c r="AI26" s="519"/>
      <c r="AJ26" s="519"/>
      <c r="AK26" s="519"/>
      <c r="AL26" s="561"/>
      <c r="AM26" s="518" t="s">
        <v>143</v>
      </c>
      <c r="AN26" s="519"/>
      <c r="AO26" s="519"/>
      <c r="AP26" s="519"/>
      <c r="AQ26" s="519"/>
      <c r="AR26" s="561"/>
      <c r="AS26" s="518" t="s">
        <v>143</v>
      </c>
      <c r="AT26" s="519"/>
      <c r="AU26" s="519"/>
      <c r="AV26" s="519"/>
      <c r="AW26" s="519"/>
      <c r="AX26" s="520"/>
      <c r="AY26" s="470" t="s">
        <v>186</v>
      </c>
      <c r="AZ26" s="471"/>
      <c r="BA26" s="471"/>
      <c r="BB26" s="471"/>
      <c r="BC26" s="471"/>
      <c r="BD26" s="471"/>
      <c r="BE26" s="471"/>
      <c r="BF26" s="471"/>
      <c r="BG26" s="471"/>
      <c r="BH26" s="471"/>
      <c r="BI26" s="471"/>
      <c r="BJ26" s="471"/>
      <c r="BK26" s="471"/>
      <c r="BL26" s="471"/>
      <c r="BM26" s="472"/>
      <c r="BN26" s="467" t="s">
        <v>132</v>
      </c>
      <c r="BO26" s="468"/>
      <c r="BP26" s="468"/>
      <c r="BQ26" s="468"/>
      <c r="BR26" s="468"/>
      <c r="BS26" s="468"/>
      <c r="BT26" s="468"/>
      <c r="BU26" s="469"/>
      <c r="BV26" s="467" t="s">
        <v>143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187</v>
      </c>
      <c r="F27" s="497"/>
      <c r="G27" s="497"/>
      <c r="H27" s="497"/>
      <c r="I27" s="497"/>
      <c r="J27" s="497"/>
      <c r="K27" s="498"/>
      <c r="L27" s="518">
        <v>1</v>
      </c>
      <c r="M27" s="519"/>
      <c r="N27" s="519"/>
      <c r="O27" s="519"/>
      <c r="P27" s="561"/>
      <c r="Q27" s="518">
        <v>3460</v>
      </c>
      <c r="R27" s="519"/>
      <c r="S27" s="519"/>
      <c r="T27" s="519"/>
      <c r="U27" s="519"/>
      <c r="V27" s="561"/>
      <c r="W27" s="620"/>
      <c r="X27" s="608"/>
      <c r="Y27" s="609"/>
      <c r="Z27" s="517" t="s">
        <v>188</v>
      </c>
      <c r="AA27" s="497"/>
      <c r="AB27" s="497"/>
      <c r="AC27" s="497"/>
      <c r="AD27" s="497"/>
      <c r="AE27" s="497"/>
      <c r="AF27" s="497"/>
      <c r="AG27" s="498"/>
      <c r="AH27" s="518">
        <v>11</v>
      </c>
      <c r="AI27" s="519"/>
      <c r="AJ27" s="519"/>
      <c r="AK27" s="519"/>
      <c r="AL27" s="561"/>
      <c r="AM27" s="518">
        <v>35690</v>
      </c>
      <c r="AN27" s="519"/>
      <c r="AO27" s="519"/>
      <c r="AP27" s="519"/>
      <c r="AQ27" s="519"/>
      <c r="AR27" s="561"/>
      <c r="AS27" s="518">
        <v>3245</v>
      </c>
      <c r="AT27" s="519"/>
      <c r="AU27" s="519"/>
      <c r="AV27" s="519"/>
      <c r="AW27" s="519"/>
      <c r="AX27" s="520"/>
      <c r="AY27" s="562" t="s">
        <v>189</v>
      </c>
      <c r="AZ27" s="563"/>
      <c r="BA27" s="563"/>
      <c r="BB27" s="563"/>
      <c r="BC27" s="563"/>
      <c r="BD27" s="563"/>
      <c r="BE27" s="563"/>
      <c r="BF27" s="563"/>
      <c r="BG27" s="563"/>
      <c r="BH27" s="563"/>
      <c r="BI27" s="563"/>
      <c r="BJ27" s="563"/>
      <c r="BK27" s="563"/>
      <c r="BL27" s="563"/>
      <c r="BM27" s="564"/>
      <c r="BN27" s="643" t="s">
        <v>143</v>
      </c>
      <c r="BO27" s="644"/>
      <c r="BP27" s="644"/>
      <c r="BQ27" s="644"/>
      <c r="BR27" s="644"/>
      <c r="BS27" s="644"/>
      <c r="BT27" s="644"/>
      <c r="BU27" s="645"/>
      <c r="BV27" s="643" t="s">
        <v>143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190</v>
      </c>
      <c r="F28" s="497"/>
      <c r="G28" s="497"/>
      <c r="H28" s="497"/>
      <c r="I28" s="497"/>
      <c r="J28" s="497"/>
      <c r="K28" s="498"/>
      <c r="L28" s="518">
        <v>1</v>
      </c>
      <c r="M28" s="519"/>
      <c r="N28" s="519"/>
      <c r="O28" s="519"/>
      <c r="P28" s="561"/>
      <c r="Q28" s="518">
        <v>2860</v>
      </c>
      <c r="R28" s="519"/>
      <c r="S28" s="519"/>
      <c r="T28" s="519"/>
      <c r="U28" s="519"/>
      <c r="V28" s="561"/>
      <c r="W28" s="620"/>
      <c r="X28" s="608"/>
      <c r="Y28" s="609"/>
      <c r="Z28" s="517" t="s">
        <v>191</v>
      </c>
      <c r="AA28" s="497"/>
      <c r="AB28" s="497"/>
      <c r="AC28" s="497"/>
      <c r="AD28" s="497"/>
      <c r="AE28" s="497"/>
      <c r="AF28" s="497"/>
      <c r="AG28" s="498"/>
      <c r="AH28" s="518" t="s">
        <v>143</v>
      </c>
      <c r="AI28" s="519"/>
      <c r="AJ28" s="519"/>
      <c r="AK28" s="519"/>
      <c r="AL28" s="561"/>
      <c r="AM28" s="518" t="s">
        <v>143</v>
      </c>
      <c r="AN28" s="519"/>
      <c r="AO28" s="519"/>
      <c r="AP28" s="519"/>
      <c r="AQ28" s="519"/>
      <c r="AR28" s="561"/>
      <c r="AS28" s="518" t="s">
        <v>143</v>
      </c>
      <c r="AT28" s="519"/>
      <c r="AU28" s="519"/>
      <c r="AV28" s="519"/>
      <c r="AW28" s="519"/>
      <c r="AX28" s="520"/>
      <c r="AY28" s="646" t="s">
        <v>192</v>
      </c>
      <c r="AZ28" s="647"/>
      <c r="BA28" s="647"/>
      <c r="BB28" s="648"/>
      <c r="BC28" s="427" t="s">
        <v>48</v>
      </c>
      <c r="BD28" s="428"/>
      <c r="BE28" s="428"/>
      <c r="BF28" s="428"/>
      <c r="BG28" s="428"/>
      <c r="BH28" s="428"/>
      <c r="BI28" s="428"/>
      <c r="BJ28" s="428"/>
      <c r="BK28" s="428"/>
      <c r="BL28" s="428"/>
      <c r="BM28" s="429"/>
      <c r="BN28" s="430">
        <v>787730</v>
      </c>
      <c r="BO28" s="431"/>
      <c r="BP28" s="431"/>
      <c r="BQ28" s="431"/>
      <c r="BR28" s="431"/>
      <c r="BS28" s="431"/>
      <c r="BT28" s="431"/>
      <c r="BU28" s="432"/>
      <c r="BV28" s="430">
        <v>535898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193</v>
      </c>
      <c r="F29" s="497"/>
      <c r="G29" s="497"/>
      <c r="H29" s="497"/>
      <c r="I29" s="497"/>
      <c r="J29" s="497"/>
      <c r="K29" s="498"/>
      <c r="L29" s="518">
        <v>10</v>
      </c>
      <c r="M29" s="519"/>
      <c r="N29" s="519"/>
      <c r="O29" s="519"/>
      <c r="P29" s="561"/>
      <c r="Q29" s="518">
        <v>2660</v>
      </c>
      <c r="R29" s="519"/>
      <c r="S29" s="519"/>
      <c r="T29" s="519"/>
      <c r="U29" s="519"/>
      <c r="V29" s="561"/>
      <c r="W29" s="621"/>
      <c r="X29" s="622"/>
      <c r="Y29" s="623"/>
      <c r="Z29" s="517" t="s">
        <v>194</v>
      </c>
      <c r="AA29" s="497"/>
      <c r="AB29" s="497"/>
      <c r="AC29" s="497"/>
      <c r="AD29" s="497"/>
      <c r="AE29" s="497"/>
      <c r="AF29" s="497"/>
      <c r="AG29" s="498"/>
      <c r="AH29" s="518">
        <v>139</v>
      </c>
      <c r="AI29" s="519"/>
      <c r="AJ29" s="519"/>
      <c r="AK29" s="519"/>
      <c r="AL29" s="561"/>
      <c r="AM29" s="518">
        <v>416234</v>
      </c>
      <c r="AN29" s="519"/>
      <c r="AO29" s="519"/>
      <c r="AP29" s="519"/>
      <c r="AQ29" s="519"/>
      <c r="AR29" s="561"/>
      <c r="AS29" s="518">
        <v>2994</v>
      </c>
      <c r="AT29" s="519"/>
      <c r="AU29" s="519"/>
      <c r="AV29" s="519"/>
      <c r="AW29" s="519"/>
      <c r="AX29" s="520"/>
      <c r="AY29" s="649"/>
      <c r="AZ29" s="650"/>
      <c r="BA29" s="650"/>
      <c r="BB29" s="651"/>
      <c r="BC29" s="501" t="s">
        <v>195</v>
      </c>
      <c r="BD29" s="502"/>
      <c r="BE29" s="502"/>
      <c r="BF29" s="502"/>
      <c r="BG29" s="502"/>
      <c r="BH29" s="502"/>
      <c r="BI29" s="502"/>
      <c r="BJ29" s="502"/>
      <c r="BK29" s="502"/>
      <c r="BL29" s="502"/>
      <c r="BM29" s="503"/>
      <c r="BN29" s="467">
        <v>522009</v>
      </c>
      <c r="BO29" s="468"/>
      <c r="BP29" s="468"/>
      <c r="BQ29" s="468"/>
      <c r="BR29" s="468"/>
      <c r="BS29" s="468"/>
      <c r="BT29" s="468"/>
      <c r="BU29" s="469"/>
      <c r="BV29" s="467">
        <v>619889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196</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546751</v>
      </c>
      <c r="BO30" s="644"/>
      <c r="BP30" s="644"/>
      <c r="BQ30" s="644"/>
      <c r="BR30" s="644"/>
      <c r="BS30" s="644"/>
      <c r="BT30" s="644"/>
      <c r="BU30" s="645"/>
      <c r="BV30" s="643">
        <v>740908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203</v>
      </c>
      <c r="D33" s="491"/>
      <c r="E33" s="456" t="s">
        <v>204</v>
      </c>
      <c r="F33" s="456"/>
      <c r="G33" s="456"/>
      <c r="H33" s="456"/>
      <c r="I33" s="456"/>
      <c r="J33" s="456"/>
      <c r="K33" s="456"/>
      <c r="L33" s="456"/>
      <c r="M33" s="456"/>
      <c r="N33" s="456"/>
      <c r="O33" s="456"/>
      <c r="P33" s="456"/>
      <c r="Q33" s="456"/>
      <c r="R33" s="456"/>
      <c r="S33" s="456"/>
      <c r="T33" s="216"/>
      <c r="U33" s="491" t="s">
        <v>203</v>
      </c>
      <c r="V33" s="491"/>
      <c r="W33" s="456" t="s">
        <v>204</v>
      </c>
      <c r="X33" s="456"/>
      <c r="Y33" s="456"/>
      <c r="Z33" s="456"/>
      <c r="AA33" s="456"/>
      <c r="AB33" s="456"/>
      <c r="AC33" s="456"/>
      <c r="AD33" s="456"/>
      <c r="AE33" s="456"/>
      <c r="AF33" s="456"/>
      <c r="AG33" s="456"/>
      <c r="AH33" s="456"/>
      <c r="AI33" s="456"/>
      <c r="AJ33" s="456"/>
      <c r="AK33" s="456"/>
      <c r="AL33" s="216"/>
      <c r="AM33" s="491" t="s">
        <v>205</v>
      </c>
      <c r="AN33" s="491"/>
      <c r="AO33" s="456" t="s">
        <v>204</v>
      </c>
      <c r="AP33" s="456"/>
      <c r="AQ33" s="456"/>
      <c r="AR33" s="456"/>
      <c r="AS33" s="456"/>
      <c r="AT33" s="456"/>
      <c r="AU33" s="456"/>
      <c r="AV33" s="456"/>
      <c r="AW33" s="456"/>
      <c r="AX33" s="456"/>
      <c r="AY33" s="456"/>
      <c r="AZ33" s="456"/>
      <c r="BA33" s="456"/>
      <c r="BB33" s="456"/>
      <c r="BC33" s="456"/>
      <c r="BD33" s="217"/>
      <c r="BE33" s="456" t="s">
        <v>206</v>
      </c>
      <c r="BF33" s="456"/>
      <c r="BG33" s="456" t="s">
        <v>207</v>
      </c>
      <c r="BH33" s="456"/>
      <c r="BI33" s="456"/>
      <c r="BJ33" s="456"/>
      <c r="BK33" s="456"/>
      <c r="BL33" s="456"/>
      <c r="BM33" s="456"/>
      <c r="BN33" s="456"/>
      <c r="BO33" s="456"/>
      <c r="BP33" s="456"/>
      <c r="BQ33" s="456"/>
      <c r="BR33" s="456"/>
      <c r="BS33" s="456"/>
      <c r="BT33" s="456"/>
      <c r="BU33" s="456"/>
      <c r="BV33" s="217"/>
      <c r="BW33" s="491" t="s">
        <v>206</v>
      </c>
      <c r="BX33" s="491"/>
      <c r="BY33" s="456" t="s">
        <v>208</v>
      </c>
      <c r="BZ33" s="456"/>
      <c r="CA33" s="456"/>
      <c r="CB33" s="456"/>
      <c r="CC33" s="456"/>
      <c r="CD33" s="456"/>
      <c r="CE33" s="456"/>
      <c r="CF33" s="456"/>
      <c r="CG33" s="456"/>
      <c r="CH33" s="456"/>
      <c r="CI33" s="456"/>
      <c r="CJ33" s="456"/>
      <c r="CK33" s="456"/>
      <c r="CL33" s="456"/>
      <c r="CM33" s="456"/>
      <c r="CN33" s="216"/>
      <c r="CO33" s="491" t="s">
        <v>205</v>
      </c>
      <c r="CP33" s="491"/>
      <c r="CQ33" s="456" t="s">
        <v>209</v>
      </c>
      <c r="CR33" s="456"/>
      <c r="CS33" s="456"/>
      <c r="CT33" s="456"/>
      <c r="CU33" s="456"/>
      <c r="CV33" s="456"/>
      <c r="CW33" s="456"/>
      <c r="CX33" s="456"/>
      <c r="CY33" s="456"/>
      <c r="CZ33" s="456"/>
      <c r="DA33" s="456"/>
      <c r="DB33" s="456"/>
      <c r="DC33" s="456"/>
      <c r="DD33" s="456"/>
      <c r="DE33" s="456"/>
      <c r="DF33" s="216"/>
      <c r="DG33" s="655" t="s">
        <v>210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篠栗北地区産業団地整備事業特別会計</v>
      </c>
      <c r="BH34" s="657"/>
      <c r="BI34" s="657"/>
      <c r="BJ34" s="657"/>
      <c r="BK34" s="657"/>
      <c r="BL34" s="657"/>
      <c r="BM34" s="657"/>
      <c r="BN34" s="657"/>
      <c r="BO34" s="657"/>
      <c r="BP34" s="657"/>
      <c r="BQ34" s="657"/>
      <c r="BR34" s="657"/>
      <c r="BS34" s="657"/>
      <c r="BT34" s="657"/>
      <c r="BU34" s="657"/>
      <c r="BV34" s="214"/>
      <c r="BW34" s="656" t="str">
        <f>IF(BY34="","",MAX(C34:D43,U34:V43,AM34:AN43,BE34:BF43)+1)</f>
        <v/>
      </c>
      <c r="BX34" s="656"/>
      <c r="BY34" s="657" t="str">
        <f>IF('各会計、関係団体の財政状況及び健全化判断比率'!B68="","",'各会計、関係団体の財政状況及び健全化判断比率'!B68)</f>
        <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流域関連公共下水道事業会計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t="str">
        <f t="shared" ref="BW35:BW43" si="2">IF(BY35="","",BW34+1)</f>
        <v/>
      </c>
      <c r="BX35" s="656"/>
      <c r="BY35" s="657" t="str">
        <f>IF('各会計、関係団体の財政状況及び健全化判断比率'!B69="","",'各会計、関係団体の財政状況及び健全化判断比率'!B69)</f>
        <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ShUju+vjdzhlTWnlW3V85dprWsnlkBs+mXuInQY9sUb6Y0xLkEmtmD2g8bnztVtkwz0Ry/Nhx98viw/Y4PHxVQ==" saltValue="gpi5Gx7sliaapE5+Vyeo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576</v>
      </c>
      <c r="D34" s="1248"/>
      <c r="E34" s="1249"/>
      <c r="F34" s="32" t="s">
        <v>527</v>
      </c>
      <c r="G34" s="33">
        <v>0</v>
      </c>
      <c r="H34" s="33">
        <v>0</v>
      </c>
      <c r="I34" s="33">
        <v>0</v>
      </c>
      <c r="J34" s="34" t="s">
        <v>577</v>
      </c>
      <c r="K34" s="22"/>
      <c r="L34" s="22"/>
      <c r="M34" s="22"/>
      <c r="N34" s="22"/>
      <c r="O34" s="22"/>
      <c r="P34" s="22"/>
    </row>
    <row r="35" spans="1:16" ht="39" customHeight="1" x14ac:dyDescent="0.15">
      <c r="A35" s="22"/>
      <c r="B35" s="35"/>
      <c r="C35" s="1242" t="s">
        <v>578</v>
      </c>
      <c r="D35" s="1243"/>
      <c r="E35" s="1244"/>
      <c r="F35" s="36" t="s">
        <v>579</v>
      </c>
      <c r="G35" s="37" t="s">
        <v>580</v>
      </c>
      <c r="H35" s="37" t="s">
        <v>581</v>
      </c>
      <c r="I35" s="37" t="s">
        <v>582</v>
      </c>
      <c r="J35" s="38" t="s">
        <v>583</v>
      </c>
      <c r="K35" s="22"/>
      <c r="L35" s="22"/>
      <c r="M35" s="22"/>
      <c r="N35" s="22"/>
      <c r="O35" s="22"/>
      <c r="P35" s="22"/>
    </row>
    <row r="36" spans="1:16" ht="39" customHeight="1" x14ac:dyDescent="0.15">
      <c r="A36" s="22"/>
      <c r="B36" s="35"/>
      <c r="C36" s="1242" t="s">
        <v>584</v>
      </c>
      <c r="D36" s="1243"/>
      <c r="E36" s="1244"/>
      <c r="F36" s="36">
        <v>9.14</v>
      </c>
      <c r="G36" s="37">
        <v>8.6</v>
      </c>
      <c r="H36" s="37">
        <v>9.1999999999999993</v>
      </c>
      <c r="I36" s="37">
        <v>8.6999999999999993</v>
      </c>
      <c r="J36" s="38">
        <v>9.65</v>
      </c>
      <c r="K36" s="22"/>
      <c r="L36" s="22"/>
      <c r="M36" s="22"/>
      <c r="N36" s="22"/>
      <c r="O36" s="22"/>
      <c r="P36" s="22"/>
    </row>
    <row r="37" spans="1:16" ht="39" customHeight="1" x14ac:dyDescent="0.15">
      <c r="A37" s="22"/>
      <c r="B37" s="35"/>
      <c r="C37" s="1242" t="s">
        <v>585</v>
      </c>
      <c r="D37" s="1243"/>
      <c r="E37" s="1244"/>
      <c r="F37" s="36">
        <v>6.03</v>
      </c>
      <c r="G37" s="37">
        <v>3.75</v>
      </c>
      <c r="H37" s="37">
        <v>2.0699999999999998</v>
      </c>
      <c r="I37" s="37">
        <v>0.84</v>
      </c>
      <c r="J37" s="38">
        <v>9</v>
      </c>
      <c r="K37" s="22"/>
      <c r="L37" s="22"/>
      <c r="M37" s="22"/>
      <c r="N37" s="22"/>
      <c r="O37" s="22"/>
      <c r="P37" s="22"/>
    </row>
    <row r="38" spans="1:16" ht="39" customHeight="1" x14ac:dyDescent="0.15">
      <c r="A38" s="22"/>
      <c r="B38" s="35"/>
      <c r="C38" s="1242" t="s">
        <v>586</v>
      </c>
      <c r="D38" s="1243"/>
      <c r="E38" s="1244"/>
      <c r="F38" s="36">
        <v>2.13</v>
      </c>
      <c r="G38" s="37">
        <v>1.89</v>
      </c>
      <c r="H38" s="37">
        <v>2.29</v>
      </c>
      <c r="I38" s="37">
        <v>2.99</v>
      </c>
      <c r="J38" s="38">
        <v>3.01</v>
      </c>
      <c r="K38" s="22"/>
      <c r="L38" s="22"/>
      <c r="M38" s="22"/>
      <c r="N38" s="22"/>
      <c r="O38" s="22"/>
      <c r="P38" s="22"/>
    </row>
    <row r="39" spans="1:16" ht="39" customHeight="1" x14ac:dyDescent="0.15">
      <c r="A39" s="22"/>
      <c r="B39" s="35"/>
      <c r="C39" s="1242" t="s">
        <v>587</v>
      </c>
      <c r="D39" s="1243"/>
      <c r="E39" s="1244"/>
      <c r="F39" s="36">
        <v>0.09</v>
      </c>
      <c r="G39" s="37">
        <v>0.03</v>
      </c>
      <c r="H39" s="37">
        <v>0.06</v>
      </c>
      <c r="I39" s="37">
        <v>0.22</v>
      </c>
      <c r="J39" s="38">
        <v>0.03</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588</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589</v>
      </c>
      <c r="D43" s="1246"/>
      <c r="E43" s="1247"/>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lQWlw2aEydEmK7Gs0Vrg693KTYxxLecXqLTxq2xZH7WQuXT0ZpY2l/2+OIeBSPoW/QanU6YATC3CITaTnm6eQ==" saltValue="FhO6Rgug2EfGpNdo9Rt9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943</v>
      </c>
      <c r="L45" s="60">
        <v>923</v>
      </c>
      <c r="M45" s="60">
        <v>777</v>
      </c>
      <c r="N45" s="60">
        <v>780</v>
      </c>
      <c r="O45" s="61">
        <v>794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216</v>
      </c>
      <c r="L48" s="64">
        <v>219</v>
      </c>
      <c r="M48" s="64">
        <v>214</v>
      </c>
      <c r="N48" s="64">
        <v>253</v>
      </c>
      <c r="O48" s="65">
        <v>253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146</v>
      </c>
      <c r="L49" s="64">
        <v>111</v>
      </c>
      <c r="M49" s="64">
        <v>64</v>
      </c>
      <c r="N49" s="64">
        <v>1</v>
      </c>
      <c r="O49" s="65">
        <v>0</v>
      </c>
      <c r="P49" s="48"/>
      <c r="Q49" s="48"/>
      <c r="R49" s="48"/>
      <c r="S49" s="48"/>
      <c r="T49" s="48"/>
      <c r="U49" s="48"/>
    </row>
    <row r="50" spans="1:21" ht="30.75" customHeight="1" x14ac:dyDescent="0.15">
      <c r="A50" s="48"/>
      <c r="B50" s="1252"/>
      <c r="C50" s="1253"/>
      <c r="D50" s="62"/>
      <c r="E50" s="1258" t="s">
        <v>17</v>
      </c>
      <c r="F50" s="1258"/>
      <c r="G50" s="1258"/>
      <c r="H50" s="1258"/>
      <c r="I50" s="1258"/>
      <c r="J50" s="1259"/>
      <c r="K50" s="63">
        <v>74</v>
      </c>
      <c r="L50" s="64">
        <v>84</v>
      </c>
      <c r="M50" s="64">
        <v>83</v>
      </c>
      <c r="N50" s="64">
        <v>53</v>
      </c>
      <c r="O50" s="65">
        <v>53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1096</v>
      </c>
      <c r="L52" s="64">
        <v>955</v>
      </c>
      <c r="M52" s="64">
        <v>747</v>
      </c>
      <c r="N52" s="64">
        <v>738</v>
      </c>
      <c r="O52" s="65">
        <v>740</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283</v>
      </c>
      <c r="L53" s="69">
        <v>382</v>
      </c>
      <c r="M53" s="69">
        <v>391</v>
      </c>
      <c r="N53" s="69">
        <v>349</v>
      </c>
      <c r="O53" s="70">
        <v>360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esEPd8podULXANJyjrFFyq1QInMxeFMdWIwFVlBhKP6tyEM4Z+xtltBx1UVO10kZkM/iP4RdL+dxkkHt1b7Q==" saltValue="SCd97+ONp96Q1F9qveYo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7123</v>
      </c>
      <c r="J41" s="104">
        <v>6695</v>
      </c>
      <c r="K41" s="104">
        <v>6453</v>
      </c>
      <c r="L41" s="104">
        <v>6630</v>
      </c>
      <c r="M41" s="105">
        <v>7365</v>
      </c>
    </row>
    <row r="42" spans="2:13" ht="27.75" customHeight="1" x14ac:dyDescent="0.15">
      <c r="B42" s="1278"/>
      <c r="C42" s="1279"/>
      <c r="D42" s="106"/>
      <c r="E42" s="1284" t="s">
        <v>32</v>
      </c>
      <c r="F42" s="1284"/>
      <c r="G42" s="1284"/>
      <c r="H42" s="1285"/>
      <c r="I42" s="107" t="s">
        <v>527</v>
      </c>
      <c r="J42" s="108" t="s">
        <v>527</v>
      </c>
      <c r="K42" s="108" t="s">
        <v>527</v>
      </c>
      <c r="L42" s="108" t="s">
        <v>527</v>
      </c>
      <c r="M42" s="109" t="s">
        <v>527</v>
      </c>
    </row>
    <row r="43" spans="2:13" ht="27.75" customHeight="1" x14ac:dyDescent="0.15">
      <c r="B43" s="1278"/>
      <c r="C43" s="1279"/>
      <c r="D43" s="106"/>
      <c r="E43" s="1284" t="s">
        <v>33</v>
      </c>
      <c r="F43" s="1284"/>
      <c r="G43" s="1284"/>
      <c r="H43" s="1285"/>
      <c r="I43" s="107">
        <v>3047</v>
      </c>
      <c r="J43" s="108">
        <v>3417</v>
      </c>
      <c r="K43" s="108">
        <v>2636</v>
      </c>
      <c r="L43" s="108">
        <v>3395</v>
      </c>
      <c r="M43" s="109">
        <v>3529</v>
      </c>
    </row>
    <row r="44" spans="2:13" ht="27.75" customHeight="1" x14ac:dyDescent="0.15">
      <c r="B44" s="1278"/>
      <c r="C44" s="1279"/>
      <c r="D44" s="106"/>
      <c r="E44" s="1284" t="s">
        <v>34</v>
      </c>
      <c r="F44" s="1284"/>
      <c r="G44" s="1284"/>
      <c r="H44" s="1285"/>
      <c r="I44" s="107">
        <v>530</v>
      </c>
      <c r="J44" s="108">
        <v>346</v>
      </c>
      <c r="K44" s="108">
        <v>291</v>
      </c>
      <c r="L44" s="108">
        <v>257</v>
      </c>
      <c r="M44" s="109">
        <v>210</v>
      </c>
    </row>
    <row r="45" spans="2:13" ht="27.75" customHeight="1" x14ac:dyDescent="0.15">
      <c r="B45" s="1278"/>
      <c r="C45" s="1279"/>
      <c r="D45" s="106"/>
      <c r="E45" s="1284" t="s">
        <v>35</v>
      </c>
      <c r="F45" s="1284"/>
      <c r="G45" s="1284"/>
      <c r="H45" s="1285"/>
      <c r="I45" s="107">
        <v>500</v>
      </c>
      <c r="J45" s="108">
        <v>532</v>
      </c>
      <c r="K45" s="108">
        <v>495</v>
      </c>
      <c r="L45" s="108">
        <v>419</v>
      </c>
      <c r="M45" s="109">
        <v>453</v>
      </c>
    </row>
    <row r="46" spans="2:13" ht="27.75" customHeight="1" x14ac:dyDescent="0.15">
      <c r="B46" s="1278"/>
      <c r="C46" s="1279"/>
      <c r="D46" s="110"/>
      <c r="E46" s="1284" t="s">
        <v>36</v>
      </c>
      <c r="F46" s="1284"/>
      <c r="G46" s="1284"/>
      <c r="H46" s="1285"/>
      <c r="I46" s="107" t="s">
        <v>527</v>
      </c>
      <c r="J46" s="108" t="s">
        <v>527</v>
      </c>
      <c r="K46" s="108" t="s">
        <v>527</v>
      </c>
      <c r="L46" s="108" t="s">
        <v>527</v>
      </c>
      <c r="M46" s="109" t="s">
        <v>527</v>
      </c>
    </row>
    <row r="47" spans="2:13" ht="27.75" customHeight="1" x14ac:dyDescent="0.15">
      <c r="B47" s="1278"/>
      <c r="C47" s="1279"/>
      <c r="D47" s="111"/>
      <c r="E47" s="1286" t="s">
        <v>37</v>
      </c>
      <c r="F47" s="1287"/>
      <c r="G47" s="1287"/>
      <c r="H47" s="1288"/>
      <c r="I47" s="107" t="s">
        <v>527</v>
      </c>
      <c r="J47" s="108" t="s">
        <v>527</v>
      </c>
      <c r="K47" s="108" t="s">
        <v>527</v>
      </c>
      <c r="L47" s="108" t="s">
        <v>527</v>
      </c>
      <c r="M47" s="109" t="s">
        <v>527</v>
      </c>
    </row>
    <row r="48" spans="2:13" ht="27.75" customHeight="1" x14ac:dyDescent="0.15">
      <c r="B48" s="1278"/>
      <c r="C48" s="1279"/>
      <c r="D48" s="106"/>
      <c r="E48" s="1284" t="s">
        <v>38</v>
      </c>
      <c r="F48" s="1284"/>
      <c r="G48" s="1284"/>
      <c r="H48" s="1285"/>
      <c r="I48" s="107" t="s">
        <v>527</v>
      </c>
      <c r="J48" s="108" t="s">
        <v>527</v>
      </c>
      <c r="K48" s="108" t="s">
        <v>527</v>
      </c>
      <c r="L48" s="108" t="s">
        <v>527</v>
      </c>
      <c r="M48" s="109" t="s">
        <v>527</v>
      </c>
    </row>
    <row r="49" spans="2:13" ht="27.75" customHeight="1" x14ac:dyDescent="0.15">
      <c r="B49" s="1280"/>
      <c r="C49" s="1281"/>
      <c r="D49" s="106"/>
      <c r="E49" s="1284" t="s">
        <v>39</v>
      </c>
      <c r="F49" s="1284"/>
      <c r="G49" s="1284"/>
      <c r="H49" s="1285"/>
      <c r="I49" s="107" t="s">
        <v>527</v>
      </c>
      <c r="J49" s="108" t="s">
        <v>527</v>
      </c>
      <c r="K49" s="108" t="s">
        <v>527</v>
      </c>
      <c r="L49" s="108" t="s">
        <v>527</v>
      </c>
      <c r="M49" s="109" t="s">
        <v>527</v>
      </c>
    </row>
    <row r="50" spans="2:13" ht="27.75" customHeight="1" x14ac:dyDescent="0.15">
      <c r="B50" s="1289" t="s">
        <v>40</v>
      </c>
      <c r="C50" s="1290"/>
      <c r="D50" s="112"/>
      <c r="E50" s="1284" t="s">
        <v>41</v>
      </c>
      <c r="F50" s="1284"/>
      <c r="G50" s="1284"/>
      <c r="H50" s="1285"/>
      <c r="I50" s="107">
        <v>2876</v>
      </c>
      <c r="J50" s="108">
        <v>2793</v>
      </c>
      <c r="K50" s="108">
        <v>2139</v>
      </c>
      <c r="L50" s="108">
        <v>2147</v>
      </c>
      <c r="M50" s="109">
        <v>1853</v>
      </c>
    </row>
    <row r="51" spans="2:13" ht="27.75" customHeight="1" x14ac:dyDescent="0.15">
      <c r="B51" s="1278"/>
      <c r="C51" s="1279"/>
      <c r="D51" s="106"/>
      <c r="E51" s="1284" t="s">
        <v>42</v>
      </c>
      <c r="F51" s="1284"/>
      <c r="G51" s="1284"/>
      <c r="H51" s="1285"/>
      <c r="I51" s="107" t="s">
        <v>527</v>
      </c>
      <c r="J51" s="108">
        <v>7</v>
      </c>
      <c r="K51" s="108" t="s">
        <v>527</v>
      </c>
      <c r="L51" s="108" t="s">
        <v>527</v>
      </c>
      <c r="M51" s="109" t="s">
        <v>527</v>
      </c>
    </row>
    <row r="52" spans="2:13" ht="27.75" customHeight="1" x14ac:dyDescent="0.15">
      <c r="B52" s="1280"/>
      <c r="C52" s="1281"/>
      <c r="D52" s="106"/>
      <c r="E52" s="1284" t="s">
        <v>43</v>
      </c>
      <c r="F52" s="1284"/>
      <c r="G52" s="1284"/>
      <c r="H52" s="1285"/>
      <c r="I52" s="107">
        <v>9820</v>
      </c>
      <c r="J52" s="108">
        <v>9331</v>
      </c>
      <c r="K52" s="108">
        <v>9182</v>
      </c>
      <c r="L52" s="108">
        <v>9222</v>
      </c>
      <c r="M52" s="109">
        <v>9033</v>
      </c>
    </row>
    <row r="53" spans="2:13" ht="27.75" customHeight="1" thickBot="1" x14ac:dyDescent="0.2">
      <c r="B53" s="1291" t="s">
        <v>44</v>
      </c>
      <c r="C53" s="1292"/>
      <c r="D53" s="113"/>
      <c r="E53" s="1293" t="s">
        <v>45</v>
      </c>
      <c r="F53" s="1293"/>
      <c r="G53" s="1293"/>
      <c r="H53" s="1294"/>
      <c r="I53" s="114">
        <v>-1496</v>
      </c>
      <c r="J53" s="115">
        <v>-1139</v>
      </c>
      <c r="K53" s="115">
        <v>-1446</v>
      </c>
      <c r="L53" s="115">
        <v>-667</v>
      </c>
      <c r="M53" s="116">
        <v>670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Yw9pGm/TEtaC/aQliP8rCDdogufq9T/W7cBGz682HAp1kxkA4dfQMVc+pQv7yAL1PTQJe3/eUjW8gcsVoW2A==" saltValue="RjSLIoUzBIOCnJHlhHpB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534</v>
      </c>
      <c r="G55" s="128">
        <v>536</v>
      </c>
      <c r="H55" s="129">
        <v>788</v>
      </c>
    </row>
    <row r="56" spans="2:8" ht="52.5" customHeight="1" x14ac:dyDescent="0.15">
      <c r="B56" s="130"/>
      <c r="C56" s="1305" t="s">
        <v>49</v>
      </c>
      <c r="D56" s="1305"/>
      <c r="E56" s="1306"/>
      <c r="F56" s="131">
        <v>617</v>
      </c>
      <c r="G56" s="131">
        <v>620</v>
      </c>
      <c r="H56" s="132">
        <v>522</v>
      </c>
    </row>
    <row r="57" spans="2:8" ht="53.25" customHeight="1" x14ac:dyDescent="0.15">
      <c r="B57" s="130"/>
      <c r="C57" s="1307" t="s">
        <v>50</v>
      </c>
      <c r="D57" s="1307"/>
      <c r="E57" s="1308"/>
      <c r="F57" s="133">
        <v>738</v>
      </c>
      <c r="G57" s="133">
        <v>741</v>
      </c>
      <c r="H57" s="134">
        <v>547</v>
      </c>
    </row>
    <row r="58" spans="2:8" ht="45.75" customHeight="1" x14ac:dyDescent="0.15">
      <c r="B58" s="135"/>
      <c r="C58" s="1295" t="s">
        <v>51</v>
      </c>
      <c r="D58" s="1296"/>
      <c r="E58" s="1297"/>
      <c r="F58" s="136"/>
      <c r="G58" s="136"/>
      <c r="H58" s="137"/>
    </row>
    <row r="59" spans="2:8" ht="45.75" customHeight="1" x14ac:dyDescent="0.15">
      <c r="B59" s="135"/>
      <c r="C59" s="1295" t="s">
        <v>51</v>
      </c>
      <c r="D59" s="1296"/>
      <c r="E59" s="1297"/>
      <c r="F59" s="136"/>
      <c r="G59" s="136"/>
      <c r="H59" s="137"/>
    </row>
    <row r="60" spans="2:8" ht="45.75" customHeight="1" x14ac:dyDescent="0.15">
      <c r="B60" s="135"/>
      <c r="C60" s="1295" t="s">
        <v>51</v>
      </c>
      <c r="D60" s="1296"/>
      <c r="E60" s="1297"/>
      <c r="F60" s="136"/>
      <c r="G60" s="136"/>
      <c r="H60" s="137"/>
    </row>
    <row r="61" spans="2:8" ht="45.75" customHeight="1" x14ac:dyDescent="0.15">
      <c r="B61" s="135"/>
      <c r="C61" s="1295" t="s">
        <v>52</v>
      </c>
      <c r="D61" s="1296"/>
      <c r="E61" s="1297"/>
      <c r="F61" s="136"/>
      <c r="G61" s="136"/>
      <c r="H61" s="137"/>
    </row>
    <row r="62" spans="2:8" ht="45.75" customHeight="1" thickBot="1" x14ac:dyDescent="0.2">
      <c r="B62" s="138"/>
      <c r="C62" s="1298" t="s">
        <v>53</v>
      </c>
      <c r="D62" s="1299"/>
      <c r="E62" s="1300"/>
      <c r="F62" s="139"/>
      <c r="G62" s="139"/>
      <c r="H62" s="140"/>
    </row>
    <row r="63" spans="2:8" ht="52.5" customHeight="1" thickBot="1" x14ac:dyDescent="0.2">
      <c r="B63" s="141"/>
      <c r="C63" s="1301" t="s">
        <v>54</v>
      </c>
      <c r="D63" s="1301"/>
      <c r="E63" s="1302"/>
      <c r="F63" s="142">
        <v>1889</v>
      </c>
      <c r="G63" s="142">
        <v>1897</v>
      </c>
      <c r="H63" s="143">
        <v>1856</v>
      </c>
    </row>
    <row r="64" spans="2:8" ht="15" customHeight="1" x14ac:dyDescent="0.15"/>
  </sheetData>
  <sheetProtection algorithmName="SHA-512" hashValue="4e9j4vEa3OLusjBd1yk3d1EtZuGcVyL2RSyiO+oYFQetvJMOH8jjHWwYeEQhr7f4f3xR0gEVQYPoyRFYBkCLyw==" saltValue="TjXvl5Zecj/IQ772+b2e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12.7</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27.5</v>
      </c>
      <c r="BQ53" s="1311"/>
      <c r="BR53" s="1311"/>
      <c r="BS53" s="1311"/>
      <c r="BT53" s="1311"/>
      <c r="BU53" s="1311"/>
      <c r="BV53" s="1311"/>
      <c r="BW53" s="1311"/>
      <c r="BX53" s="1311">
        <v>27.4</v>
      </c>
      <c r="BY53" s="1311"/>
      <c r="BZ53" s="1311"/>
      <c r="CA53" s="1311"/>
      <c r="CB53" s="1311"/>
      <c r="CC53" s="1311"/>
      <c r="CD53" s="1311"/>
      <c r="CE53" s="1311"/>
      <c r="CF53" s="1311">
        <v>51</v>
      </c>
      <c r="CG53" s="1311"/>
      <c r="CH53" s="1311"/>
      <c r="CI53" s="1311"/>
      <c r="CJ53" s="1311"/>
      <c r="CK53" s="1311"/>
      <c r="CL53" s="1311"/>
      <c r="CM53" s="1311"/>
      <c r="CN53" s="1311">
        <v>52.3</v>
      </c>
      <c r="CO53" s="1311"/>
      <c r="CP53" s="1311"/>
      <c r="CQ53" s="1311"/>
      <c r="CR53" s="1311"/>
      <c r="CS53" s="1311"/>
      <c r="CT53" s="1311"/>
      <c r="CU53" s="1311"/>
      <c r="CV53" s="1311">
        <v>51.5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604</v>
      </c>
      <c r="AO55" s="1315"/>
      <c r="AP55" s="1315"/>
      <c r="AQ55" s="1315"/>
      <c r="AR55" s="1315"/>
      <c r="AS55" s="1315"/>
      <c r="AT55" s="1315"/>
      <c r="AU55" s="1315"/>
      <c r="AV55" s="1315"/>
      <c r="AW55" s="1315"/>
      <c r="AX55" s="1315"/>
      <c r="AY55" s="1315"/>
      <c r="AZ55" s="1315"/>
      <c r="BA55" s="1315"/>
      <c r="BB55" s="1314" t="s">
        <v>602</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603</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30">
        <v>59.4</v>
      </c>
      <c r="CO57" s="1330"/>
      <c r="CP57" s="1330"/>
      <c r="CQ57" s="1330"/>
      <c r="CR57" s="1330"/>
      <c r="CS57" s="1330"/>
      <c r="CT57" s="1330"/>
      <c r="CU57" s="1330"/>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30"/>
      <c r="CO58" s="1330"/>
      <c r="CP58" s="1330"/>
      <c r="CQ58" s="1330"/>
      <c r="CR58" s="1330"/>
      <c r="CS58" s="1330"/>
      <c r="CT58" s="1330"/>
      <c r="CU58" s="1330"/>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12.7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6.7</v>
      </c>
      <c r="BQ75" s="1311"/>
      <c r="BR75" s="1311"/>
      <c r="BS75" s="1311"/>
      <c r="BT75" s="1311"/>
      <c r="BU75" s="1311"/>
      <c r="BV75" s="1311"/>
      <c r="BW75" s="1311"/>
      <c r="BX75" s="1311">
        <v>6.6</v>
      </c>
      <c r="BY75" s="1311"/>
      <c r="BZ75" s="1311"/>
      <c r="CA75" s="1311"/>
      <c r="CB75" s="1311"/>
      <c r="CC75" s="1311"/>
      <c r="CD75" s="1311"/>
      <c r="CE75" s="1311"/>
      <c r="CF75" s="1311">
        <v>6.7</v>
      </c>
      <c r="CG75" s="1311"/>
      <c r="CH75" s="1311"/>
      <c r="CI75" s="1311"/>
      <c r="CJ75" s="1311"/>
      <c r="CK75" s="1311"/>
      <c r="CL75" s="1311"/>
      <c r="CM75" s="1311"/>
      <c r="CN75" s="1311">
        <v>7.1</v>
      </c>
      <c r="CO75" s="1311"/>
      <c r="CP75" s="1311"/>
      <c r="CQ75" s="1311"/>
      <c r="CR75" s="1311"/>
      <c r="CS75" s="1311"/>
      <c r="CT75" s="1311"/>
      <c r="CU75" s="1311"/>
      <c r="CV75" s="1311">
        <v>6.9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604</v>
      </c>
      <c r="AO77" s="1315"/>
      <c r="AP77" s="1315"/>
      <c r="AQ77" s="1315"/>
      <c r="AR77" s="1315"/>
      <c r="AS77" s="1315"/>
      <c r="AT77" s="1315"/>
      <c r="AU77" s="1315"/>
      <c r="AV77" s="1315"/>
      <c r="AW77" s="1315"/>
      <c r="AX77" s="1315"/>
      <c r="AY77" s="1315"/>
      <c r="AZ77" s="1315"/>
      <c r="BA77" s="1315"/>
      <c r="BB77" s="1314" t="s">
        <v>602</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606</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9iKzKAuF1zHuE9EU3YN5FJfajFUJ68E3l/gCTEbjlxFiugmCKqGpRZWjYw7hedrrK1ZKKqEhGrHu6LvoktEGA==" saltValue="ZwEUyL2FBRhSn5vt2D86Y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67"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h950jq5loOdNAngs7qhIhFNhJ/R7RKx7EjkbFosQDrEqQQa1sgiD/nHEjWhdDFclDzaq4DR2axK0tqPqsHYbA==" saltValue="mu8QWpUApGr78ZvuewE9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cWrLXs2EGLSqZgduDFQ3BP8tiKhqRfTtZiamH6jfe3HINiQ7ktboRm1uvtL32LeAV+rjzDIbT/DlGnEtCOyxg==" saltValue="N7h4I+o3Cahyt/eYvg9r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565</v>
      </c>
      <c r="G2" s="157"/>
      <c r="H2" s="158"/>
    </row>
    <row r="3" spans="1:8" x14ac:dyDescent="0.15">
      <c r="A3" s="154" t="s">
        <v>558</v>
      </c>
      <c r="B3" s="159"/>
      <c r="C3" s="160"/>
      <c r="D3" s="161">
        <v>25101</v>
      </c>
      <c r="E3" s="162"/>
      <c r="F3" s="163">
        <v>49919</v>
      </c>
      <c r="G3" s="164"/>
      <c r="H3" s="165"/>
    </row>
    <row r="4" spans="1:8" x14ac:dyDescent="0.15">
      <c r="A4" s="166"/>
      <c r="B4" s="167"/>
      <c r="C4" s="168"/>
      <c r="D4" s="169">
        <v>23642</v>
      </c>
      <c r="E4" s="170"/>
      <c r="F4" s="171">
        <v>26398</v>
      </c>
      <c r="G4" s="172"/>
      <c r="H4" s="173"/>
    </row>
    <row r="5" spans="1:8" x14ac:dyDescent="0.15">
      <c r="A5" s="154" t="s">
        <v>560</v>
      </c>
      <c r="B5" s="159"/>
      <c r="C5" s="160"/>
      <c r="D5" s="161">
        <v>24032</v>
      </c>
      <c r="E5" s="162"/>
      <c r="F5" s="163">
        <v>47738</v>
      </c>
      <c r="G5" s="164"/>
      <c r="H5" s="165"/>
    </row>
    <row r="6" spans="1:8" x14ac:dyDescent="0.15">
      <c r="A6" s="166"/>
      <c r="B6" s="167"/>
      <c r="C6" s="168"/>
      <c r="D6" s="169">
        <v>21033</v>
      </c>
      <c r="E6" s="170"/>
      <c r="F6" s="171">
        <v>24937</v>
      </c>
      <c r="G6" s="172"/>
      <c r="H6" s="173"/>
    </row>
    <row r="7" spans="1:8" x14ac:dyDescent="0.15">
      <c r="A7" s="154" t="s">
        <v>561</v>
      </c>
      <c r="B7" s="159"/>
      <c r="C7" s="160"/>
      <c r="D7" s="161">
        <v>28874</v>
      </c>
      <c r="E7" s="162"/>
      <c r="F7" s="163">
        <v>52191</v>
      </c>
      <c r="G7" s="164"/>
      <c r="H7" s="165"/>
    </row>
    <row r="8" spans="1:8" x14ac:dyDescent="0.15">
      <c r="A8" s="166"/>
      <c r="B8" s="167"/>
      <c r="C8" s="168"/>
      <c r="D8" s="169">
        <v>15365</v>
      </c>
      <c r="E8" s="170"/>
      <c r="F8" s="171">
        <v>24843</v>
      </c>
      <c r="G8" s="172"/>
      <c r="H8" s="173"/>
    </row>
    <row r="9" spans="1:8" x14ac:dyDescent="0.15">
      <c r="A9" s="154" t="s">
        <v>562</v>
      </c>
      <c r="B9" s="159"/>
      <c r="C9" s="160"/>
      <c r="D9" s="161">
        <v>39791</v>
      </c>
      <c r="E9" s="162"/>
      <c r="F9" s="163">
        <v>47387</v>
      </c>
      <c r="G9" s="164"/>
      <c r="H9" s="165"/>
    </row>
    <row r="10" spans="1:8" x14ac:dyDescent="0.15">
      <c r="A10" s="166"/>
      <c r="B10" s="167"/>
      <c r="C10" s="168"/>
      <c r="D10" s="169">
        <v>27449</v>
      </c>
      <c r="E10" s="170"/>
      <c r="F10" s="171">
        <v>24928</v>
      </c>
      <c r="G10" s="172"/>
      <c r="H10" s="173"/>
    </row>
    <row r="11" spans="1:8" x14ac:dyDescent="0.15">
      <c r="A11" s="154" t="s">
        <v>563</v>
      </c>
      <c r="B11" s="159"/>
      <c r="C11" s="160"/>
      <c r="D11" s="161">
        <v>56606</v>
      </c>
      <c r="E11" s="162"/>
      <c r="F11" s="163">
        <v>51264</v>
      </c>
      <c r="G11" s="164"/>
      <c r="H11" s="165"/>
    </row>
    <row r="12" spans="1:8" x14ac:dyDescent="0.15">
      <c r="A12" s="166"/>
      <c r="B12" s="167"/>
      <c r="C12" s="174"/>
      <c r="D12" s="169">
        <v>47920</v>
      </c>
      <c r="E12" s="170"/>
      <c r="F12" s="171">
        <v>26040</v>
      </c>
      <c r="G12" s="172"/>
      <c r="H12" s="173"/>
    </row>
    <row r="13" spans="1:8" x14ac:dyDescent="0.15">
      <c r="A13" s="154"/>
      <c r="B13" s="159"/>
      <c r="C13" s="175"/>
      <c r="D13" s="176">
        <v>34881</v>
      </c>
      <c r="E13" s="177"/>
      <c r="F13" s="178">
        <v>49700</v>
      </c>
      <c r="G13" s="179"/>
      <c r="H13" s="165"/>
    </row>
    <row r="14" spans="1:8" x14ac:dyDescent="0.15">
      <c r="A14" s="166"/>
      <c r="B14" s="167"/>
      <c r="C14" s="168"/>
      <c r="D14" s="169">
        <v>27082</v>
      </c>
      <c r="E14" s="170"/>
      <c r="F14" s="171">
        <v>25429</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6.04</v>
      </c>
      <c r="C19" s="180">
        <f>ROUND(VALUE(SUBSTITUTE(実質収支比率等に係る経年分析!G$48,"▲","-")),2)</f>
        <v>3.76</v>
      </c>
      <c r="D19" s="180">
        <f>ROUND(VALUE(SUBSTITUTE(実質収支比率等に係る経年分析!H$48,"▲","-")),2)</f>
        <v>2.08</v>
      </c>
      <c r="E19" s="180">
        <f>ROUND(VALUE(SUBSTITUTE(実質収支比率等に係る経年分析!I$48,"▲","-")),2)</f>
        <v>0.84</v>
      </c>
      <c r="F19" s="180">
        <f>ROUND(VALUE(SUBSTITUTE(実質収支比率等に係る経年分析!J$48,"▲","-")),2)</f>
        <v>9.01</v>
      </c>
    </row>
    <row r="20" spans="1:11" x14ac:dyDescent="0.15">
      <c r="A20" s="180" t="s">
        <v>58</v>
      </c>
      <c r="B20" s="180">
        <f>ROUND(VALUE(SUBSTITUTE(実質収支比率等に係る経年分析!F$47,"▲","-")),2)</f>
        <v>12.74</v>
      </c>
      <c r="C20" s="180">
        <f>ROUND(VALUE(SUBSTITUTE(実質収支比率等に係る経年分析!G$47,"▲","-")),2)</f>
        <v>13.74</v>
      </c>
      <c r="D20" s="180">
        <f>ROUND(VALUE(SUBSTITUTE(実質収支比率等に係る経年分析!H$47,"▲","-")),2)</f>
        <v>9</v>
      </c>
      <c r="E20" s="180">
        <f>ROUND(VALUE(SUBSTITUTE(実質収支比率等に係る経年分析!I$47,"▲","-")),2)</f>
        <v>8.91</v>
      </c>
      <c r="F20" s="180">
        <f>ROUND(VALUE(SUBSTITUTE(実質収支比率等に係る経年分析!J$47,"▲","-")),2)</f>
        <v>13.1</v>
      </c>
    </row>
    <row r="21" spans="1:11" x14ac:dyDescent="0.15">
      <c r="A21" s="180" t="s">
        <v>59</v>
      </c>
      <c r="B21" s="180">
        <f>IF(ISNUMBER(VALUE(SUBSTITUTE(実質収支比率等に係る経年分析!F$49,"▲","-"))),ROUND(VALUE(SUBSTITUTE(実質収支比率等に係る経年分析!F$49,"▲","-")),2),NA())</f>
        <v>1.27</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-7.02</v>
      </c>
      <c r="E21" s="180">
        <f>IF(ISNUMBER(VALUE(SUBSTITUTE(実質収支比率等に係る経年分析!I$49,"▲","-"))),ROUND(VALUE(SUBSTITUTE(実質収支比率等に係る経年分析!I$49,"▲","-")),2),NA())</f>
        <v>-1.17</v>
      </c>
      <c r="F21" s="180">
        <f>IF(ISNUMBER(VALUE(SUBSTITUTE(実質収支比率等に係る経年分析!J$49,"▲","-"))),ROUND(VALUE(SUBSTITUTE(実質収支比率等に係る経年分析!J$49,"▲","-")),2),NA())</f>
        <v>12.35</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流域関連公共下水道事業会計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3.01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2.0699999999999998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9</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9.14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9.1999999999999993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8.6999999999999993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9.65</v>
      </c>
    </row>
    <row r="35" spans="1:16" x14ac:dyDescent="0.15">
      <c r="A35" s="181" t="str">
        <f>IF(連結実質赤字比率に係る赤字・黒字の構成分析!C$35="",NA(),連結実質赤字比率に係る赤字・黒字の構成分析!C$35)</f>
        <v>国民健康保険特別会計</v>
      </c>
      <c r="B35" s="181">
        <f>IF(ROUND(VALUE(SUBSTITUTE(連結実質赤字比率に係る赤字・黒字の構成分析!F$35,"▲", "-")), 2) &lt; 0, ABS(ROUND(VALUE(SUBSTITUTE(連結実質赤字比率に係る赤字・黒字の構成分析!F$35,"▲", "-")), 2)), NA())</f>
        <v>2.36</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2.0299999999999998</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2.37</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1.99</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1.4</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篠栗北地区産業団地整備事業特別会計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2.2599999999999998</v>
      </c>
      <c r="K36" s="181" t="e">
        <f>IF(ROUND(VALUE(SUBSTITUTE(連結実質赤字比率に係る赤字・黒字の構成分析!J$34,"▲", "-")), 2) &gt;= 0, ABS(ROUND(VALUE(SUBSTITUTE(連結実質赤字比率に係る赤字・黒字の構成分析!J$34,"▲", "-")), 2)), NA())</f>
        <v>#N/A</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1096</v>
      </c>
      <c r="E42" s="182"/>
      <c r="F42" s="182"/>
      <c r="G42" s="182">
        <f>'実質公債費比率（分子）の構造'!L$52</f>
        <v>955</v>
      </c>
      <c r="H42" s="182"/>
      <c r="I42" s="182"/>
      <c r="J42" s="182">
        <f>'実質公債費比率（分子）の構造'!M$52</f>
        <v>747</v>
      </c>
      <c r="K42" s="182"/>
      <c r="L42" s="182"/>
      <c r="M42" s="182">
        <f>'実質公債費比率（分子）の構造'!N$52</f>
        <v>738</v>
      </c>
      <c r="N42" s="182"/>
      <c r="O42" s="182"/>
      <c r="P42" s="182">
        <f>'実質公債費比率（分子）の構造'!O$52</f>
        <v>740</v>
      </c>
    </row>
    <row r="43" spans="1:16" x14ac:dyDescent="0.15">
      <c r="A43" s="182" t="s">
        <v>67</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68</v>
      </c>
      <c r="B44" s="182">
        <f>'実質公債費比率（分子）の構造'!K$50</f>
        <v>74</v>
      </c>
      <c r="C44" s="182"/>
      <c r="D44" s="182"/>
      <c r="E44" s="182">
        <f>'実質公債費比率（分子）の構造'!L$50</f>
        <v>84</v>
      </c>
      <c r="F44" s="182"/>
      <c r="G44" s="182"/>
      <c r="H44" s="182">
        <f>'実質公債費比率（分子）の構造'!M$50</f>
        <v>83</v>
      </c>
      <c r="I44" s="182"/>
      <c r="J44" s="182"/>
      <c r="K44" s="182">
        <f>'実質公債費比率（分子）の構造'!N$50</f>
        <v>53</v>
      </c>
      <c r="L44" s="182"/>
      <c r="M44" s="182"/>
      <c r="N44" s="182">
        <f>'実質公債費比率（分子）の構造'!O$50</f>
        <v>53</v>
      </c>
      <c r="O44" s="182"/>
      <c r="P44" s="182"/>
    </row>
    <row r="45" spans="1:16" x14ac:dyDescent="0.15">
      <c r="A45" s="182" t="s">
        <v>69</v>
      </c>
      <c r="B45" s="182">
        <f>'実質公債費比率（分子）の構造'!K$49</f>
        <v>146</v>
      </c>
      <c r="C45" s="182"/>
      <c r="D45" s="182"/>
      <c r="E45" s="182">
        <f>'実質公債費比率（分子）の構造'!L$49</f>
        <v>111</v>
      </c>
      <c r="F45" s="182"/>
      <c r="G45" s="182"/>
      <c r="H45" s="182">
        <f>'実質公債費比率（分子）の構造'!M$49</f>
        <v>64</v>
      </c>
      <c r="I45" s="182"/>
      <c r="J45" s="182"/>
      <c r="K45" s="182">
        <f>'実質公債費比率（分子）の構造'!N$49</f>
        <v>1</v>
      </c>
      <c r="L45" s="182"/>
      <c r="M45" s="182"/>
      <c r="N45" s="182">
        <f>'実質公債費比率（分子）の構造'!O$49</f>
        <v>0</v>
      </c>
      <c r="O45" s="182"/>
      <c r="P45" s="182"/>
    </row>
    <row r="46" spans="1:16" x14ac:dyDescent="0.15">
      <c r="A46" s="182" t="s">
        <v>70</v>
      </c>
      <c r="B46" s="182">
        <f>'実質公債費比率（分子）の構造'!K$48</f>
        <v>216</v>
      </c>
      <c r="C46" s="182"/>
      <c r="D46" s="182"/>
      <c r="E46" s="182">
        <f>'実質公債費比率（分子）の構造'!L$48</f>
        <v>219</v>
      </c>
      <c r="F46" s="182"/>
      <c r="G46" s="182"/>
      <c r="H46" s="182">
        <f>'実質公債費比率（分子）の構造'!M$48</f>
        <v>214</v>
      </c>
      <c r="I46" s="182"/>
      <c r="J46" s="182"/>
      <c r="K46" s="182">
        <f>'実質公債費比率（分子）の構造'!N$48</f>
        <v>253</v>
      </c>
      <c r="L46" s="182"/>
      <c r="M46" s="182"/>
      <c r="N46" s="182">
        <f>'実質公債費比率（分子）の構造'!O$48</f>
        <v>253</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943</v>
      </c>
      <c r="C49" s="182"/>
      <c r="D49" s="182"/>
      <c r="E49" s="182">
        <f>'実質公債費比率（分子）の構造'!L$45</f>
        <v>923</v>
      </c>
      <c r="F49" s="182"/>
      <c r="G49" s="182"/>
      <c r="H49" s="182">
        <f>'実質公債費比率（分子）の構造'!M$45</f>
        <v>777</v>
      </c>
      <c r="I49" s="182"/>
      <c r="J49" s="182"/>
      <c r="K49" s="182">
        <f>'実質公債費比率（分子）の構造'!N$45</f>
        <v>780</v>
      </c>
      <c r="L49" s="182"/>
      <c r="M49" s="182"/>
      <c r="N49" s="182">
        <f>'実質公債費比率（分子）の構造'!O$45</f>
        <v>794</v>
      </c>
      <c r="O49" s="182"/>
      <c r="P49" s="182"/>
    </row>
    <row r="50" spans="1:16" x14ac:dyDescent="0.15">
      <c r="A50" s="182" t="s">
        <v>74</v>
      </c>
      <c r="B50" s="182" t="e">
        <f>NA()</f>
        <v>#N/A</v>
      </c>
      <c r="C50" s="182">
        <f>IF(ISNUMBER('実質公債費比率（分子）の構造'!K$53),'実質公債費比率（分子）の構造'!K$53,NA())</f>
        <v>283</v>
      </c>
      <c r="D50" s="182" t="e">
        <f>NA()</f>
        <v>#N/A</v>
      </c>
      <c r="E50" s="182" t="e">
        <f>NA()</f>
        <v>#N/A</v>
      </c>
      <c r="F50" s="182">
        <f>IF(ISNUMBER('実質公債費比率（分子）の構造'!L$53),'実質公債費比率（分子）の構造'!L$53,NA())</f>
        <v>382</v>
      </c>
      <c r="G50" s="182" t="e">
        <f>NA()</f>
        <v>#N/A</v>
      </c>
      <c r="H50" s="182" t="e">
        <f>NA()</f>
        <v>#N/A</v>
      </c>
      <c r="I50" s="182">
        <f>IF(ISNUMBER('実質公債費比率（分子）の構造'!M$53),'実質公債費比率（分子）の構造'!M$53,NA())</f>
        <v>391</v>
      </c>
      <c r="J50" s="182" t="e">
        <f>NA()</f>
        <v>#N/A</v>
      </c>
      <c r="K50" s="182" t="e">
        <f>NA()</f>
        <v>#N/A</v>
      </c>
      <c r="L50" s="182">
        <f>IF(ISNUMBER('実質公債費比率（分子）の構造'!N$53),'実質公債費比率（分子）の構造'!N$53,NA())</f>
        <v>349</v>
      </c>
      <c r="M50" s="182" t="e">
        <f>NA()</f>
        <v>#N/A</v>
      </c>
      <c r="N50" s="182" t="e">
        <f>NA()</f>
        <v>#N/A</v>
      </c>
      <c r="O50" s="182">
        <f>IF(ISNUMBER('実質公債費比率（分子）の構造'!O$53),'実質公債費比率（分子）の構造'!O$53,NA())</f>
        <v>360</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9820</v>
      </c>
      <c r="E56" s="181"/>
      <c r="F56" s="181"/>
      <c r="G56" s="181">
        <f>'将来負担比率（分子）の構造'!J$52</f>
        <v>9331</v>
      </c>
      <c r="H56" s="181"/>
      <c r="I56" s="181"/>
      <c r="J56" s="181">
        <f>'将来負担比率（分子）の構造'!K$52</f>
        <v>9182</v>
      </c>
      <c r="K56" s="181"/>
      <c r="L56" s="181"/>
      <c r="M56" s="181">
        <f>'将来負担比率（分子）の構造'!L$52</f>
        <v>9222</v>
      </c>
      <c r="N56" s="181"/>
      <c r="O56" s="181"/>
      <c r="P56" s="181">
        <f>'将来負担比率（分子）の構造'!M$52</f>
        <v>9033</v>
      </c>
    </row>
    <row r="57" spans="1:16" x14ac:dyDescent="0.15">
      <c r="A57" s="181" t="s">
        <v>42</v>
      </c>
      <c r="B57" s="181"/>
      <c r="C57" s="181"/>
      <c r="D57" s="181" t="str">
        <f>'将来負担比率（分子）の構造'!I$51</f>
        <v>-</v>
      </c>
      <c r="E57" s="181"/>
      <c r="F57" s="181"/>
      <c r="G57" s="181">
        <f>'将来負担比率（分子）の構造'!J$51</f>
        <v>7</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2876</v>
      </c>
      <c r="E58" s="181"/>
      <c r="F58" s="181"/>
      <c r="G58" s="181">
        <f>'将来負担比率（分子）の構造'!J$50</f>
        <v>2793</v>
      </c>
      <c r="H58" s="181"/>
      <c r="I58" s="181"/>
      <c r="J58" s="181">
        <f>'将来負担比率（分子）の構造'!K$50</f>
        <v>2139</v>
      </c>
      <c r="K58" s="181"/>
      <c r="L58" s="181"/>
      <c r="M58" s="181">
        <f>'将来負担比率（分子）の構造'!L$50</f>
        <v>2147</v>
      </c>
      <c r="N58" s="181"/>
      <c r="O58" s="181"/>
      <c r="P58" s="181">
        <f>'将来負担比率（分子）の構造'!M$50</f>
        <v>1853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500</v>
      </c>
      <c r="C62" s="181"/>
      <c r="D62" s="181"/>
      <c r="E62" s="181">
        <f>'将来負担比率（分子）の構造'!J$45</f>
        <v>532</v>
      </c>
      <c r="F62" s="181"/>
      <c r="G62" s="181"/>
      <c r="H62" s="181">
        <f>'将来負担比率（分子）の構造'!K$45</f>
        <v>495</v>
      </c>
      <c r="I62" s="181"/>
      <c r="J62" s="181"/>
      <c r="K62" s="181">
        <f>'将来負担比率（分子）の構造'!L$45</f>
        <v>419</v>
      </c>
      <c r="L62" s="181"/>
      <c r="M62" s="181"/>
      <c r="N62" s="181">
        <f>'将来負担比率（分子）の構造'!M$45</f>
        <v>453</v>
      </c>
      <c r="O62" s="181"/>
      <c r="P62" s="181"/>
    </row>
    <row r="63" spans="1:16" x14ac:dyDescent="0.15">
      <c r="A63" s="181" t="s">
        <v>34</v>
      </c>
      <c r="B63" s="181">
        <f>'将来負担比率（分子）の構造'!I$44</f>
        <v>530</v>
      </c>
      <c r="C63" s="181"/>
      <c r="D63" s="181"/>
      <c r="E63" s="181">
        <f>'将来負担比率（分子）の構造'!J$44</f>
        <v>346</v>
      </c>
      <c r="F63" s="181"/>
      <c r="G63" s="181"/>
      <c r="H63" s="181">
        <f>'将来負担比率（分子）の構造'!K$44</f>
        <v>291</v>
      </c>
      <c r="I63" s="181"/>
      <c r="J63" s="181"/>
      <c r="K63" s="181">
        <f>'将来負担比率（分子）の構造'!L$44</f>
        <v>257</v>
      </c>
      <c r="L63" s="181"/>
      <c r="M63" s="181"/>
      <c r="N63" s="181">
        <f>'将来負担比率（分子）の構造'!M$44</f>
        <v>210</v>
      </c>
      <c r="O63" s="181"/>
      <c r="P63" s="181"/>
    </row>
    <row r="64" spans="1:16" x14ac:dyDescent="0.15">
      <c r="A64" s="181" t="s">
        <v>33</v>
      </c>
      <c r="B64" s="181">
        <f>'将来負担比率（分子）の構造'!I$43</f>
        <v>3047</v>
      </c>
      <c r="C64" s="181"/>
      <c r="D64" s="181"/>
      <c r="E64" s="181">
        <f>'将来負担比率（分子）の構造'!J$43</f>
        <v>3417</v>
      </c>
      <c r="F64" s="181"/>
      <c r="G64" s="181"/>
      <c r="H64" s="181">
        <f>'将来負担比率（分子）の構造'!K$43</f>
        <v>2636</v>
      </c>
      <c r="I64" s="181"/>
      <c r="J64" s="181"/>
      <c r="K64" s="181">
        <f>'将来負担比率（分子）の構造'!L$43</f>
        <v>3395</v>
      </c>
      <c r="L64" s="181"/>
      <c r="M64" s="181"/>
      <c r="N64" s="181">
        <f>'将来負担比率（分子）の構造'!M$43</f>
        <v>3529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7123</v>
      </c>
      <c r="C66" s="181"/>
      <c r="D66" s="181"/>
      <c r="E66" s="181">
        <f>'将来負担比率（分子）の構造'!J$41</f>
        <v>6695</v>
      </c>
      <c r="F66" s="181"/>
      <c r="G66" s="181"/>
      <c r="H66" s="181">
        <f>'将来負担比率（分子）の構造'!K$41</f>
        <v>6453</v>
      </c>
      <c r="I66" s="181"/>
      <c r="J66" s="181"/>
      <c r="K66" s="181">
        <f>'将来負担比率（分子）の構造'!L$41</f>
        <v>6630</v>
      </c>
      <c r="L66" s="181"/>
      <c r="M66" s="181"/>
      <c r="N66" s="181">
        <f>'将来負担比率（分子）の構造'!M$41</f>
        <v>7365</v>
      </c>
      <c r="O66" s="181"/>
      <c r="P66" s="181"/>
    </row>
    <row r="67" spans="1:16" x14ac:dyDescent="0.15">
      <c r="A67" s="181" t="s">
        <v>78</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670</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534</v>
      </c>
      <c r="C72" s="185">
        <f>基金残高に係る経年分析!G55</f>
        <v>536</v>
      </c>
      <c r="D72" s="185">
        <f>基金残高に係る経年分析!H55</f>
        <v>788</v>
      </c>
    </row>
    <row r="73" spans="1:16" x14ac:dyDescent="0.15">
      <c r="A73" s="184" t="s">
        <v>81</v>
      </c>
      <c r="B73" s="185">
        <f>基金残高に係る経年分析!F56</f>
        <v>617</v>
      </c>
      <c r="C73" s="185">
        <f>基金残高に係る経年分析!G56</f>
        <v>620</v>
      </c>
      <c r="D73" s="185">
        <f>基金残高に係る経年分析!H56</f>
        <v>522</v>
      </c>
    </row>
    <row r="74" spans="1:16" x14ac:dyDescent="0.15">
      <c r="A74" s="184" t="s">
        <v>82</v>
      </c>
      <c r="B74" s="185">
        <f>基金残高に係る経年分析!F57</f>
        <v>738</v>
      </c>
      <c r="C74" s="185">
        <f>基金残高に係る経年分析!G57</f>
        <v>741</v>
      </c>
      <c r="D74" s="185">
        <f>基金残高に係る経年分析!H57</f>
        <v>547</v>
      </c>
    </row>
  </sheetData>
  <sheetProtection algorithmName="SHA-512" hashValue="mdNIWk87tjKOsAvpFQOgGAT7/KVHEx9cFbncurNat73uL107YSOwJqZ9zAdTVeZkx1xgGcd+NlgaAJJNu3jB3A==" saltValue="4Ie+2w81dMsYJCBc+Ki7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219</v>
      </c>
      <c r="DI1" s="660"/>
      <c r="DJ1" s="660"/>
      <c r="DK1" s="660"/>
      <c r="DL1" s="660"/>
      <c r="DM1" s="660"/>
      <c r="DN1" s="661"/>
      <c r="DO1" s="226"/>
      <c r="DP1" s="659" t="s">
        <v>220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225</v>
      </c>
      <c r="S4" s="663"/>
      <c r="T4" s="663"/>
      <c r="U4" s="663"/>
      <c r="V4" s="663"/>
      <c r="W4" s="663"/>
      <c r="X4" s="663"/>
      <c r="Y4" s="664"/>
      <c r="Z4" s="662" t="s">
        <v>226</v>
      </c>
      <c r="AA4" s="663"/>
      <c r="AB4" s="663"/>
      <c r="AC4" s="664"/>
      <c r="AD4" s="662" t="s">
        <v>227</v>
      </c>
      <c r="AE4" s="663"/>
      <c r="AF4" s="663"/>
      <c r="AG4" s="663"/>
      <c r="AH4" s="663"/>
      <c r="AI4" s="663"/>
      <c r="AJ4" s="663"/>
      <c r="AK4" s="664"/>
      <c r="AL4" s="662" t="s">
        <v>226</v>
      </c>
      <c r="AM4" s="663"/>
      <c r="AN4" s="663"/>
      <c r="AO4" s="664"/>
      <c r="AP4" s="668" t="s">
        <v>228</v>
      </c>
      <c r="AQ4" s="668"/>
      <c r="AR4" s="668"/>
      <c r="AS4" s="668"/>
      <c r="AT4" s="668"/>
      <c r="AU4" s="668"/>
      <c r="AV4" s="668"/>
      <c r="AW4" s="668"/>
      <c r="AX4" s="668"/>
      <c r="AY4" s="668"/>
      <c r="AZ4" s="668"/>
      <c r="BA4" s="668"/>
      <c r="BB4" s="668"/>
      <c r="BC4" s="668"/>
      <c r="BD4" s="668"/>
      <c r="BE4" s="668"/>
      <c r="BF4" s="668"/>
      <c r="BG4" s="668" t="s">
        <v>229</v>
      </c>
      <c r="BH4" s="668"/>
      <c r="BI4" s="668"/>
      <c r="BJ4" s="668"/>
      <c r="BK4" s="668"/>
      <c r="BL4" s="668"/>
      <c r="BM4" s="668"/>
      <c r="BN4" s="668"/>
      <c r="BO4" s="668" t="s">
        <v>226</v>
      </c>
      <c r="BP4" s="668"/>
      <c r="BQ4" s="668"/>
      <c r="BR4" s="668"/>
      <c r="BS4" s="668" t="s">
        <v>230</v>
      </c>
      <c r="BT4" s="668"/>
      <c r="BU4" s="668"/>
      <c r="BV4" s="668"/>
      <c r="BW4" s="668"/>
      <c r="BX4" s="668"/>
      <c r="BY4" s="668"/>
      <c r="BZ4" s="668"/>
      <c r="CA4" s="668"/>
      <c r="CB4" s="668"/>
      <c r="CD4" s="665" t="s">
        <v>231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232</v>
      </c>
      <c r="C5" s="670"/>
      <c r="D5" s="670"/>
      <c r="E5" s="670"/>
      <c r="F5" s="670"/>
      <c r="G5" s="670"/>
      <c r="H5" s="670"/>
      <c r="I5" s="670"/>
      <c r="J5" s="670"/>
      <c r="K5" s="670"/>
      <c r="L5" s="670"/>
      <c r="M5" s="670"/>
      <c r="N5" s="670"/>
      <c r="O5" s="670"/>
      <c r="P5" s="670"/>
      <c r="Q5" s="671"/>
      <c r="R5" s="672">
        <v>3210504</v>
      </c>
      <c r="S5" s="673"/>
      <c r="T5" s="673"/>
      <c r="U5" s="673"/>
      <c r="V5" s="673"/>
      <c r="W5" s="673"/>
      <c r="X5" s="673"/>
      <c r="Y5" s="674"/>
      <c r="Z5" s="675">
        <v>28.7</v>
      </c>
      <c r="AA5" s="675"/>
      <c r="AB5" s="675"/>
      <c r="AC5" s="675"/>
      <c r="AD5" s="676">
        <v>3210504</v>
      </c>
      <c r="AE5" s="676"/>
      <c r="AF5" s="676"/>
      <c r="AG5" s="676"/>
      <c r="AH5" s="676"/>
      <c r="AI5" s="676"/>
      <c r="AJ5" s="676"/>
      <c r="AK5" s="676"/>
      <c r="AL5" s="677">
        <v>54.7</v>
      </c>
      <c r="AM5" s="678"/>
      <c r="AN5" s="678"/>
      <c r="AO5" s="679"/>
      <c r="AP5" s="669" t="s">
        <v>233</v>
      </c>
      <c r="AQ5" s="670"/>
      <c r="AR5" s="670"/>
      <c r="AS5" s="670"/>
      <c r="AT5" s="670"/>
      <c r="AU5" s="670"/>
      <c r="AV5" s="670"/>
      <c r="AW5" s="670"/>
      <c r="AX5" s="670"/>
      <c r="AY5" s="670"/>
      <c r="AZ5" s="670"/>
      <c r="BA5" s="670"/>
      <c r="BB5" s="670"/>
      <c r="BC5" s="670"/>
      <c r="BD5" s="670"/>
      <c r="BE5" s="670"/>
      <c r="BF5" s="671"/>
      <c r="BG5" s="683">
        <v>3210504</v>
      </c>
      <c r="BH5" s="684"/>
      <c r="BI5" s="684"/>
      <c r="BJ5" s="684"/>
      <c r="BK5" s="684"/>
      <c r="BL5" s="684"/>
      <c r="BM5" s="684"/>
      <c r="BN5" s="685"/>
      <c r="BO5" s="686">
        <v>100</v>
      </c>
      <c r="BP5" s="686"/>
      <c r="BQ5" s="686"/>
      <c r="BR5" s="686"/>
      <c r="BS5" s="687">
        <v>36460</v>
      </c>
      <c r="BT5" s="687"/>
      <c r="BU5" s="687"/>
      <c r="BV5" s="687"/>
      <c r="BW5" s="687"/>
      <c r="BX5" s="687"/>
      <c r="BY5" s="687"/>
      <c r="BZ5" s="687"/>
      <c r="CA5" s="687"/>
      <c r="CB5" s="691"/>
      <c r="CD5" s="665" t="s">
        <v>228</v>
      </c>
      <c r="CE5" s="666"/>
      <c r="CF5" s="666"/>
      <c r="CG5" s="666"/>
      <c r="CH5" s="666"/>
      <c r="CI5" s="666"/>
      <c r="CJ5" s="666"/>
      <c r="CK5" s="666"/>
      <c r="CL5" s="666"/>
      <c r="CM5" s="666"/>
      <c r="CN5" s="666"/>
      <c r="CO5" s="666"/>
      <c r="CP5" s="666"/>
      <c r="CQ5" s="667"/>
      <c r="CR5" s="665" t="s">
        <v>234</v>
      </c>
      <c r="CS5" s="666"/>
      <c r="CT5" s="666"/>
      <c r="CU5" s="666"/>
      <c r="CV5" s="666"/>
      <c r="CW5" s="666"/>
      <c r="CX5" s="666"/>
      <c r="CY5" s="667"/>
      <c r="CZ5" s="665" t="s">
        <v>226</v>
      </c>
      <c r="DA5" s="666"/>
      <c r="DB5" s="666"/>
      <c r="DC5" s="667"/>
      <c r="DD5" s="665" t="s">
        <v>235</v>
      </c>
      <c r="DE5" s="666"/>
      <c r="DF5" s="666"/>
      <c r="DG5" s="666"/>
      <c r="DH5" s="666"/>
      <c r="DI5" s="666"/>
      <c r="DJ5" s="666"/>
      <c r="DK5" s="666"/>
      <c r="DL5" s="666"/>
      <c r="DM5" s="666"/>
      <c r="DN5" s="666"/>
      <c r="DO5" s="666"/>
      <c r="DP5" s="667"/>
      <c r="DQ5" s="665" t="s">
        <v>236</v>
      </c>
      <c r="DR5" s="666"/>
      <c r="DS5" s="666"/>
      <c r="DT5" s="666"/>
      <c r="DU5" s="666"/>
      <c r="DV5" s="666"/>
      <c r="DW5" s="666"/>
      <c r="DX5" s="666"/>
      <c r="DY5" s="666"/>
      <c r="DZ5" s="666"/>
      <c r="EA5" s="666"/>
      <c r="EB5" s="666"/>
      <c r="EC5" s="667"/>
    </row>
    <row r="6" spans="2:143" ht="11.25" customHeight="1" x14ac:dyDescent="0.15">
      <c r="B6" s="680" t="s">
        <v>237</v>
      </c>
      <c r="C6" s="681"/>
      <c r="D6" s="681"/>
      <c r="E6" s="681"/>
      <c r="F6" s="681"/>
      <c r="G6" s="681"/>
      <c r="H6" s="681"/>
      <c r="I6" s="681"/>
      <c r="J6" s="681"/>
      <c r="K6" s="681"/>
      <c r="L6" s="681"/>
      <c r="M6" s="681"/>
      <c r="N6" s="681"/>
      <c r="O6" s="681"/>
      <c r="P6" s="681"/>
      <c r="Q6" s="682"/>
      <c r="R6" s="683">
        <v>73912</v>
      </c>
      <c r="S6" s="684"/>
      <c r="T6" s="684"/>
      <c r="U6" s="684"/>
      <c r="V6" s="684"/>
      <c r="W6" s="684"/>
      <c r="X6" s="684"/>
      <c r="Y6" s="685"/>
      <c r="Z6" s="686">
        <v>0.7</v>
      </c>
      <c r="AA6" s="686"/>
      <c r="AB6" s="686"/>
      <c r="AC6" s="686"/>
      <c r="AD6" s="687">
        <v>73912</v>
      </c>
      <c r="AE6" s="687"/>
      <c r="AF6" s="687"/>
      <c r="AG6" s="687"/>
      <c r="AH6" s="687"/>
      <c r="AI6" s="687"/>
      <c r="AJ6" s="687"/>
      <c r="AK6" s="687"/>
      <c r="AL6" s="688">
        <v>1.3</v>
      </c>
      <c r="AM6" s="689"/>
      <c r="AN6" s="689"/>
      <c r="AO6" s="690"/>
      <c r="AP6" s="680" t="s">
        <v>238</v>
      </c>
      <c r="AQ6" s="681"/>
      <c r="AR6" s="681"/>
      <c r="AS6" s="681"/>
      <c r="AT6" s="681"/>
      <c r="AU6" s="681"/>
      <c r="AV6" s="681"/>
      <c r="AW6" s="681"/>
      <c r="AX6" s="681"/>
      <c r="AY6" s="681"/>
      <c r="AZ6" s="681"/>
      <c r="BA6" s="681"/>
      <c r="BB6" s="681"/>
      <c r="BC6" s="681"/>
      <c r="BD6" s="681"/>
      <c r="BE6" s="681"/>
      <c r="BF6" s="682"/>
      <c r="BG6" s="683">
        <v>3210504</v>
      </c>
      <c r="BH6" s="684"/>
      <c r="BI6" s="684"/>
      <c r="BJ6" s="684"/>
      <c r="BK6" s="684"/>
      <c r="BL6" s="684"/>
      <c r="BM6" s="684"/>
      <c r="BN6" s="685"/>
      <c r="BO6" s="686">
        <v>100</v>
      </c>
      <c r="BP6" s="686"/>
      <c r="BQ6" s="686"/>
      <c r="BR6" s="686"/>
      <c r="BS6" s="687">
        <v>36460</v>
      </c>
      <c r="BT6" s="687"/>
      <c r="BU6" s="687"/>
      <c r="BV6" s="687"/>
      <c r="BW6" s="687"/>
      <c r="BX6" s="687"/>
      <c r="BY6" s="687"/>
      <c r="BZ6" s="687"/>
      <c r="CA6" s="687"/>
      <c r="CB6" s="691"/>
      <c r="CD6" s="694" t="s">
        <v>239</v>
      </c>
      <c r="CE6" s="695"/>
      <c r="CF6" s="695"/>
      <c r="CG6" s="695"/>
      <c r="CH6" s="695"/>
      <c r="CI6" s="695"/>
      <c r="CJ6" s="695"/>
      <c r="CK6" s="695"/>
      <c r="CL6" s="695"/>
      <c r="CM6" s="695"/>
      <c r="CN6" s="695"/>
      <c r="CO6" s="695"/>
      <c r="CP6" s="695"/>
      <c r="CQ6" s="696"/>
      <c r="CR6" s="683">
        <v>96221</v>
      </c>
      <c r="CS6" s="684"/>
      <c r="CT6" s="684"/>
      <c r="CU6" s="684"/>
      <c r="CV6" s="684"/>
      <c r="CW6" s="684"/>
      <c r="CX6" s="684"/>
      <c r="CY6" s="685"/>
      <c r="CZ6" s="677">
        <v>0.9</v>
      </c>
      <c r="DA6" s="678"/>
      <c r="DB6" s="678"/>
      <c r="DC6" s="697"/>
      <c r="DD6" s="692" t="s">
        <v>240</v>
      </c>
      <c r="DE6" s="684"/>
      <c r="DF6" s="684"/>
      <c r="DG6" s="684"/>
      <c r="DH6" s="684"/>
      <c r="DI6" s="684"/>
      <c r="DJ6" s="684"/>
      <c r="DK6" s="684"/>
      <c r="DL6" s="684"/>
      <c r="DM6" s="684"/>
      <c r="DN6" s="684"/>
      <c r="DO6" s="684"/>
      <c r="DP6" s="685"/>
      <c r="DQ6" s="692">
        <v>96221</v>
      </c>
      <c r="DR6" s="684"/>
      <c r="DS6" s="684"/>
      <c r="DT6" s="684"/>
      <c r="DU6" s="684"/>
      <c r="DV6" s="684"/>
      <c r="DW6" s="684"/>
      <c r="DX6" s="684"/>
      <c r="DY6" s="684"/>
      <c r="DZ6" s="684"/>
      <c r="EA6" s="684"/>
      <c r="EB6" s="684"/>
      <c r="EC6" s="693"/>
    </row>
    <row r="7" spans="2:143" ht="11.25" customHeight="1" x14ac:dyDescent="0.15">
      <c r="B7" s="680" t="s">
        <v>241</v>
      </c>
      <c r="C7" s="681"/>
      <c r="D7" s="681"/>
      <c r="E7" s="681"/>
      <c r="F7" s="681"/>
      <c r="G7" s="681"/>
      <c r="H7" s="681"/>
      <c r="I7" s="681"/>
      <c r="J7" s="681"/>
      <c r="K7" s="681"/>
      <c r="L7" s="681"/>
      <c r="M7" s="681"/>
      <c r="N7" s="681"/>
      <c r="O7" s="681"/>
      <c r="P7" s="681"/>
      <c r="Q7" s="682"/>
      <c r="R7" s="683">
        <v>2381</v>
      </c>
      <c r="S7" s="684"/>
      <c r="T7" s="684"/>
      <c r="U7" s="684"/>
      <c r="V7" s="684"/>
      <c r="W7" s="684"/>
      <c r="X7" s="684"/>
      <c r="Y7" s="685"/>
      <c r="Z7" s="686">
        <v>0</v>
      </c>
      <c r="AA7" s="686"/>
      <c r="AB7" s="686"/>
      <c r="AC7" s="686"/>
      <c r="AD7" s="687">
        <v>2381</v>
      </c>
      <c r="AE7" s="687"/>
      <c r="AF7" s="687"/>
      <c r="AG7" s="687"/>
      <c r="AH7" s="687"/>
      <c r="AI7" s="687"/>
      <c r="AJ7" s="687"/>
      <c r="AK7" s="687"/>
      <c r="AL7" s="688">
        <v>0</v>
      </c>
      <c r="AM7" s="689"/>
      <c r="AN7" s="689"/>
      <c r="AO7" s="690"/>
      <c r="AP7" s="680" t="s">
        <v>242</v>
      </c>
      <c r="AQ7" s="681"/>
      <c r="AR7" s="681"/>
      <c r="AS7" s="681"/>
      <c r="AT7" s="681"/>
      <c r="AU7" s="681"/>
      <c r="AV7" s="681"/>
      <c r="AW7" s="681"/>
      <c r="AX7" s="681"/>
      <c r="AY7" s="681"/>
      <c r="AZ7" s="681"/>
      <c r="BA7" s="681"/>
      <c r="BB7" s="681"/>
      <c r="BC7" s="681"/>
      <c r="BD7" s="681"/>
      <c r="BE7" s="681"/>
      <c r="BF7" s="682"/>
      <c r="BG7" s="683">
        <v>1655532</v>
      </c>
      <c r="BH7" s="684"/>
      <c r="BI7" s="684"/>
      <c r="BJ7" s="684"/>
      <c r="BK7" s="684"/>
      <c r="BL7" s="684"/>
      <c r="BM7" s="684"/>
      <c r="BN7" s="685"/>
      <c r="BO7" s="686">
        <v>51.6</v>
      </c>
      <c r="BP7" s="686"/>
      <c r="BQ7" s="686"/>
      <c r="BR7" s="686"/>
      <c r="BS7" s="687">
        <v>36460</v>
      </c>
      <c r="BT7" s="687"/>
      <c r="BU7" s="687"/>
      <c r="BV7" s="687"/>
      <c r="BW7" s="687"/>
      <c r="BX7" s="687"/>
      <c r="BY7" s="687"/>
      <c r="BZ7" s="687"/>
      <c r="CA7" s="687"/>
      <c r="CB7" s="691"/>
      <c r="CD7" s="698" t="s">
        <v>243</v>
      </c>
      <c r="CE7" s="699"/>
      <c r="CF7" s="699"/>
      <c r="CG7" s="699"/>
      <c r="CH7" s="699"/>
      <c r="CI7" s="699"/>
      <c r="CJ7" s="699"/>
      <c r="CK7" s="699"/>
      <c r="CL7" s="699"/>
      <c r="CM7" s="699"/>
      <c r="CN7" s="699"/>
      <c r="CO7" s="699"/>
      <c r="CP7" s="699"/>
      <c r="CQ7" s="700"/>
      <c r="CR7" s="683">
        <v>1205153</v>
      </c>
      <c r="CS7" s="684"/>
      <c r="CT7" s="684"/>
      <c r="CU7" s="684"/>
      <c r="CV7" s="684"/>
      <c r="CW7" s="684"/>
      <c r="CX7" s="684"/>
      <c r="CY7" s="685"/>
      <c r="CZ7" s="686">
        <v>11.3</v>
      </c>
      <c r="DA7" s="686"/>
      <c r="DB7" s="686"/>
      <c r="DC7" s="686"/>
      <c r="DD7" s="692">
        <v>237</v>
      </c>
      <c r="DE7" s="684"/>
      <c r="DF7" s="684"/>
      <c r="DG7" s="684"/>
      <c r="DH7" s="684"/>
      <c r="DI7" s="684"/>
      <c r="DJ7" s="684"/>
      <c r="DK7" s="684"/>
      <c r="DL7" s="684"/>
      <c r="DM7" s="684"/>
      <c r="DN7" s="684"/>
      <c r="DO7" s="684"/>
      <c r="DP7" s="685"/>
      <c r="DQ7" s="692">
        <v>1080334</v>
      </c>
      <c r="DR7" s="684"/>
      <c r="DS7" s="684"/>
      <c r="DT7" s="684"/>
      <c r="DU7" s="684"/>
      <c r="DV7" s="684"/>
      <c r="DW7" s="684"/>
      <c r="DX7" s="684"/>
      <c r="DY7" s="684"/>
      <c r="DZ7" s="684"/>
      <c r="EA7" s="684"/>
      <c r="EB7" s="684"/>
      <c r="EC7" s="693"/>
    </row>
    <row r="8" spans="2:143" ht="11.25" customHeight="1" x14ac:dyDescent="0.15">
      <c r="B8" s="680" t="s">
        <v>244</v>
      </c>
      <c r="C8" s="681"/>
      <c r="D8" s="681"/>
      <c r="E8" s="681"/>
      <c r="F8" s="681"/>
      <c r="G8" s="681"/>
      <c r="H8" s="681"/>
      <c r="I8" s="681"/>
      <c r="J8" s="681"/>
      <c r="K8" s="681"/>
      <c r="L8" s="681"/>
      <c r="M8" s="681"/>
      <c r="N8" s="681"/>
      <c r="O8" s="681"/>
      <c r="P8" s="681"/>
      <c r="Q8" s="682"/>
      <c r="R8" s="683">
        <v>13669</v>
      </c>
      <c r="S8" s="684"/>
      <c r="T8" s="684"/>
      <c r="U8" s="684"/>
      <c r="V8" s="684"/>
      <c r="W8" s="684"/>
      <c r="X8" s="684"/>
      <c r="Y8" s="685"/>
      <c r="Z8" s="686">
        <v>0.1</v>
      </c>
      <c r="AA8" s="686"/>
      <c r="AB8" s="686"/>
      <c r="AC8" s="686"/>
      <c r="AD8" s="687">
        <v>13669</v>
      </c>
      <c r="AE8" s="687"/>
      <c r="AF8" s="687"/>
      <c r="AG8" s="687"/>
      <c r="AH8" s="687"/>
      <c r="AI8" s="687"/>
      <c r="AJ8" s="687"/>
      <c r="AK8" s="687"/>
      <c r="AL8" s="688">
        <v>0.2</v>
      </c>
      <c r="AM8" s="689"/>
      <c r="AN8" s="689"/>
      <c r="AO8" s="690"/>
      <c r="AP8" s="680" t="s">
        <v>245</v>
      </c>
      <c r="AQ8" s="681"/>
      <c r="AR8" s="681"/>
      <c r="AS8" s="681"/>
      <c r="AT8" s="681"/>
      <c r="AU8" s="681"/>
      <c r="AV8" s="681"/>
      <c r="AW8" s="681"/>
      <c r="AX8" s="681"/>
      <c r="AY8" s="681"/>
      <c r="AZ8" s="681"/>
      <c r="BA8" s="681"/>
      <c r="BB8" s="681"/>
      <c r="BC8" s="681"/>
      <c r="BD8" s="681"/>
      <c r="BE8" s="681"/>
      <c r="BF8" s="682"/>
      <c r="BG8" s="683">
        <v>53674</v>
      </c>
      <c r="BH8" s="684"/>
      <c r="BI8" s="684"/>
      <c r="BJ8" s="684"/>
      <c r="BK8" s="684"/>
      <c r="BL8" s="684"/>
      <c r="BM8" s="684"/>
      <c r="BN8" s="685"/>
      <c r="BO8" s="686">
        <v>1.7</v>
      </c>
      <c r="BP8" s="686"/>
      <c r="BQ8" s="686"/>
      <c r="BR8" s="686"/>
      <c r="BS8" s="692" t="s">
        <v>240</v>
      </c>
      <c r="BT8" s="684"/>
      <c r="BU8" s="684"/>
      <c r="BV8" s="684"/>
      <c r="BW8" s="684"/>
      <c r="BX8" s="684"/>
      <c r="BY8" s="684"/>
      <c r="BZ8" s="684"/>
      <c r="CA8" s="684"/>
      <c r="CB8" s="693"/>
      <c r="CD8" s="698" t="s">
        <v>246</v>
      </c>
      <c r="CE8" s="699"/>
      <c r="CF8" s="699"/>
      <c r="CG8" s="699"/>
      <c r="CH8" s="699"/>
      <c r="CI8" s="699"/>
      <c r="CJ8" s="699"/>
      <c r="CK8" s="699"/>
      <c r="CL8" s="699"/>
      <c r="CM8" s="699"/>
      <c r="CN8" s="699"/>
      <c r="CO8" s="699"/>
      <c r="CP8" s="699"/>
      <c r="CQ8" s="700"/>
      <c r="CR8" s="683">
        <v>3784855</v>
      </c>
      <c r="CS8" s="684"/>
      <c r="CT8" s="684"/>
      <c r="CU8" s="684"/>
      <c r="CV8" s="684"/>
      <c r="CW8" s="684"/>
      <c r="CX8" s="684"/>
      <c r="CY8" s="685"/>
      <c r="CZ8" s="686">
        <v>35.6</v>
      </c>
      <c r="DA8" s="686"/>
      <c r="DB8" s="686"/>
      <c r="DC8" s="686"/>
      <c r="DD8" s="692">
        <v>49</v>
      </c>
      <c r="DE8" s="684"/>
      <c r="DF8" s="684"/>
      <c r="DG8" s="684"/>
      <c r="DH8" s="684"/>
      <c r="DI8" s="684"/>
      <c r="DJ8" s="684"/>
      <c r="DK8" s="684"/>
      <c r="DL8" s="684"/>
      <c r="DM8" s="684"/>
      <c r="DN8" s="684"/>
      <c r="DO8" s="684"/>
      <c r="DP8" s="685"/>
      <c r="DQ8" s="692">
        <v>1629653</v>
      </c>
      <c r="DR8" s="684"/>
      <c r="DS8" s="684"/>
      <c r="DT8" s="684"/>
      <c r="DU8" s="684"/>
      <c r="DV8" s="684"/>
      <c r="DW8" s="684"/>
      <c r="DX8" s="684"/>
      <c r="DY8" s="684"/>
      <c r="DZ8" s="684"/>
      <c r="EA8" s="684"/>
      <c r="EB8" s="684"/>
      <c r="EC8" s="693"/>
    </row>
    <row r="9" spans="2:143" ht="11.25" customHeight="1" x14ac:dyDescent="0.15">
      <c r="B9" s="680" t="s">
        <v>247</v>
      </c>
      <c r="C9" s="681"/>
      <c r="D9" s="681"/>
      <c r="E9" s="681"/>
      <c r="F9" s="681"/>
      <c r="G9" s="681"/>
      <c r="H9" s="681"/>
      <c r="I9" s="681"/>
      <c r="J9" s="681"/>
      <c r="K9" s="681"/>
      <c r="L9" s="681"/>
      <c r="M9" s="681"/>
      <c r="N9" s="681"/>
      <c r="O9" s="681"/>
      <c r="P9" s="681"/>
      <c r="Q9" s="682"/>
      <c r="R9" s="683">
        <v>8351</v>
      </c>
      <c r="S9" s="684"/>
      <c r="T9" s="684"/>
      <c r="U9" s="684"/>
      <c r="V9" s="684"/>
      <c r="W9" s="684"/>
      <c r="X9" s="684"/>
      <c r="Y9" s="685"/>
      <c r="Z9" s="686">
        <v>0.1</v>
      </c>
      <c r="AA9" s="686"/>
      <c r="AB9" s="686"/>
      <c r="AC9" s="686"/>
      <c r="AD9" s="687">
        <v>8351</v>
      </c>
      <c r="AE9" s="687"/>
      <c r="AF9" s="687"/>
      <c r="AG9" s="687"/>
      <c r="AH9" s="687"/>
      <c r="AI9" s="687"/>
      <c r="AJ9" s="687"/>
      <c r="AK9" s="687"/>
      <c r="AL9" s="688">
        <v>0.1</v>
      </c>
      <c r="AM9" s="689"/>
      <c r="AN9" s="689"/>
      <c r="AO9" s="690"/>
      <c r="AP9" s="680" t="s">
        <v>248</v>
      </c>
      <c r="AQ9" s="681"/>
      <c r="AR9" s="681"/>
      <c r="AS9" s="681"/>
      <c r="AT9" s="681"/>
      <c r="AU9" s="681"/>
      <c r="AV9" s="681"/>
      <c r="AW9" s="681"/>
      <c r="AX9" s="681"/>
      <c r="AY9" s="681"/>
      <c r="AZ9" s="681"/>
      <c r="BA9" s="681"/>
      <c r="BB9" s="681"/>
      <c r="BC9" s="681"/>
      <c r="BD9" s="681"/>
      <c r="BE9" s="681"/>
      <c r="BF9" s="682"/>
      <c r="BG9" s="683">
        <v>1395592</v>
      </c>
      <c r="BH9" s="684"/>
      <c r="BI9" s="684"/>
      <c r="BJ9" s="684"/>
      <c r="BK9" s="684"/>
      <c r="BL9" s="684"/>
      <c r="BM9" s="684"/>
      <c r="BN9" s="685"/>
      <c r="BO9" s="686">
        <v>43.5</v>
      </c>
      <c r="BP9" s="686"/>
      <c r="BQ9" s="686"/>
      <c r="BR9" s="686"/>
      <c r="BS9" s="692" t="s">
        <v>143</v>
      </c>
      <c r="BT9" s="684"/>
      <c r="BU9" s="684"/>
      <c r="BV9" s="684"/>
      <c r="BW9" s="684"/>
      <c r="BX9" s="684"/>
      <c r="BY9" s="684"/>
      <c r="BZ9" s="684"/>
      <c r="CA9" s="684"/>
      <c r="CB9" s="693"/>
      <c r="CD9" s="698" t="s">
        <v>249</v>
      </c>
      <c r="CE9" s="699"/>
      <c r="CF9" s="699"/>
      <c r="CG9" s="699"/>
      <c r="CH9" s="699"/>
      <c r="CI9" s="699"/>
      <c r="CJ9" s="699"/>
      <c r="CK9" s="699"/>
      <c r="CL9" s="699"/>
      <c r="CM9" s="699"/>
      <c r="CN9" s="699"/>
      <c r="CO9" s="699"/>
      <c r="CP9" s="699"/>
      <c r="CQ9" s="700"/>
      <c r="CR9" s="683">
        <v>926186</v>
      </c>
      <c r="CS9" s="684"/>
      <c r="CT9" s="684"/>
      <c r="CU9" s="684"/>
      <c r="CV9" s="684"/>
      <c r="CW9" s="684"/>
      <c r="CX9" s="684"/>
      <c r="CY9" s="685"/>
      <c r="CZ9" s="686">
        <v>8.6999999999999993</v>
      </c>
      <c r="DA9" s="686"/>
      <c r="DB9" s="686"/>
      <c r="DC9" s="686"/>
      <c r="DD9" s="692">
        <v>8922</v>
      </c>
      <c r="DE9" s="684"/>
      <c r="DF9" s="684"/>
      <c r="DG9" s="684"/>
      <c r="DH9" s="684"/>
      <c r="DI9" s="684"/>
      <c r="DJ9" s="684"/>
      <c r="DK9" s="684"/>
      <c r="DL9" s="684"/>
      <c r="DM9" s="684"/>
      <c r="DN9" s="684"/>
      <c r="DO9" s="684"/>
      <c r="DP9" s="685"/>
      <c r="DQ9" s="692">
        <v>798046</v>
      </c>
      <c r="DR9" s="684"/>
      <c r="DS9" s="684"/>
      <c r="DT9" s="684"/>
      <c r="DU9" s="684"/>
      <c r="DV9" s="684"/>
      <c r="DW9" s="684"/>
      <c r="DX9" s="684"/>
      <c r="DY9" s="684"/>
      <c r="DZ9" s="684"/>
      <c r="EA9" s="684"/>
      <c r="EB9" s="684"/>
      <c r="EC9" s="693"/>
    </row>
    <row r="10" spans="2:143" ht="11.25" customHeight="1" x14ac:dyDescent="0.15">
      <c r="B10" s="680" t="s">
        <v>250</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240</v>
      </c>
      <c r="AA10" s="686"/>
      <c r="AB10" s="686"/>
      <c r="AC10" s="686"/>
      <c r="AD10" s="687" t="s">
        <v>251</v>
      </c>
      <c r="AE10" s="687"/>
      <c r="AF10" s="687"/>
      <c r="AG10" s="687"/>
      <c r="AH10" s="687"/>
      <c r="AI10" s="687"/>
      <c r="AJ10" s="687"/>
      <c r="AK10" s="687"/>
      <c r="AL10" s="688" t="s">
        <v>143</v>
      </c>
      <c r="AM10" s="689"/>
      <c r="AN10" s="689"/>
      <c r="AO10" s="690"/>
      <c r="AP10" s="680" t="s">
        <v>252</v>
      </c>
      <c r="AQ10" s="681"/>
      <c r="AR10" s="681"/>
      <c r="AS10" s="681"/>
      <c r="AT10" s="681"/>
      <c r="AU10" s="681"/>
      <c r="AV10" s="681"/>
      <c r="AW10" s="681"/>
      <c r="AX10" s="681"/>
      <c r="AY10" s="681"/>
      <c r="AZ10" s="681"/>
      <c r="BA10" s="681"/>
      <c r="BB10" s="681"/>
      <c r="BC10" s="681"/>
      <c r="BD10" s="681"/>
      <c r="BE10" s="681"/>
      <c r="BF10" s="682"/>
      <c r="BG10" s="683">
        <v>71280</v>
      </c>
      <c r="BH10" s="684"/>
      <c r="BI10" s="684"/>
      <c r="BJ10" s="684"/>
      <c r="BK10" s="684"/>
      <c r="BL10" s="684"/>
      <c r="BM10" s="684"/>
      <c r="BN10" s="685"/>
      <c r="BO10" s="686">
        <v>2.2000000000000002</v>
      </c>
      <c r="BP10" s="686"/>
      <c r="BQ10" s="686"/>
      <c r="BR10" s="686"/>
      <c r="BS10" s="692">
        <v>11780</v>
      </c>
      <c r="BT10" s="684"/>
      <c r="BU10" s="684"/>
      <c r="BV10" s="684"/>
      <c r="BW10" s="684"/>
      <c r="BX10" s="684"/>
      <c r="BY10" s="684"/>
      <c r="BZ10" s="684"/>
      <c r="CA10" s="684"/>
      <c r="CB10" s="693"/>
      <c r="CD10" s="698" t="s">
        <v>253</v>
      </c>
      <c r="CE10" s="699"/>
      <c r="CF10" s="699"/>
      <c r="CG10" s="699"/>
      <c r="CH10" s="699"/>
      <c r="CI10" s="699"/>
      <c r="CJ10" s="699"/>
      <c r="CK10" s="699"/>
      <c r="CL10" s="699"/>
      <c r="CM10" s="699"/>
      <c r="CN10" s="699"/>
      <c r="CO10" s="699"/>
      <c r="CP10" s="699"/>
      <c r="CQ10" s="700"/>
      <c r="CR10" s="683" t="s">
        <v>143</v>
      </c>
      <c r="CS10" s="684"/>
      <c r="CT10" s="684"/>
      <c r="CU10" s="684"/>
      <c r="CV10" s="684"/>
      <c r="CW10" s="684"/>
      <c r="CX10" s="684"/>
      <c r="CY10" s="685"/>
      <c r="CZ10" s="686" t="s">
        <v>240</v>
      </c>
      <c r="DA10" s="686"/>
      <c r="DB10" s="686"/>
      <c r="DC10" s="686"/>
      <c r="DD10" s="692" t="s">
        <v>240</v>
      </c>
      <c r="DE10" s="684"/>
      <c r="DF10" s="684"/>
      <c r="DG10" s="684"/>
      <c r="DH10" s="684"/>
      <c r="DI10" s="684"/>
      <c r="DJ10" s="684"/>
      <c r="DK10" s="684"/>
      <c r="DL10" s="684"/>
      <c r="DM10" s="684"/>
      <c r="DN10" s="684"/>
      <c r="DO10" s="684"/>
      <c r="DP10" s="685"/>
      <c r="DQ10" s="692" t="s">
        <v>143</v>
      </c>
      <c r="DR10" s="684"/>
      <c r="DS10" s="684"/>
      <c r="DT10" s="684"/>
      <c r="DU10" s="684"/>
      <c r="DV10" s="684"/>
      <c r="DW10" s="684"/>
      <c r="DX10" s="684"/>
      <c r="DY10" s="684"/>
      <c r="DZ10" s="684"/>
      <c r="EA10" s="684"/>
      <c r="EB10" s="684"/>
      <c r="EC10" s="693"/>
    </row>
    <row r="11" spans="2:143" ht="11.25" customHeight="1" x14ac:dyDescent="0.15">
      <c r="B11" s="680" t="s">
        <v>254</v>
      </c>
      <c r="C11" s="681"/>
      <c r="D11" s="681"/>
      <c r="E11" s="681"/>
      <c r="F11" s="681"/>
      <c r="G11" s="681"/>
      <c r="H11" s="681"/>
      <c r="I11" s="681"/>
      <c r="J11" s="681"/>
      <c r="K11" s="681"/>
      <c r="L11" s="681"/>
      <c r="M11" s="681"/>
      <c r="N11" s="681"/>
      <c r="O11" s="681"/>
      <c r="P11" s="681"/>
      <c r="Q11" s="682"/>
      <c r="R11" s="683">
        <v>494773</v>
      </c>
      <c r="S11" s="684"/>
      <c r="T11" s="684"/>
      <c r="U11" s="684"/>
      <c r="V11" s="684"/>
      <c r="W11" s="684"/>
      <c r="X11" s="684"/>
      <c r="Y11" s="685"/>
      <c r="Z11" s="688">
        <v>4.4000000000000004</v>
      </c>
      <c r="AA11" s="689"/>
      <c r="AB11" s="689"/>
      <c r="AC11" s="701"/>
      <c r="AD11" s="692">
        <v>494773</v>
      </c>
      <c r="AE11" s="684"/>
      <c r="AF11" s="684"/>
      <c r="AG11" s="684"/>
      <c r="AH11" s="684"/>
      <c r="AI11" s="684"/>
      <c r="AJ11" s="684"/>
      <c r="AK11" s="685"/>
      <c r="AL11" s="688">
        <v>8.4</v>
      </c>
      <c r="AM11" s="689"/>
      <c r="AN11" s="689"/>
      <c r="AO11" s="690"/>
      <c r="AP11" s="680" t="s">
        <v>255</v>
      </c>
      <c r="AQ11" s="681"/>
      <c r="AR11" s="681"/>
      <c r="AS11" s="681"/>
      <c r="AT11" s="681"/>
      <c r="AU11" s="681"/>
      <c r="AV11" s="681"/>
      <c r="AW11" s="681"/>
      <c r="AX11" s="681"/>
      <c r="AY11" s="681"/>
      <c r="AZ11" s="681"/>
      <c r="BA11" s="681"/>
      <c r="BB11" s="681"/>
      <c r="BC11" s="681"/>
      <c r="BD11" s="681"/>
      <c r="BE11" s="681"/>
      <c r="BF11" s="682"/>
      <c r="BG11" s="683">
        <v>134986</v>
      </c>
      <c r="BH11" s="684"/>
      <c r="BI11" s="684"/>
      <c r="BJ11" s="684"/>
      <c r="BK11" s="684"/>
      <c r="BL11" s="684"/>
      <c r="BM11" s="684"/>
      <c r="BN11" s="685"/>
      <c r="BO11" s="686">
        <v>4.2</v>
      </c>
      <c r="BP11" s="686"/>
      <c r="BQ11" s="686"/>
      <c r="BR11" s="686"/>
      <c r="BS11" s="692">
        <v>24680</v>
      </c>
      <c r="BT11" s="684"/>
      <c r="BU11" s="684"/>
      <c r="BV11" s="684"/>
      <c r="BW11" s="684"/>
      <c r="BX11" s="684"/>
      <c r="BY11" s="684"/>
      <c r="BZ11" s="684"/>
      <c r="CA11" s="684"/>
      <c r="CB11" s="693"/>
      <c r="CD11" s="698" t="s">
        <v>256</v>
      </c>
      <c r="CE11" s="699"/>
      <c r="CF11" s="699"/>
      <c r="CG11" s="699"/>
      <c r="CH11" s="699"/>
      <c r="CI11" s="699"/>
      <c r="CJ11" s="699"/>
      <c r="CK11" s="699"/>
      <c r="CL11" s="699"/>
      <c r="CM11" s="699"/>
      <c r="CN11" s="699"/>
      <c r="CO11" s="699"/>
      <c r="CP11" s="699"/>
      <c r="CQ11" s="700"/>
      <c r="CR11" s="683">
        <v>253272</v>
      </c>
      <c r="CS11" s="684"/>
      <c r="CT11" s="684"/>
      <c r="CU11" s="684"/>
      <c r="CV11" s="684"/>
      <c r="CW11" s="684"/>
      <c r="CX11" s="684"/>
      <c r="CY11" s="685"/>
      <c r="CZ11" s="686">
        <v>2.4</v>
      </c>
      <c r="DA11" s="686"/>
      <c r="DB11" s="686"/>
      <c r="DC11" s="686"/>
      <c r="DD11" s="692">
        <v>172355</v>
      </c>
      <c r="DE11" s="684"/>
      <c r="DF11" s="684"/>
      <c r="DG11" s="684"/>
      <c r="DH11" s="684"/>
      <c r="DI11" s="684"/>
      <c r="DJ11" s="684"/>
      <c r="DK11" s="684"/>
      <c r="DL11" s="684"/>
      <c r="DM11" s="684"/>
      <c r="DN11" s="684"/>
      <c r="DO11" s="684"/>
      <c r="DP11" s="685"/>
      <c r="DQ11" s="692">
        <v>82508</v>
      </c>
      <c r="DR11" s="684"/>
      <c r="DS11" s="684"/>
      <c r="DT11" s="684"/>
      <c r="DU11" s="684"/>
      <c r="DV11" s="684"/>
      <c r="DW11" s="684"/>
      <c r="DX11" s="684"/>
      <c r="DY11" s="684"/>
      <c r="DZ11" s="684"/>
      <c r="EA11" s="684"/>
      <c r="EB11" s="684"/>
      <c r="EC11" s="693"/>
    </row>
    <row r="12" spans="2:143" ht="11.25" customHeight="1" x14ac:dyDescent="0.15">
      <c r="B12" s="680" t="s">
        <v>257</v>
      </c>
      <c r="C12" s="681"/>
      <c r="D12" s="681"/>
      <c r="E12" s="681"/>
      <c r="F12" s="681"/>
      <c r="G12" s="681"/>
      <c r="H12" s="681"/>
      <c r="I12" s="681"/>
      <c r="J12" s="681"/>
      <c r="K12" s="681"/>
      <c r="L12" s="681"/>
      <c r="M12" s="681"/>
      <c r="N12" s="681"/>
      <c r="O12" s="681"/>
      <c r="P12" s="681"/>
      <c r="Q12" s="682"/>
      <c r="R12" s="683" t="s">
        <v>240</v>
      </c>
      <c r="S12" s="684"/>
      <c r="T12" s="684"/>
      <c r="U12" s="684"/>
      <c r="V12" s="684"/>
      <c r="W12" s="684"/>
      <c r="X12" s="684"/>
      <c r="Y12" s="685"/>
      <c r="Z12" s="686" t="s">
        <v>240</v>
      </c>
      <c r="AA12" s="686"/>
      <c r="AB12" s="686"/>
      <c r="AC12" s="686"/>
      <c r="AD12" s="687" t="s">
        <v>251</v>
      </c>
      <c r="AE12" s="687"/>
      <c r="AF12" s="687"/>
      <c r="AG12" s="687"/>
      <c r="AH12" s="687"/>
      <c r="AI12" s="687"/>
      <c r="AJ12" s="687"/>
      <c r="AK12" s="687"/>
      <c r="AL12" s="688" t="s">
        <v>240</v>
      </c>
      <c r="AM12" s="689"/>
      <c r="AN12" s="689"/>
      <c r="AO12" s="690"/>
      <c r="AP12" s="680" t="s">
        <v>258</v>
      </c>
      <c r="AQ12" s="681"/>
      <c r="AR12" s="681"/>
      <c r="AS12" s="681"/>
      <c r="AT12" s="681"/>
      <c r="AU12" s="681"/>
      <c r="AV12" s="681"/>
      <c r="AW12" s="681"/>
      <c r="AX12" s="681"/>
      <c r="AY12" s="681"/>
      <c r="AZ12" s="681"/>
      <c r="BA12" s="681"/>
      <c r="BB12" s="681"/>
      <c r="BC12" s="681"/>
      <c r="BD12" s="681"/>
      <c r="BE12" s="681"/>
      <c r="BF12" s="682"/>
      <c r="BG12" s="683">
        <v>1307195</v>
      </c>
      <c r="BH12" s="684"/>
      <c r="BI12" s="684"/>
      <c r="BJ12" s="684"/>
      <c r="BK12" s="684"/>
      <c r="BL12" s="684"/>
      <c r="BM12" s="684"/>
      <c r="BN12" s="685"/>
      <c r="BO12" s="686">
        <v>40.700000000000003</v>
      </c>
      <c r="BP12" s="686"/>
      <c r="BQ12" s="686"/>
      <c r="BR12" s="686"/>
      <c r="BS12" s="692" t="s">
        <v>143</v>
      </c>
      <c r="BT12" s="684"/>
      <c r="BU12" s="684"/>
      <c r="BV12" s="684"/>
      <c r="BW12" s="684"/>
      <c r="BX12" s="684"/>
      <c r="BY12" s="684"/>
      <c r="BZ12" s="684"/>
      <c r="CA12" s="684"/>
      <c r="CB12" s="693"/>
      <c r="CD12" s="698" t="s">
        <v>259</v>
      </c>
      <c r="CE12" s="699"/>
      <c r="CF12" s="699"/>
      <c r="CG12" s="699"/>
      <c r="CH12" s="699"/>
      <c r="CI12" s="699"/>
      <c r="CJ12" s="699"/>
      <c r="CK12" s="699"/>
      <c r="CL12" s="699"/>
      <c r="CM12" s="699"/>
      <c r="CN12" s="699"/>
      <c r="CO12" s="699"/>
      <c r="CP12" s="699"/>
      <c r="CQ12" s="700"/>
      <c r="CR12" s="683">
        <v>119374</v>
      </c>
      <c r="CS12" s="684"/>
      <c r="CT12" s="684"/>
      <c r="CU12" s="684"/>
      <c r="CV12" s="684"/>
      <c r="CW12" s="684"/>
      <c r="CX12" s="684"/>
      <c r="CY12" s="685"/>
      <c r="CZ12" s="686">
        <v>1.1000000000000001</v>
      </c>
      <c r="DA12" s="686"/>
      <c r="DB12" s="686"/>
      <c r="DC12" s="686"/>
      <c r="DD12" s="692">
        <v>1727</v>
      </c>
      <c r="DE12" s="684"/>
      <c r="DF12" s="684"/>
      <c r="DG12" s="684"/>
      <c r="DH12" s="684"/>
      <c r="DI12" s="684"/>
      <c r="DJ12" s="684"/>
      <c r="DK12" s="684"/>
      <c r="DL12" s="684"/>
      <c r="DM12" s="684"/>
      <c r="DN12" s="684"/>
      <c r="DO12" s="684"/>
      <c r="DP12" s="685"/>
      <c r="DQ12" s="692">
        <v>92758</v>
      </c>
      <c r="DR12" s="684"/>
      <c r="DS12" s="684"/>
      <c r="DT12" s="684"/>
      <c r="DU12" s="684"/>
      <c r="DV12" s="684"/>
      <c r="DW12" s="684"/>
      <c r="DX12" s="684"/>
      <c r="DY12" s="684"/>
      <c r="DZ12" s="684"/>
      <c r="EA12" s="684"/>
      <c r="EB12" s="684"/>
      <c r="EC12" s="693"/>
    </row>
    <row r="13" spans="2:143" ht="11.25" customHeight="1" x14ac:dyDescent="0.15">
      <c r="B13" s="680" t="s">
        <v>260</v>
      </c>
      <c r="C13" s="681"/>
      <c r="D13" s="681"/>
      <c r="E13" s="681"/>
      <c r="F13" s="681"/>
      <c r="G13" s="681"/>
      <c r="H13" s="681"/>
      <c r="I13" s="681"/>
      <c r="J13" s="681"/>
      <c r="K13" s="681"/>
      <c r="L13" s="681"/>
      <c r="M13" s="681"/>
      <c r="N13" s="681"/>
      <c r="O13" s="681"/>
      <c r="P13" s="681"/>
      <c r="Q13" s="682"/>
      <c r="R13" s="683" t="s">
        <v>143</v>
      </c>
      <c r="S13" s="684"/>
      <c r="T13" s="684"/>
      <c r="U13" s="684"/>
      <c r="V13" s="684"/>
      <c r="W13" s="684"/>
      <c r="X13" s="684"/>
      <c r="Y13" s="685"/>
      <c r="Z13" s="686" t="s">
        <v>143</v>
      </c>
      <c r="AA13" s="686"/>
      <c r="AB13" s="686"/>
      <c r="AC13" s="686"/>
      <c r="AD13" s="687" t="s">
        <v>251</v>
      </c>
      <c r="AE13" s="687"/>
      <c r="AF13" s="687"/>
      <c r="AG13" s="687"/>
      <c r="AH13" s="687"/>
      <c r="AI13" s="687"/>
      <c r="AJ13" s="687"/>
      <c r="AK13" s="687"/>
      <c r="AL13" s="688" t="s">
        <v>251</v>
      </c>
      <c r="AM13" s="689"/>
      <c r="AN13" s="689"/>
      <c r="AO13" s="690"/>
      <c r="AP13" s="680" t="s">
        <v>261</v>
      </c>
      <c r="AQ13" s="681"/>
      <c r="AR13" s="681"/>
      <c r="AS13" s="681"/>
      <c r="AT13" s="681"/>
      <c r="AU13" s="681"/>
      <c r="AV13" s="681"/>
      <c r="AW13" s="681"/>
      <c r="AX13" s="681"/>
      <c r="AY13" s="681"/>
      <c r="AZ13" s="681"/>
      <c r="BA13" s="681"/>
      <c r="BB13" s="681"/>
      <c r="BC13" s="681"/>
      <c r="BD13" s="681"/>
      <c r="BE13" s="681"/>
      <c r="BF13" s="682"/>
      <c r="BG13" s="683">
        <v>1305487</v>
      </c>
      <c r="BH13" s="684"/>
      <c r="BI13" s="684"/>
      <c r="BJ13" s="684"/>
      <c r="BK13" s="684"/>
      <c r="BL13" s="684"/>
      <c r="BM13" s="684"/>
      <c r="BN13" s="685"/>
      <c r="BO13" s="686">
        <v>40.700000000000003</v>
      </c>
      <c r="BP13" s="686"/>
      <c r="BQ13" s="686"/>
      <c r="BR13" s="686"/>
      <c r="BS13" s="692" t="s">
        <v>240</v>
      </c>
      <c r="BT13" s="684"/>
      <c r="BU13" s="684"/>
      <c r="BV13" s="684"/>
      <c r="BW13" s="684"/>
      <c r="BX13" s="684"/>
      <c r="BY13" s="684"/>
      <c r="BZ13" s="684"/>
      <c r="CA13" s="684"/>
      <c r="CB13" s="693"/>
      <c r="CD13" s="698" t="s">
        <v>262</v>
      </c>
      <c r="CE13" s="699"/>
      <c r="CF13" s="699"/>
      <c r="CG13" s="699"/>
      <c r="CH13" s="699"/>
      <c r="CI13" s="699"/>
      <c r="CJ13" s="699"/>
      <c r="CK13" s="699"/>
      <c r="CL13" s="699"/>
      <c r="CM13" s="699"/>
      <c r="CN13" s="699"/>
      <c r="CO13" s="699"/>
      <c r="CP13" s="699"/>
      <c r="CQ13" s="700"/>
      <c r="CR13" s="683">
        <v>1396893</v>
      </c>
      <c r="CS13" s="684"/>
      <c r="CT13" s="684"/>
      <c r="CU13" s="684"/>
      <c r="CV13" s="684"/>
      <c r="CW13" s="684"/>
      <c r="CX13" s="684"/>
      <c r="CY13" s="685"/>
      <c r="CZ13" s="686">
        <v>13.1</v>
      </c>
      <c r="DA13" s="686"/>
      <c r="DB13" s="686"/>
      <c r="DC13" s="686"/>
      <c r="DD13" s="692">
        <v>1028000</v>
      </c>
      <c r="DE13" s="684"/>
      <c r="DF13" s="684"/>
      <c r="DG13" s="684"/>
      <c r="DH13" s="684"/>
      <c r="DI13" s="684"/>
      <c r="DJ13" s="684"/>
      <c r="DK13" s="684"/>
      <c r="DL13" s="684"/>
      <c r="DM13" s="684"/>
      <c r="DN13" s="684"/>
      <c r="DO13" s="684"/>
      <c r="DP13" s="685"/>
      <c r="DQ13" s="692">
        <v>368329</v>
      </c>
      <c r="DR13" s="684"/>
      <c r="DS13" s="684"/>
      <c r="DT13" s="684"/>
      <c r="DU13" s="684"/>
      <c r="DV13" s="684"/>
      <c r="DW13" s="684"/>
      <c r="DX13" s="684"/>
      <c r="DY13" s="684"/>
      <c r="DZ13" s="684"/>
      <c r="EA13" s="684"/>
      <c r="EB13" s="684"/>
      <c r="EC13" s="693"/>
    </row>
    <row r="14" spans="2:143" ht="11.25" customHeight="1" x14ac:dyDescent="0.15">
      <c r="B14" s="680" t="s">
        <v>263</v>
      </c>
      <c r="C14" s="681"/>
      <c r="D14" s="681"/>
      <c r="E14" s="681"/>
      <c r="F14" s="681"/>
      <c r="G14" s="681"/>
      <c r="H14" s="681"/>
      <c r="I14" s="681"/>
      <c r="J14" s="681"/>
      <c r="K14" s="681"/>
      <c r="L14" s="681"/>
      <c r="M14" s="681"/>
      <c r="N14" s="681"/>
      <c r="O14" s="681"/>
      <c r="P14" s="681"/>
      <c r="Q14" s="682"/>
      <c r="R14" s="683">
        <v>13789</v>
      </c>
      <c r="S14" s="684"/>
      <c r="T14" s="684"/>
      <c r="U14" s="684"/>
      <c r="V14" s="684"/>
      <c r="W14" s="684"/>
      <c r="X14" s="684"/>
      <c r="Y14" s="685"/>
      <c r="Z14" s="686">
        <v>0.1</v>
      </c>
      <c r="AA14" s="686"/>
      <c r="AB14" s="686"/>
      <c r="AC14" s="686"/>
      <c r="AD14" s="687">
        <v>13789</v>
      </c>
      <c r="AE14" s="687"/>
      <c r="AF14" s="687"/>
      <c r="AG14" s="687"/>
      <c r="AH14" s="687"/>
      <c r="AI14" s="687"/>
      <c r="AJ14" s="687"/>
      <c r="AK14" s="687"/>
      <c r="AL14" s="688">
        <v>0.2</v>
      </c>
      <c r="AM14" s="689"/>
      <c r="AN14" s="689"/>
      <c r="AO14" s="690"/>
      <c r="AP14" s="680" t="s">
        <v>264</v>
      </c>
      <c r="AQ14" s="681"/>
      <c r="AR14" s="681"/>
      <c r="AS14" s="681"/>
      <c r="AT14" s="681"/>
      <c r="AU14" s="681"/>
      <c r="AV14" s="681"/>
      <c r="AW14" s="681"/>
      <c r="AX14" s="681"/>
      <c r="AY14" s="681"/>
      <c r="AZ14" s="681"/>
      <c r="BA14" s="681"/>
      <c r="BB14" s="681"/>
      <c r="BC14" s="681"/>
      <c r="BD14" s="681"/>
      <c r="BE14" s="681"/>
      <c r="BF14" s="682"/>
      <c r="BG14" s="683">
        <v>76343</v>
      </c>
      <c r="BH14" s="684"/>
      <c r="BI14" s="684"/>
      <c r="BJ14" s="684"/>
      <c r="BK14" s="684"/>
      <c r="BL14" s="684"/>
      <c r="BM14" s="684"/>
      <c r="BN14" s="685"/>
      <c r="BO14" s="686">
        <v>2.4</v>
      </c>
      <c r="BP14" s="686"/>
      <c r="BQ14" s="686"/>
      <c r="BR14" s="686"/>
      <c r="BS14" s="692" t="s">
        <v>143</v>
      </c>
      <c r="BT14" s="684"/>
      <c r="BU14" s="684"/>
      <c r="BV14" s="684"/>
      <c r="BW14" s="684"/>
      <c r="BX14" s="684"/>
      <c r="BY14" s="684"/>
      <c r="BZ14" s="684"/>
      <c r="CA14" s="684"/>
      <c r="CB14" s="693"/>
      <c r="CD14" s="698" t="s">
        <v>265</v>
      </c>
      <c r="CE14" s="699"/>
      <c r="CF14" s="699"/>
      <c r="CG14" s="699"/>
      <c r="CH14" s="699"/>
      <c r="CI14" s="699"/>
      <c r="CJ14" s="699"/>
      <c r="CK14" s="699"/>
      <c r="CL14" s="699"/>
      <c r="CM14" s="699"/>
      <c r="CN14" s="699"/>
      <c r="CO14" s="699"/>
      <c r="CP14" s="699"/>
      <c r="CQ14" s="700"/>
      <c r="CR14" s="683">
        <v>432008</v>
      </c>
      <c r="CS14" s="684"/>
      <c r="CT14" s="684"/>
      <c r="CU14" s="684"/>
      <c r="CV14" s="684"/>
      <c r="CW14" s="684"/>
      <c r="CX14" s="684"/>
      <c r="CY14" s="685"/>
      <c r="CZ14" s="686">
        <v>4.0999999999999996</v>
      </c>
      <c r="DA14" s="686"/>
      <c r="DB14" s="686"/>
      <c r="DC14" s="686"/>
      <c r="DD14" s="692">
        <v>36872</v>
      </c>
      <c r="DE14" s="684"/>
      <c r="DF14" s="684"/>
      <c r="DG14" s="684"/>
      <c r="DH14" s="684"/>
      <c r="DI14" s="684"/>
      <c r="DJ14" s="684"/>
      <c r="DK14" s="684"/>
      <c r="DL14" s="684"/>
      <c r="DM14" s="684"/>
      <c r="DN14" s="684"/>
      <c r="DO14" s="684"/>
      <c r="DP14" s="685"/>
      <c r="DQ14" s="692">
        <v>389387</v>
      </c>
      <c r="DR14" s="684"/>
      <c r="DS14" s="684"/>
      <c r="DT14" s="684"/>
      <c r="DU14" s="684"/>
      <c r="DV14" s="684"/>
      <c r="DW14" s="684"/>
      <c r="DX14" s="684"/>
      <c r="DY14" s="684"/>
      <c r="DZ14" s="684"/>
      <c r="EA14" s="684"/>
      <c r="EB14" s="684"/>
      <c r="EC14" s="693"/>
    </row>
    <row r="15" spans="2:143" ht="11.25" customHeight="1" x14ac:dyDescent="0.15">
      <c r="B15" s="680" t="s">
        <v>266</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240</v>
      </c>
      <c r="AA15" s="686"/>
      <c r="AB15" s="686"/>
      <c r="AC15" s="686"/>
      <c r="AD15" s="687" t="s">
        <v>143</v>
      </c>
      <c r="AE15" s="687"/>
      <c r="AF15" s="687"/>
      <c r="AG15" s="687"/>
      <c r="AH15" s="687"/>
      <c r="AI15" s="687"/>
      <c r="AJ15" s="687"/>
      <c r="AK15" s="687"/>
      <c r="AL15" s="688" t="s">
        <v>240</v>
      </c>
      <c r="AM15" s="689"/>
      <c r="AN15" s="689"/>
      <c r="AO15" s="690"/>
      <c r="AP15" s="680" t="s">
        <v>267</v>
      </c>
      <c r="AQ15" s="681"/>
      <c r="AR15" s="681"/>
      <c r="AS15" s="681"/>
      <c r="AT15" s="681"/>
      <c r="AU15" s="681"/>
      <c r="AV15" s="681"/>
      <c r="AW15" s="681"/>
      <c r="AX15" s="681"/>
      <c r="AY15" s="681"/>
      <c r="AZ15" s="681"/>
      <c r="BA15" s="681"/>
      <c r="BB15" s="681"/>
      <c r="BC15" s="681"/>
      <c r="BD15" s="681"/>
      <c r="BE15" s="681"/>
      <c r="BF15" s="682"/>
      <c r="BG15" s="683">
        <v>171434</v>
      </c>
      <c r="BH15" s="684"/>
      <c r="BI15" s="684"/>
      <c r="BJ15" s="684"/>
      <c r="BK15" s="684"/>
      <c r="BL15" s="684"/>
      <c r="BM15" s="684"/>
      <c r="BN15" s="685"/>
      <c r="BO15" s="686">
        <v>5.3</v>
      </c>
      <c r="BP15" s="686"/>
      <c r="BQ15" s="686"/>
      <c r="BR15" s="686"/>
      <c r="BS15" s="692" t="s">
        <v>143</v>
      </c>
      <c r="BT15" s="684"/>
      <c r="BU15" s="684"/>
      <c r="BV15" s="684"/>
      <c r="BW15" s="684"/>
      <c r="BX15" s="684"/>
      <c r="BY15" s="684"/>
      <c r="BZ15" s="684"/>
      <c r="CA15" s="684"/>
      <c r="CB15" s="693"/>
      <c r="CD15" s="698" t="s">
        <v>268</v>
      </c>
      <c r="CE15" s="699"/>
      <c r="CF15" s="699"/>
      <c r="CG15" s="699"/>
      <c r="CH15" s="699"/>
      <c r="CI15" s="699"/>
      <c r="CJ15" s="699"/>
      <c r="CK15" s="699"/>
      <c r="CL15" s="699"/>
      <c r="CM15" s="699"/>
      <c r="CN15" s="699"/>
      <c r="CO15" s="699"/>
      <c r="CP15" s="699"/>
      <c r="CQ15" s="700"/>
      <c r="CR15" s="683">
        <v>1579903</v>
      </c>
      <c r="CS15" s="684"/>
      <c r="CT15" s="684"/>
      <c r="CU15" s="684"/>
      <c r="CV15" s="684"/>
      <c r="CW15" s="684"/>
      <c r="CX15" s="684"/>
      <c r="CY15" s="685"/>
      <c r="CZ15" s="686">
        <v>14.9</v>
      </c>
      <c r="DA15" s="686"/>
      <c r="DB15" s="686"/>
      <c r="DC15" s="686"/>
      <c r="DD15" s="692">
        <v>530790</v>
      </c>
      <c r="DE15" s="684"/>
      <c r="DF15" s="684"/>
      <c r="DG15" s="684"/>
      <c r="DH15" s="684"/>
      <c r="DI15" s="684"/>
      <c r="DJ15" s="684"/>
      <c r="DK15" s="684"/>
      <c r="DL15" s="684"/>
      <c r="DM15" s="684"/>
      <c r="DN15" s="684"/>
      <c r="DO15" s="684"/>
      <c r="DP15" s="685"/>
      <c r="DQ15" s="692">
        <v>1042139</v>
      </c>
      <c r="DR15" s="684"/>
      <c r="DS15" s="684"/>
      <c r="DT15" s="684"/>
      <c r="DU15" s="684"/>
      <c r="DV15" s="684"/>
      <c r="DW15" s="684"/>
      <c r="DX15" s="684"/>
      <c r="DY15" s="684"/>
      <c r="DZ15" s="684"/>
      <c r="EA15" s="684"/>
      <c r="EB15" s="684"/>
      <c r="EC15" s="693"/>
    </row>
    <row r="16" spans="2:143" ht="11.25" customHeight="1" x14ac:dyDescent="0.15">
      <c r="B16" s="680" t="s">
        <v>269</v>
      </c>
      <c r="C16" s="681"/>
      <c r="D16" s="681"/>
      <c r="E16" s="681"/>
      <c r="F16" s="681"/>
      <c r="G16" s="681"/>
      <c r="H16" s="681"/>
      <c r="I16" s="681"/>
      <c r="J16" s="681"/>
      <c r="K16" s="681"/>
      <c r="L16" s="681"/>
      <c r="M16" s="681"/>
      <c r="N16" s="681"/>
      <c r="O16" s="681"/>
      <c r="P16" s="681"/>
      <c r="Q16" s="682"/>
      <c r="R16" s="683">
        <v>4232</v>
      </c>
      <c r="S16" s="684"/>
      <c r="T16" s="684"/>
      <c r="U16" s="684"/>
      <c r="V16" s="684"/>
      <c r="W16" s="684"/>
      <c r="X16" s="684"/>
      <c r="Y16" s="685"/>
      <c r="Z16" s="686">
        <v>0</v>
      </c>
      <c r="AA16" s="686"/>
      <c r="AB16" s="686"/>
      <c r="AC16" s="686"/>
      <c r="AD16" s="687">
        <v>4232</v>
      </c>
      <c r="AE16" s="687"/>
      <c r="AF16" s="687"/>
      <c r="AG16" s="687"/>
      <c r="AH16" s="687"/>
      <c r="AI16" s="687"/>
      <c r="AJ16" s="687"/>
      <c r="AK16" s="687"/>
      <c r="AL16" s="688">
        <v>0.1</v>
      </c>
      <c r="AM16" s="689"/>
      <c r="AN16" s="689"/>
      <c r="AO16" s="690"/>
      <c r="AP16" s="680" t="s">
        <v>270</v>
      </c>
      <c r="AQ16" s="681"/>
      <c r="AR16" s="681"/>
      <c r="AS16" s="681"/>
      <c r="AT16" s="681"/>
      <c r="AU16" s="681"/>
      <c r="AV16" s="681"/>
      <c r="AW16" s="681"/>
      <c r="AX16" s="681"/>
      <c r="AY16" s="681"/>
      <c r="AZ16" s="681"/>
      <c r="BA16" s="681"/>
      <c r="BB16" s="681"/>
      <c r="BC16" s="681"/>
      <c r="BD16" s="681"/>
      <c r="BE16" s="681"/>
      <c r="BF16" s="682"/>
      <c r="BG16" s="683" t="s">
        <v>143</v>
      </c>
      <c r="BH16" s="684"/>
      <c r="BI16" s="684"/>
      <c r="BJ16" s="684"/>
      <c r="BK16" s="684"/>
      <c r="BL16" s="684"/>
      <c r="BM16" s="684"/>
      <c r="BN16" s="685"/>
      <c r="BO16" s="686" t="s">
        <v>133</v>
      </c>
      <c r="BP16" s="686"/>
      <c r="BQ16" s="686"/>
      <c r="BR16" s="686"/>
      <c r="BS16" s="692" t="s">
        <v>251</v>
      </c>
      <c r="BT16" s="684"/>
      <c r="BU16" s="684"/>
      <c r="BV16" s="684"/>
      <c r="BW16" s="684"/>
      <c r="BX16" s="684"/>
      <c r="BY16" s="684"/>
      <c r="BZ16" s="684"/>
      <c r="CA16" s="684"/>
      <c r="CB16" s="693"/>
      <c r="CD16" s="698" t="s">
        <v>271</v>
      </c>
      <c r="CE16" s="699"/>
      <c r="CF16" s="699"/>
      <c r="CG16" s="699"/>
      <c r="CH16" s="699"/>
      <c r="CI16" s="699"/>
      <c r="CJ16" s="699"/>
      <c r="CK16" s="699"/>
      <c r="CL16" s="699"/>
      <c r="CM16" s="699"/>
      <c r="CN16" s="699"/>
      <c r="CO16" s="699"/>
      <c r="CP16" s="699"/>
      <c r="CQ16" s="700"/>
      <c r="CR16" s="683">
        <v>46441</v>
      </c>
      <c r="CS16" s="684"/>
      <c r="CT16" s="684"/>
      <c r="CU16" s="684"/>
      <c r="CV16" s="684"/>
      <c r="CW16" s="684"/>
      <c r="CX16" s="684"/>
      <c r="CY16" s="685"/>
      <c r="CZ16" s="686">
        <v>0.4</v>
      </c>
      <c r="DA16" s="686"/>
      <c r="DB16" s="686"/>
      <c r="DC16" s="686"/>
      <c r="DD16" s="692" t="s">
        <v>240</v>
      </c>
      <c r="DE16" s="684"/>
      <c r="DF16" s="684"/>
      <c r="DG16" s="684"/>
      <c r="DH16" s="684"/>
      <c r="DI16" s="684"/>
      <c r="DJ16" s="684"/>
      <c r="DK16" s="684"/>
      <c r="DL16" s="684"/>
      <c r="DM16" s="684"/>
      <c r="DN16" s="684"/>
      <c r="DO16" s="684"/>
      <c r="DP16" s="685"/>
      <c r="DQ16" s="692">
        <v>449</v>
      </c>
      <c r="DR16" s="684"/>
      <c r="DS16" s="684"/>
      <c r="DT16" s="684"/>
      <c r="DU16" s="684"/>
      <c r="DV16" s="684"/>
      <c r="DW16" s="684"/>
      <c r="DX16" s="684"/>
      <c r="DY16" s="684"/>
      <c r="DZ16" s="684"/>
      <c r="EA16" s="684"/>
      <c r="EB16" s="684"/>
      <c r="EC16" s="693"/>
    </row>
    <row r="17" spans="2:133" ht="11.25" customHeight="1" x14ac:dyDescent="0.15">
      <c r="B17" s="680" t="s">
        <v>272</v>
      </c>
      <c r="C17" s="681"/>
      <c r="D17" s="681"/>
      <c r="E17" s="681"/>
      <c r="F17" s="681"/>
      <c r="G17" s="681"/>
      <c r="H17" s="681"/>
      <c r="I17" s="681"/>
      <c r="J17" s="681"/>
      <c r="K17" s="681"/>
      <c r="L17" s="681"/>
      <c r="M17" s="681"/>
      <c r="N17" s="681"/>
      <c r="O17" s="681"/>
      <c r="P17" s="681"/>
      <c r="Q17" s="682"/>
      <c r="R17" s="683">
        <v>78358</v>
      </c>
      <c r="S17" s="684"/>
      <c r="T17" s="684"/>
      <c r="U17" s="684"/>
      <c r="V17" s="684"/>
      <c r="W17" s="684"/>
      <c r="X17" s="684"/>
      <c r="Y17" s="685"/>
      <c r="Z17" s="686">
        <v>0.7</v>
      </c>
      <c r="AA17" s="686"/>
      <c r="AB17" s="686"/>
      <c r="AC17" s="686"/>
      <c r="AD17" s="687">
        <v>78358</v>
      </c>
      <c r="AE17" s="687"/>
      <c r="AF17" s="687"/>
      <c r="AG17" s="687"/>
      <c r="AH17" s="687"/>
      <c r="AI17" s="687"/>
      <c r="AJ17" s="687"/>
      <c r="AK17" s="687"/>
      <c r="AL17" s="688">
        <v>1.3</v>
      </c>
      <c r="AM17" s="689"/>
      <c r="AN17" s="689"/>
      <c r="AO17" s="690"/>
      <c r="AP17" s="680" t="s">
        <v>273</v>
      </c>
      <c r="AQ17" s="681"/>
      <c r="AR17" s="681"/>
      <c r="AS17" s="681"/>
      <c r="AT17" s="681"/>
      <c r="AU17" s="681"/>
      <c r="AV17" s="681"/>
      <c r="AW17" s="681"/>
      <c r="AX17" s="681"/>
      <c r="AY17" s="681"/>
      <c r="AZ17" s="681"/>
      <c r="BA17" s="681"/>
      <c r="BB17" s="681"/>
      <c r="BC17" s="681"/>
      <c r="BD17" s="681"/>
      <c r="BE17" s="681"/>
      <c r="BF17" s="682"/>
      <c r="BG17" s="683" t="s">
        <v>251</v>
      </c>
      <c r="BH17" s="684"/>
      <c r="BI17" s="684"/>
      <c r="BJ17" s="684"/>
      <c r="BK17" s="684"/>
      <c r="BL17" s="684"/>
      <c r="BM17" s="684"/>
      <c r="BN17" s="685"/>
      <c r="BO17" s="686" t="s">
        <v>143</v>
      </c>
      <c r="BP17" s="686"/>
      <c r="BQ17" s="686"/>
      <c r="BR17" s="686"/>
      <c r="BS17" s="692" t="s">
        <v>240</v>
      </c>
      <c r="BT17" s="684"/>
      <c r="BU17" s="684"/>
      <c r="BV17" s="684"/>
      <c r="BW17" s="684"/>
      <c r="BX17" s="684"/>
      <c r="BY17" s="684"/>
      <c r="BZ17" s="684"/>
      <c r="CA17" s="684"/>
      <c r="CB17" s="693"/>
      <c r="CD17" s="698" t="s">
        <v>274</v>
      </c>
      <c r="CE17" s="699"/>
      <c r="CF17" s="699"/>
      <c r="CG17" s="699"/>
      <c r="CH17" s="699"/>
      <c r="CI17" s="699"/>
      <c r="CJ17" s="699"/>
      <c r="CK17" s="699"/>
      <c r="CL17" s="699"/>
      <c r="CM17" s="699"/>
      <c r="CN17" s="699"/>
      <c r="CO17" s="699"/>
      <c r="CP17" s="699"/>
      <c r="CQ17" s="700"/>
      <c r="CR17" s="683">
        <v>793999</v>
      </c>
      <c r="CS17" s="684"/>
      <c r="CT17" s="684"/>
      <c r="CU17" s="684"/>
      <c r="CV17" s="684"/>
      <c r="CW17" s="684"/>
      <c r="CX17" s="684"/>
      <c r="CY17" s="685"/>
      <c r="CZ17" s="686">
        <v>7.5</v>
      </c>
      <c r="DA17" s="686"/>
      <c r="DB17" s="686"/>
      <c r="DC17" s="686"/>
      <c r="DD17" s="692" t="s">
        <v>143</v>
      </c>
      <c r="DE17" s="684"/>
      <c r="DF17" s="684"/>
      <c r="DG17" s="684"/>
      <c r="DH17" s="684"/>
      <c r="DI17" s="684"/>
      <c r="DJ17" s="684"/>
      <c r="DK17" s="684"/>
      <c r="DL17" s="684"/>
      <c r="DM17" s="684"/>
      <c r="DN17" s="684"/>
      <c r="DO17" s="684"/>
      <c r="DP17" s="685"/>
      <c r="DQ17" s="692">
        <v>793999</v>
      </c>
      <c r="DR17" s="684"/>
      <c r="DS17" s="684"/>
      <c r="DT17" s="684"/>
      <c r="DU17" s="684"/>
      <c r="DV17" s="684"/>
      <c r="DW17" s="684"/>
      <c r="DX17" s="684"/>
      <c r="DY17" s="684"/>
      <c r="DZ17" s="684"/>
      <c r="EA17" s="684"/>
      <c r="EB17" s="684"/>
      <c r="EC17" s="693"/>
    </row>
    <row r="18" spans="2:133" ht="11.25" customHeight="1" x14ac:dyDescent="0.15">
      <c r="B18" s="680" t="s">
        <v>275</v>
      </c>
      <c r="C18" s="681"/>
      <c r="D18" s="681"/>
      <c r="E18" s="681"/>
      <c r="F18" s="681"/>
      <c r="G18" s="681"/>
      <c r="H18" s="681"/>
      <c r="I18" s="681"/>
      <c r="J18" s="681"/>
      <c r="K18" s="681"/>
      <c r="L18" s="681"/>
      <c r="M18" s="681"/>
      <c r="N18" s="681"/>
      <c r="O18" s="681"/>
      <c r="P18" s="681"/>
      <c r="Q18" s="682"/>
      <c r="R18" s="683">
        <v>23845</v>
      </c>
      <c r="S18" s="684"/>
      <c r="T18" s="684"/>
      <c r="U18" s="684"/>
      <c r="V18" s="684"/>
      <c r="W18" s="684"/>
      <c r="X18" s="684"/>
      <c r="Y18" s="685"/>
      <c r="Z18" s="686">
        <v>0.2</v>
      </c>
      <c r="AA18" s="686"/>
      <c r="AB18" s="686"/>
      <c r="AC18" s="686"/>
      <c r="AD18" s="687">
        <v>23845</v>
      </c>
      <c r="AE18" s="687"/>
      <c r="AF18" s="687"/>
      <c r="AG18" s="687"/>
      <c r="AH18" s="687"/>
      <c r="AI18" s="687"/>
      <c r="AJ18" s="687"/>
      <c r="AK18" s="687"/>
      <c r="AL18" s="688">
        <v>0.4</v>
      </c>
      <c r="AM18" s="689"/>
      <c r="AN18" s="689"/>
      <c r="AO18" s="690"/>
      <c r="AP18" s="680" t="s">
        <v>276</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251</v>
      </c>
      <c r="BP18" s="686"/>
      <c r="BQ18" s="686"/>
      <c r="BR18" s="686"/>
      <c r="BS18" s="692" t="s">
        <v>251</v>
      </c>
      <c r="BT18" s="684"/>
      <c r="BU18" s="684"/>
      <c r="BV18" s="684"/>
      <c r="BW18" s="684"/>
      <c r="BX18" s="684"/>
      <c r="BY18" s="684"/>
      <c r="BZ18" s="684"/>
      <c r="CA18" s="684"/>
      <c r="CB18" s="693"/>
      <c r="CD18" s="698" t="s">
        <v>277</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15">
      <c r="B19" s="680" t="s">
        <v>278</v>
      </c>
      <c r="C19" s="681"/>
      <c r="D19" s="681"/>
      <c r="E19" s="681"/>
      <c r="F19" s="681"/>
      <c r="G19" s="681"/>
      <c r="H19" s="681"/>
      <c r="I19" s="681"/>
      <c r="J19" s="681"/>
      <c r="K19" s="681"/>
      <c r="L19" s="681"/>
      <c r="M19" s="681"/>
      <c r="N19" s="681"/>
      <c r="O19" s="681"/>
      <c r="P19" s="681"/>
      <c r="Q19" s="682"/>
      <c r="R19" s="683">
        <v>2037</v>
      </c>
      <c r="S19" s="684"/>
      <c r="T19" s="684"/>
      <c r="U19" s="684"/>
      <c r="V19" s="684"/>
      <c r="W19" s="684"/>
      <c r="X19" s="684"/>
      <c r="Y19" s="685"/>
      <c r="Z19" s="686">
        <v>0</v>
      </c>
      <c r="AA19" s="686"/>
      <c r="AB19" s="686"/>
      <c r="AC19" s="686"/>
      <c r="AD19" s="687">
        <v>2037</v>
      </c>
      <c r="AE19" s="687"/>
      <c r="AF19" s="687"/>
      <c r="AG19" s="687"/>
      <c r="AH19" s="687"/>
      <c r="AI19" s="687"/>
      <c r="AJ19" s="687"/>
      <c r="AK19" s="687"/>
      <c r="AL19" s="688">
        <v>0</v>
      </c>
      <c r="AM19" s="689"/>
      <c r="AN19" s="689"/>
      <c r="AO19" s="690"/>
      <c r="AP19" s="680" t="s">
        <v>279</v>
      </c>
      <c r="AQ19" s="681"/>
      <c r="AR19" s="681"/>
      <c r="AS19" s="681"/>
      <c r="AT19" s="681"/>
      <c r="AU19" s="681"/>
      <c r="AV19" s="681"/>
      <c r="AW19" s="681"/>
      <c r="AX19" s="681"/>
      <c r="AY19" s="681"/>
      <c r="AZ19" s="681"/>
      <c r="BA19" s="681"/>
      <c r="BB19" s="681"/>
      <c r="BC19" s="681"/>
      <c r="BD19" s="681"/>
      <c r="BE19" s="681"/>
      <c r="BF19" s="682"/>
      <c r="BG19" s="683" t="s">
        <v>251</v>
      </c>
      <c r="BH19" s="684"/>
      <c r="BI19" s="684"/>
      <c r="BJ19" s="684"/>
      <c r="BK19" s="684"/>
      <c r="BL19" s="684"/>
      <c r="BM19" s="684"/>
      <c r="BN19" s="685"/>
      <c r="BO19" s="686" t="s">
        <v>143</v>
      </c>
      <c r="BP19" s="686"/>
      <c r="BQ19" s="686"/>
      <c r="BR19" s="686"/>
      <c r="BS19" s="692" t="s">
        <v>143</v>
      </c>
      <c r="BT19" s="684"/>
      <c r="BU19" s="684"/>
      <c r="BV19" s="684"/>
      <c r="BW19" s="684"/>
      <c r="BX19" s="684"/>
      <c r="BY19" s="684"/>
      <c r="BZ19" s="684"/>
      <c r="CA19" s="684"/>
      <c r="CB19" s="693"/>
      <c r="CD19" s="698" t="s">
        <v>280</v>
      </c>
      <c r="CE19" s="699"/>
      <c r="CF19" s="699"/>
      <c r="CG19" s="699"/>
      <c r="CH19" s="699"/>
      <c r="CI19" s="699"/>
      <c r="CJ19" s="699"/>
      <c r="CK19" s="699"/>
      <c r="CL19" s="699"/>
      <c r="CM19" s="699"/>
      <c r="CN19" s="699"/>
      <c r="CO19" s="699"/>
      <c r="CP19" s="699"/>
      <c r="CQ19" s="700"/>
      <c r="CR19" s="683" t="s">
        <v>143</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251</v>
      </c>
      <c r="DR19" s="684"/>
      <c r="DS19" s="684"/>
      <c r="DT19" s="684"/>
      <c r="DU19" s="684"/>
      <c r="DV19" s="684"/>
      <c r="DW19" s="684"/>
      <c r="DX19" s="684"/>
      <c r="DY19" s="684"/>
      <c r="DZ19" s="684"/>
      <c r="EA19" s="684"/>
      <c r="EB19" s="684"/>
      <c r="EC19" s="693"/>
    </row>
    <row r="20" spans="2:133" ht="11.25" customHeight="1" x14ac:dyDescent="0.15">
      <c r="B20" s="680" t="s">
        <v>281</v>
      </c>
      <c r="C20" s="681"/>
      <c r="D20" s="681"/>
      <c r="E20" s="681"/>
      <c r="F20" s="681"/>
      <c r="G20" s="681"/>
      <c r="H20" s="681"/>
      <c r="I20" s="681"/>
      <c r="J20" s="681"/>
      <c r="K20" s="681"/>
      <c r="L20" s="681"/>
      <c r="M20" s="681"/>
      <c r="N20" s="681"/>
      <c r="O20" s="681"/>
      <c r="P20" s="681"/>
      <c r="Q20" s="682"/>
      <c r="R20" s="683">
        <v>639</v>
      </c>
      <c r="S20" s="684"/>
      <c r="T20" s="684"/>
      <c r="U20" s="684"/>
      <c r="V20" s="684"/>
      <c r="W20" s="684"/>
      <c r="X20" s="684"/>
      <c r="Y20" s="685"/>
      <c r="Z20" s="686">
        <v>0</v>
      </c>
      <c r="AA20" s="686"/>
      <c r="AB20" s="686"/>
      <c r="AC20" s="686"/>
      <c r="AD20" s="687">
        <v>639</v>
      </c>
      <c r="AE20" s="687"/>
      <c r="AF20" s="687"/>
      <c r="AG20" s="687"/>
      <c r="AH20" s="687"/>
      <c r="AI20" s="687"/>
      <c r="AJ20" s="687"/>
      <c r="AK20" s="687"/>
      <c r="AL20" s="688">
        <v>0</v>
      </c>
      <c r="AM20" s="689"/>
      <c r="AN20" s="689"/>
      <c r="AO20" s="690"/>
      <c r="AP20" s="680" t="s">
        <v>282</v>
      </c>
      <c r="AQ20" s="681"/>
      <c r="AR20" s="681"/>
      <c r="AS20" s="681"/>
      <c r="AT20" s="681"/>
      <c r="AU20" s="681"/>
      <c r="AV20" s="681"/>
      <c r="AW20" s="681"/>
      <c r="AX20" s="681"/>
      <c r="AY20" s="681"/>
      <c r="AZ20" s="681"/>
      <c r="BA20" s="681"/>
      <c r="BB20" s="681"/>
      <c r="BC20" s="681"/>
      <c r="BD20" s="681"/>
      <c r="BE20" s="681"/>
      <c r="BF20" s="682"/>
      <c r="BG20" s="683" t="s">
        <v>251</v>
      </c>
      <c r="BH20" s="684"/>
      <c r="BI20" s="684"/>
      <c r="BJ20" s="684"/>
      <c r="BK20" s="684"/>
      <c r="BL20" s="684"/>
      <c r="BM20" s="684"/>
      <c r="BN20" s="685"/>
      <c r="BO20" s="686" t="s">
        <v>240</v>
      </c>
      <c r="BP20" s="686"/>
      <c r="BQ20" s="686"/>
      <c r="BR20" s="686"/>
      <c r="BS20" s="692" t="s">
        <v>240</v>
      </c>
      <c r="BT20" s="684"/>
      <c r="BU20" s="684"/>
      <c r="BV20" s="684"/>
      <c r="BW20" s="684"/>
      <c r="BX20" s="684"/>
      <c r="BY20" s="684"/>
      <c r="BZ20" s="684"/>
      <c r="CA20" s="684"/>
      <c r="CB20" s="693"/>
      <c r="CD20" s="698" t="s">
        <v>283</v>
      </c>
      <c r="CE20" s="699"/>
      <c r="CF20" s="699"/>
      <c r="CG20" s="699"/>
      <c r="CH20" s="699"/>
      <c r="CI20" s="699"/>
      <c r="CJ20" s="699"/>
      <c r="CK20" s="699"/>
      <c r="CL20" s="699"/>
      <c r="CM20" s="699"/>
      <c r="CN20" s="699"/>
      <c r="CO20" s="699"/>
      <c r="CP20" s="699"/>
      <c r="CQ20" s="700"/>
      <c r="CR20" s="683">
        <v>10634305</v>
      </c>
      <c r="CS20" s="684"/>
      <c r="CT20" s="684"/>
      <c r="CU20" s="684"/>
      <c r="CV20" s="684"/>
      <c r="CW20" s="684"/>
      <c r="CX20" s="684"/>
      <c r="CY20" s="685"/>
      <c r="CZ20" s="686">
        <v>100</v>
      </c>
      <c r="DA20" s="686"/>
      <c r="DB20" s="686"/>
      <c r="DC20" s="686"/>
      <c r="DD20" s="692">
        <v>1778952</v>
      </c>
      <c r="DE20" s="684"/>
      <c r="DF20" s="684"/>
      <c r="DG20" s="684"/>
      <c r="DH20" s="684"/>
      <c r="DI20" s="684"/>
      <c r="DJ20" s="684"/>
      <c r="DK20" s="684"/>
      <c r="DL20" s="684"/>
      <c r="DM20" s="684"/>
      <c r="DN20" s="684"/>
      <c r="DO20" s="684"/>
      <c r="DP20" s="685"/>
      <c r="DQ20" s="692">
        <v>6373823</v>
      </c>
      <c r="DR20" s="684"/>
      <c r="DS20" s="684"/>
      <c r="DT20" s="684"/>
      <c r="DU20" s="684"/>
      <c r="DV20" s="684"/>
      <c r="DW20" s="684"/>
      <c r="DX20" s="684"/>
      <c r="DY20" s="684"/>
      <c r="DZ20" s="684"/>
      <c r="EA20" s="684"/>
      <c r="EB20" s="684"/>
      <c r="EC20" s="693"/>
    </row>
    <row r="21" spans="2:133" ht="11.25" customHeight="1" x14ac:dyDescent="0.15">
      <c r="B21" s="680" t="s">
        <v>284</v>
      </c>
      <c r="C21" s="681"/>
      <c r="D21" s="681"/>
      <c r="E21" s="681"/>
      <c r="F21" s="681"/>
      <c r="G21" s="681"/>
      <c r="H21" s="681"/>
      <c r="I21" s="681"/>
      <c r="J21" s="681"/>
      <c r="K21" s="681"/>
      <c r="L21" s="681"/>
      <c r="M21" s="681"/>
      <c r="N21" s="681"/>
      <c r="O21" s="681"/>
      <c r="P21" s="681"/>
      <c r="Q21" s="682"/>
      <c r="R21" s="683">
        <v>51837</v>
      </c>
      <c r="S21" s="684"/>
      <c r="T21" s="684"/>
      <c r="U21" s="684"/>
      <c r="V21" s="684"/>
      <c r="W21" s="684"/>
      <c r="X21" s="684"/>
      <c r="Y21" s="685"/>
      <c r="Z21" s="686">
        <v>0.5</v>
      </c>
      <c r="AA21" s="686"/>
      <c r="AB21" s="686"/>
      <c r="AC21" s="686"/>
      <c r="AD21" s="687">
        <v>51837</v>
      </c>
      <c r="AE21" s="687"/>
      <c r="AF21" s="687"/>
      <c r="AG21" s="687"/>
      <c r="AH21" s="687"/>
      <c r="AI21" s="687"/>
      <c r="AJ21" s="687"/>
      <c r="AK21" s="687"/>
      <c r="AL21" s="688">
        <v>0.9</v>
      </c>
      <c r="AM21" s="689"/>
      <c r="AN21" s="689"/>
      <c r="AO21" s="690"/>
      <c r="AP21" s="702" t="s">
        <v>285</v>
      </c>
      <c r="AQ21" s="703"/>
      <c r="AR21" s="703"/>
      <c r="AS21" s="703"/>
      <c r="AT21" s="703"/>
      <c r="AU21" s="703"/>
      <c r="AV21" s="703"/>
      <c r="AW21" s="703"/>
      <c r="AX21" s="703"/>
      <c r="AY21" s="703"/>
      <c r="AZ21" s="703"/>
      <c r="BA21" s="703"/>
      <c r="BB21" s="703"/>
      <c r="BC21" s="703"/>
      <c r="BD21" s="703"/>
      <c r="BE21" s="703"/>
      <c r="BF21" s="704"/>
      <c r="BG21" s="683" t="s">
        <v>143</v>
      </c>
      <c r="BH21" s="684"/>
      <c r="BI21" s="684"/>
      <c r="BJ21" s="684"/>
      <c r="BK21" s="684"/>
      <c r="BL21" s="684"/>
      <c r="BM21" s="684"/>
      <c r="BN21" s="685"/>
      <c r="BO21" s="686" t="s">
        <v>143</v>
      </c>
      <c r="BP21" s="686"/>
      <c r="BQ21" s="686"/>
      <c r="BR21" s="686"/>
      <c r="BS21" s="692" t="s">
        <v>143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286</v>
      </c>
      <c r="C22" s="681"/>
      <c r="D22" s="681"/>
      <c r="E22" s="681"/>
      <c r="F22" s="681"/>
      <c r="G22" s="681"/>
      <c r="H22" s="681"/>
      <c r="I22" s="681"/>
      <c r="J22" s="681"/>
      <c r="K22" s="681"/>
      <c r="L22" s="681"/>
      <c r="M22" s="681"/>
      <c r="N22" s="681"/>
      <c r="O22" s="681"/>
      <c r="P22" s="681"/>
      <c r="Q22" s="682"/>
      <c r="R22" s="683">
        <v>2169275</v>
      </c>
      <c r="S22" s="684"/>
      <c r="T22" s="684"/>
      <c r="U22" s="684"/>
      <c r="V22" s="684"/>
      <c r="W22" s="684"/>
      <c r="X22" s="684"/>
      <c r="Y22" s="685"/>
      <c r="Z22" s="686">
        <v>19.399999999999999</v>
      </c>
      <c r="AA22" s="686"/>
      <c r="AB22" s="686"/>
      <c r="AC22" s="686"/>
      <c r="AD22" s="687">
        <v>1949989</v>
      </c>
      <c r="AE22" s="687"/>
      <c r="AF22" s="687"/>
      <c r="AG22" s="687"/>
      <c r="AH22" s="687"/>
      <c r="AI22" s="687"/>
      <c r="AJ22" s="687"/>
      <c r="AK22" s="687"/>
      <c r="AL22" s="688">
        <v>33.299999999999997</v>
      </c>
      <c r="AM22" s="689"/>
      <c r="AN22" s="689"/>
      <c r="AO22" s="690"/>
      <c r="AP22" s="702" t="s">
        <v>287</v>
      </c>
      <c r="AQ22" s="703"/>
      <c r="AR22" s="703"/>
      <c r="AS22" s="703"/>
      <c r="AT22" s="703"/>
      <c r="AU22" s="703"/>
      <c r="AV22" s="703"/>
      <c r="AW22" s="703"/>
      <c r="AX22" s="703"/>
      <c r="AY22" s="703"/>
      <c r="AZ22" s="703"/>
      <c r="BA22" s="703"/>
      <c r="BB22" s="703"/>
      <c r="BC22" s="703"/>
      <c r="BD22" s="703"/>
      <c r="BE22" s="703"/>
      <c r="BF22" s="704"/>
      <c r="BG22" s="683" t="s">
        <v>143</v>
      </c>
      <c r="BH22" s="684"/>
      <c r="BI22" s="684"/>
      <c r="BJ22" s="684"/>
      <c r="BK22" s="684"/>
      <c r="BL22" s="684"/>
      <c r="BM22" s="684"/>
      <c r="BN22" s="685"/>
      <c r="BO22" s="686" t="s">
        <v>143</v>
      </c>
      <c r="BP22" s="686"/>
      <c r="BQ22" s="686"/>
      <c r="BR22" s="686"/>
      <c r="BS22" s="692" t="s">
        <v>143</v>
      </c>
      <c r="BT22" s="684"/>
      <c r="BU22" s="684"/>
      <c r="BV22" s="684"/>
      <c r="BW22" s="684"/>
      <c r="BX22" s="684"/>
      <c r="BY22" s="684"/>
      <c r="BZ22" s="684"/>
      <c r="CA22" s="684"/>
      <c r="CB22" s="693"/>
      <c r="CD22" s="665" t="s">
        <v>288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289</v>
      </c>
      <c r="C23" s="681"/>
      <c r="D23" s="681"/>
      <c r="E23" s="681"/>
      <c r="F23" s="681"/>
      <c r="G23" s="681"/>
      <c r="H23" s="681"/>
      <c r="I23" s="681"/>
      <c r="J23" s="681"/>
      <c r="K23" s="681"/>
      <c r="L23" s="681"/>
      <c r="M23" s="681"/>
      <c r="N23" s="681"/>
      <c r="O23" s="681"/>
      <c r="P23" s="681"/>
      <c r="Q23" s="682"/>
      <c r="R23" s="683">
        <v>1949989</v>
      </c>
      <c r="S23" s="684"/>
      <c r="T23" s="684"/>
      <c r="U23" s="684"/>
      <c r="V23" s="684"/>
      <c r="W23" s="684"/>
      <c r="X23" s="684"/>
      <c r="Y23" s="685"/>
      <c r="Z23" s="686">
        <v>17.399999999999999</v>
      </c>
      <c r="AA23" s="686"/>
      <c r="AB23" s="686"/>
      <c r="AC23" s="686"/>
      <c r="AD23" s="687">
        <v>1949989</v>
      </c>
      <c r="AE23" s="687"/>
      <c r="AF23" s="687"/>
      <c r="AG23" s="687"/>
      <c r="AH23" s="687"/>
      <c r="AI23" s="687"/>
      <c r="AJ23" s="687"/>
      <c r="AK23" s="687"/>
      <c r="AL23" s="688">
        <v>33.299999999999997</v>
      </c>
      <c r="AM23" s="689"/>
      <c r="AN23" s="689"/>
      <c r="AO23" s="690"/>
      <c r="AP23" s="702" t="s">
        <v>290</v>
      </c>
      <c r="AQ23" s="703"/>
      <c r="AR23" s="703"/>
      <c r="AS23" s="703"/>
      <c r="AT23" s="703"/>
      <c r="AU23" s="703"/>
      <c r="AV23" s="703"/>
      <c r="AW23" s="703"/>
      <c r="AX23" s="703"/>
      <c r="AY23" s="703"/>
      <c r="AZ23" s="703"/>
      <c r="BA23" s="703"/>
      <c r="BB23" s="703"/>
      <c r="BC23" s="703"/>
      <c r="BD23" s="703"/>
      <c r="BE23" s="703"/>
      <c r="BF23" s="704"/>
      <c r="BG23" s="683" t="s">
        <v>143</v>
      </c>
      <c r="BH23" s="684"/>
      <c r="BI23" s="684"/>
      <c r="BJ23" s="684"/>
      <c r="BK23" s="684"/>
      <c r="BL23" s="684"/>
      <c r="BM23" s="684"/>
      <c r="BN23" s="685"/>
      <c r="BO23" s="686" t="s">
        <v>251</v>
      </c>
      <c r="BP23" s="686"/>
      <c r="BQ23" s="686"/>
      <c r="BR23" s="686"/>
      <c r="BS23" s="692" t="s">
        <v>240</v>
      </c>
      <c r="BT23" s="684"/>
      <c r="BU23" s="684"/>
      <c r="BV23" s="684"/>
      <c r="BW23" s="684"/>
      <c r="BX23" s="684"/>
      <c r="BY23" s="684"/>
      <c r="BZ23" s="684"/>
      <c r="CA23" s="684"/>
      <c r="CB23" s="693"/>
      <c r="CD23" s="665" t="s">
        <v>228</v>
      </c>
      <c r="CE23" s="666"/>
      <c r="CF23" s="666"/>
      <c r="CG23" s="666"/>
      <c r="CH23" s="666"/>
      <c r="CI23" s="666"/>
      <c r="CJ23" s="666"/>
      <c r="CK23" s="666"/>
      <c r="CL23" s="666"/>
      <c r="CM23" s="666"/>
      <c r="CN23" s="666"/>
      <c r="CO23" s="666"/>
      <c r="CP23" s="666"/>
      <c r="CQ23" s="667"/>
      <c r="CR23" s="665" t="s">
        <v>291</v>
      </c>
      <c r="CS23" s="666"/>
      <c r="CT23" s="666"/>
      <c r="CU23" s="666"/>
      <c r="CV23" s="666"/>
      <c r="CW23" s="666"/>
      <c r="CX23" s="666"/>
      <c r="CY23" s="667"/>
      <c r="CZ23" s="665" t="s">
        <v>292</v>
      </c>
      <c r="DA23" s="666"/>
      <c r="DB23" s="666"/>
      <c r="DC23" s="667"/>
      <c r="DD23" s="665" t="s">
        <v>293</v>
      </c>
      <c r="DE23" s="666"/>
      <c r="DF23" s="666"/>
      <c r="DG23" s="666"/>
      <c r="DH23" s="666"/>
      <c r="DI23" s="666"/>
      <c r="DJ23" s="666"/>
      <c r="DK23" s="667"/>
      <c r="DL23" s="714" t="s">
        <v>294</v>
      </c>
      <c r="DM23" s="715"/>
      <c r="DN23" s="715"/>
      <c r="DO23" s="715"/>
      <c r="DP23" s="715"/>
      <c r="DQ23" s="715"/>
      <c r="DR23" s="715"/>
      <c r="DS23" s="715"/>
      <c r="DT23" s="715"/>
      <c r="DU23" s="715"/>
      <c r="DV23" s="716"/>
      <c r="DW23" s="665" t="s">
        <v>295</v>
      </c>
      <c r="DX23" s="666"/>
      <c r="DY23" s="666"/>
      <c r="DZ23" s="666"/>
      <c r="EA23" s="666"/>
      <c r="EB23" s="666"/>
      <c r="EC23" s="667"/>
    </row>
    <row r="24" spans="2:133" ht="11.25" customHeight="1" x14ac:dyDescent="0.15">
      <c r="B24" s="680" t="s">
        <v>296</v>
      </c>
      <c r="C24" s="681"/>
      <c r="D24" s="681"/>
      <c r="E24" s="681"/>
      <c r="F24" s="681"/>
      <c r="G24" s="681"/>
      <c r="H24" s="681"/>
      <c r="I24" s="681"/>
      <c r="J24" s="681"/>
      <c r="K24" s="681"/>
      <c r="L24" s="681"/>
      <c r="M24" s="681"/>
      <c r="N24" s="681"/>
      <c r="O24" s="681"/>
      <c r="P24" s="681"/>
      <c r="Q24" s="682"/>
      <c r="R24" s="683">
        <v>219286</v>
      </c>
      <c r="S24" s="684"/>
      <c r="T24" s="684"/>
      <c r="U24" s="684"/>
      <c r="V24" s="684"/>
      <c r="W24" s="684"/>
      <c r="X24" s="684"/>
      <c r="Y24" s="685"/>
      <c r="Z24" s="686">
        <v>2</v>
      </c>
      <c r="AA24" s="686"/>
      <c r="AB24" s="686"/>
      <c r="AC24" s="686"/>
      <c r="AD24" s="687" t="s">
        <v>143</v>
      </c>
      <c r="AE24" s="687"/>
      <c r="AF24" s="687"/>
      <c r="AG24" s="687"/>
      <c r="AH24" s="687"/>
      <c r="AI24" s="687"/>
      <c r="AJ24" s="687"/>
      <c r="AK24" s="687"/>
      <c r="AL24" s="688" t="s">
        <v>143</v>
      </c>
      <c r="AM24" s="689"/>
      <c r="AN24" s="689"/>
      <c r="AO24" s="690"/>
      <c r="AP24" s="702" t="s">
        <v>297</v>
      </c>
      <c r="AQ24" s="703"/>
      <c r="AR24" s="703"/>
      <c r="AS24" s="703"/>
      <c r="AT24" s="703"/>
      <c r="AU24" s="703"/>
      <c r="AV24" s="703"/>
      <c r="AW24" s="703"/>
      <c r="AX24" s="703"/>
      <c r="AY24" s="703"/>
      <c r="AZ24" s="703"/>
      <c r="BA24" s="703"/>
      <c r="BB24" s="703"/>
      <c r="BC24" s="703"/>
      <c r="BD24" s="703"/>
      <c r="BE24" s="703"/>
      <c r="BF24" s="704"/>
      <c r="BG24" s="683" t="s">
        <v>251</v>
      </c>
      <c r="BH24" s="684"/>
      <c r="BI24" s="684"/>
      <c r="BJ24" s="684"/>
      <c r="BK24" s="684"/>
      <c r="BL24" s="684"/>
      <c r="BM24" s="684"/>
      <c r="BN24" s="685"/>
      <c r="BO24" s="686" t="s">
        <v>240</v>
      </c>
      <c r="BP24" s="686"/>
      <c r="BQ24" s="686"/>
      <c r="BR24" s="686"/>
      <c r="BS24" s="692" t="s">
        <v>240</v>
      </c>
      <c r="BT24" s="684"/>
      <c r="BU24" s="684"/>
      <c r="BV24" s="684"/>
      <c r="BW24" s="684"/>
      <c r="BX24" s="684"/>
      <c r="BY24" s="684"/>
      <c r="BZ24" s="684"/>
      <c r="CA24" s="684"/>
      <c r="CB24" s="693"/>
      <c r="CD24" s="694" t="s">
        <v>298</v>
      </c>
      <c r="CE24" s="695"/>
      <c r="CF24" s="695"/>
      <c r="CG24" s="695"/>
      <c r="CH24" s="695"/>
      <c r="CI24" s="695"/>
      <c r="CJ24" s="695"/>
      <c r="CK24" s="695"/>
      <c r="CL24" s="695"/>
      <c r="CM24" s="695"/>
      <c r="CN24" s="695"/>
      <c r="CO24" s="695"/>
      <c r="CP24" s="695"/>
      <c r="CQ24" s="696"/>
      <c r="CR24" s="672">
        <v>4590212</v>
      </c>
      <c r="CS24" s="673"/>
      <c r="CT24" s="673"/>
      <c r="CU24" s="673"/>
      <c r="CV24" s="673"/>
      <c r="CW24" s="673"/>
      <c r="CX24" s="673"/>
      <c r="CY24" s="674"/>
      <c r="CZ24" s="677">
        <v>43.2</v>
      </c>
      <c r="DA24" s="678"/>
      <c r="DB24" s="678"/>
      <c r="DC24" s="697"/>
      <c r="DD24" s="722">
        <v>2560699</v>
      </c>
      <c r="DE24" s="673"/>
      <c r="DF24" s="673"/>
      <c r="DG24" s="673"/>
      <c r="DH24" s="673"/>
      <c r="DI24" s="673"/>
      <c r="DJ24" s="673"/>
      <c r="DK24" s="674"/>
      <c r="DL24" s="722">
        <v>2550450</v>
      </c>
      <c r="DM24" s="673"/>
      <c r="DN24" s="673"/>
      <c r="DO24" s="673"/>
      <c r="DP24" s="673"/>
      <c r="DQ24" s="673"/>
      <c r="DR24" s="673"/>
      <c r="DS24" s="673"/>
      <c r="DT24" s="673"/>
      <c r="DU24" s="673"/>
      <c r="DV24" s="674"/>
      <c r="DW24" s="677">
        <v>41.4</v>
      </c>
      <c r="DX24" s="678"/>
      <c r="DY24" s="678"/>
      <c r="DZ24" s="678"/>
      <c r="EA24" s="678"/>
      <c r="EB24" s="678"/>
      <c r="EC24" s="679"/>
    </row>
    <row r="25" spans="2:133" ht="11.25" customHeight="1" x14ac:dyDescent="0.15">
      <c r="B25" s="680" t="s">
        <v>299</v>
      </c>
      <c r="C25" s="681"/>
      <c r="D25" s="681"/>
      <c r="E25" s="681"/>
      <c r="F25" s="681"/>
      <c r="G25" s="681"/>
      <c r="H25" s="681"/>
      <c r="I25" s="681"/>
      <c r="J25" s="681"/>
      <c r="K25" s="681"/>
      <c r="L25" s="681"/>
      <c r="M25" s="681"/>
      <c r="N25" s="681"/>
      <c r="O25" s="681"/>
      <c r="P25" s="681"/>
      <c r="Q25" s="682"/>
      <c r="R25" s="683" t="s">
        <v>143</v>
      </c>
      <c r="S25" s="684"/>
      <c r="T25" s="684"/>
      <c r="U25" s="684"/>
      <c r="V25" s="684"/>
      <c r="W25" s="684"/>
      <c r="X25" s="684"/>
      <c r="Y25" s="685"/>
      <c r="Z25" s="686" t="s">
        <v>240</v>
      </c>
      <c r="AA25" s="686"/>
      <c r="AB25" s="686"/>
      <c r="AC25" s="686"/>
      <c r="AD25" s="687" t="s">
        <v>143</v>
      </c>
      <c r="AE25" s="687"/>
      <c r="AF25" s="687"/>
      <c r="AG25" s="687"/>
      <c r="AH25" s="687"/>
      <c r="AI25" s="687"/>
      <c r="AJ25" s="687"/>
      <c r="AK25" s="687"/>
      <c r="AL25" s="688" t="s">
        <v>240</v>
      </c>
      <c r="AM25" s="689"/>
      <c r="AN25" s="689"/>
      <c r="AO25" s="690"/>
      <c r="AP25" s="702" t="s">
        <v>300</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251</v>
      </c>
      <c r="BP25" s="686"/>
      <c r="BQ25" s="686"/>
      <c r="BR25" s="686"/>
      <c r="BS25" s="692" t="s">
        <v>240</v>
      </c>
      <c r="BT25" s="684"/>
      <c r="BU25" s="684"/>
      <c r="BV25" s="684"/>
      <c r="BW25" s="684"/>
      <c r="BX25" s="684"/>
      <c r="BY25" s="684"/>
      <c r="BZ25" s="684"/>
      <c r="CA25" s="684"/>
      <c r="CB25" s="693"/>
      <c r="CD25" s="698" t="s">
        <v>301</v>
      </c>
      <c r="CE25" s="699"/>
      <c r="CF25" s="699"/>
      <c r="CG25" s="699"/>
      <c r="CH25" s="699"/>
      <c r="CI25" s="699"/>
      <c r="CJ25" s="699"/>
      <c r="CK25" s="699"/>
      <c r="CL25" s="699"/>
      <c r="CM25" s="699"/>
      <c r="CN25" s="699"/>
      <c r="CO25" s="699"/>
      <c r="CP25" s="699"/>
      <c r="CQ25" s="700"/>
      <c r="CR25" s="683">
        <v>1357149</v>
      </c>
      <c r="CS25" s="719"/>
      <c r="CT25" s="719"/>
      <c r="CU25" s="719"/>
      <c r="CV25" s="719"/>
      <c r="CW25" s="719"/>
      <c r="CX25" s="719"/>
      <c r="CY25" s="720"/>
      <c r="CZ25" s="688">
        <v>12.8</v>
      </c>
      <c r="DA25" s="717"/>
      <c r="DB25" s="717"/>
      <c r="DC25" s="721"/>
      <c r="DD25" s="692">
        <v>1149357</v>
      </c>
      <c r="DE25" s="719"/>
      <c r="DF25" s="719"/>
      <c r="DG25" s="719"/>
      <c r="DH25" s="719"/>
      <c r="DI25" s="719"/>
      <c r="DJ25" s="719"/>
      <c r="DK25" s="720"/>
      <c r="DL25" s="692">
        <v>1139208</v>
      </c>
      <c r="DM25" s="719"/>
      <c r="DN25" s="719"/>
      <c r="DO25" s="719"/>
      <c r="DP25" s="719"/>
      <c r="DQ25" s="719"/>
      <c r="DR25" s="719"/>
      <c r="DS25" s="719"/>
      <c r="DT25" s="719"/>
      <c r="DU25" s="719"/>
      <c r="DV25" s="720"/>
      <c r="DW25" s="688">
        <v>18.5</v>
      </c>
      <c r="DX25" s="717"/>
      <c r="DY25" s="717"/>
      <c r="DZ25" s="717"/>
      <c r="EA25" s="717"/>
      <c r="EB25" s="717"/>
      <c r="EC25" s="718"/>
    </row>
    <row r="26" spans="2:133" ht="11.25" customHeight="1" x14ac:dyDescent="0.15">
      <c r="B26" s="680" t="s">
        <v>302</v>
      </c>
      <c r="C26" s="681"/>
      <c r="D26" s="681"/>
      <c r="E26" s="681"/>
      <c r="F26" s="681"/>
      <c r="G26" s="681"/>
      <c r="H26" s="681"/>
      <c r="I26" s="681"/>
      <c r="J26" s="681"/>
      <c r="K26" s="681"/>
      <c r="L26" s="681"/>
      <c r="M26" s="681"/>
      <c r="N26" s="681"/>
      <c r="O26" s="681"/>
      <c r="P26" s="681"/>
      <c r="Q26" s="682"/>
      <c r="R26" s="683">
        <v>6069244</v>
      </c>
      <c r="S26" s="684"/>
      <c r="T26" s="684"/>
      <c r="U26" s="684"/>
      <c r="V26" s="684"/>
      <c r="W26" s="684"/>
      <c r="X26" s="684"/>
      <c r="Y26" s="685"/>
      <c r="Z26" s="686">
        <v>54.3</v>
      </c>
      <c r="AA26" s="686"/>
      <c r="AB26" s="686"/>
      <c r="AC26" s="686"/>
      <c r="AD26" s="687">
        <v>5849958</v>
      </c>
      <c r="AE26" s="687"/>
      <c r="AF26" s="687"/>
      <c r="AG26" s="687"/>
      <c r="AH26" s="687"/>
      <c r="AI26" s="687"/>
      <c r="AJ26" s="687"/>
      <c r="AK26" s="687"/>
      <c r="AL26" s="688">
        <v>99.8</v>
      </c>
      <c r="AM26" s="689"/>
      <c r="AN26" s="689"/>
      <c r="AO26" s="690"/>
      <c r="AP26" s="702" t="s">
        <v>303</v>
      </c>
      <c r="AQ26" s="732"/>
      <c r="AR26" s="732"/>
      <c r="AS26" s="732"/>
      <c r="AT26" s="732"/>
      <c r="AU26" s="732"/>
      <c r="AV26" s="732"/>
      <c r="AW26" s="732"/>
      <c r="AX26" s="732"/>
      <c r="AY26" s="732"/>
      <c r="AZ26" s="732"/>
      <c r="BA26" s="732"/>
      <c r="BB26" s="732"/>
      <c r="BC26" s="732"/>
      <c r="BD26" s="732"/>
      <c r="BE26" s="732"/>
      <c r="BF26" s="704"/>
      <c r="BG26" s="683" t="s">
        <v>251</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304</v>
      </c>
      <c r="CE26" s="699"/>
      <c r="CF26" s="699"/>
      <c r="CG26" s="699"/>
      <c r="CH26" s="699"/>
      <c r="CI26" s="699"/>
      <c r="CJ26" s="699"/>
      <c r="CK26" s="699"/>
      <c r="CL26" s="699"/>
      <c r="CM26" s="699"/>
      <c r="CN26" s="699"/>
      <c r="CO26" s="699"/>
      <c r="CP26" s="699"/>
      <c r="CQ26" s="700"/>
      <c r="CR26" s="683">
        <v>906421</v>
      </c>
      <c r="CS26" s="684"/>
      <c r="CT26" s="684"/>
      <c r="CU26" s="684"/>
      <c r="CV26" s="684"/>
      <c r="CW26" s="684"/>
      <c r="CX26" s="684"/>
      <c r="CY26" s="685"/>
      <c r="CZ26" s="688">
        <v>8.5</v>
      </c>
      <c r="DA26" s="717"/>
      <c r="DB26" s="717"/>
      <c r="DC26" s="721"/>
      <c r="DD26" s="692">
        <v>725484</v>
      </c>
      <c r="DE26" s="684"/>
      <c r="DF26" s="684"/>
      <c r="DG26" s="684"/>
      <c r="DH26" s="684"/>
      <c r="DI26" s="684"/>
      <c r="DJ26" s="684"/>
      <c r="DK26" s="685"/>
      <c r="DL26" s="692" t="s">
        <v>240</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15">
      <c r="B27" s="680" t="s">
        <v>305</v>
      </c>
      <c r="C27" s="681"/>
      <c r="D27" s="681"/>
      <c r="E27" s="681"/>
      <c r="F27" s="681"/>
      <c r="G27" s="681"/>
      <c r="H27" s="681"/>
      <c r="I27" s="681"/>
      <c r="J27" s="681"/>
      <c r="K27" s="681"/>
      <c r="L27" s="681"/>
      <c r="M27" s="681"/>
      <c r="N27" s="681"/>
      <c r="O27" s="681"/>
      <c r="P27" s="681"/>
      <c r="Q27" s="682"/>
      <c r="R27" s="683">
        <v>4551</v>
      </c>
      <c r="S27" s="684"/>
      <c r="T27" s="684"/>
      <c r="U27" s="684"/>
      <c r="V27" s="684"/>
      <c r="W27" s="684"/>
      <c r="X27" s="684"/>
      <c r="Y27" s="685"/>
      <c r="Z27" s="686">
        <v>0</v>
      </c>
      <c r="AA27" s="686"/>
      <c r="AB27" s="686"/>
      <c r="AC27" s="686"/>
      <c r="AD27" s="687">
        <v>4551</v>
      </c>
      <c r="AE27" s="687"/>
      <c r="AF27" s="687"/>
      <c r="AG27" s="687"/>
      <c r="AH27" s="687"/>
      <c r="AI27" s="687"/>
      <c r="AJ27" s="687"/>
      <c r="AK27" s="687"/>
      <c r="AL27" s="688">
        <v>0.1</v>
      </c>
      <c r="AM27" s="689"/>
      <c r="AN27" s="689"/>
      <c r="AO27" s="690"/>
      <c r="AP27" s="680" t="s">
        <v>306</v>
      </c>
      <c r="AQ27" s="681"/>
      <c r="AR27" s="681"/>
      <c r="AS27" s="681"/>
      <c r="AT27" s="681"/>
      <c r="AU27" s="681"/>
      <c r="AV27" s="681"/>
      <c r="AW27" s="681"/>
      <c r="AX27" s="681"/>
      <c r="AY27" s="681"/>
      <c r="AZ27" s="681"/>
      <c r="BA27" s="681"/>
      <c r="BB27" s="681"/>
      <c r="BC27" s="681"/>
      <c r="BD27" s="681"/>
      <c r="BE27" s="681"/>
      <c r="BF27" s="682"/>
      <c r="BG27" s="683">
        <v>3210504</v>
      </c>
      <c r="BH27" s="684"/>
      <c r="BI27" s="684"/>
      <c r="BJ27" s="684"/>
      <c r="BK27" s="684"/>
      <c r="BL27" s="684"/>
      <c r="BM27" s="684"/>
      <c r="BN27" s="685"/>
      <c r="BO27" s="686">
        <v>100</v>
      </c>
      <c r="BP27" s="686"/>
      <c r="BQ27" s="686"/>
      <c r="BR27" s="686"/>
      <c r="BS27" s="692">
        <v>36460</v>
      </c>
      <c r="BT27" s="684"/>
      <c r="BU27" s="684"/>
      <c r="BV27" s="684"/>
      <c r="BW27" s="684"/>
      <c r="BX27" s="684"/>
      <c r="BY27" s="684"/>
      <c r="BZ27" s="684"/>
      <c r="CA27" s="684"/>
      <c r="CB27" s="693"/>
      <c r="CD27" s="698" t="s">
        <v>307</v>
      </c>
      <c r="CE27" s="699"/>
      <c r="CF27" s="699"/>
      <c r="CG27" s="699"/>
      <c r="CH27" s="699"/>
      <c r="CI27" s="699"/>
      <c r="CJ27" s="699"/>
      <c r="CK27" s="699"/>
      <c r="CL27" s="699"/>
      <c r="CM27" s="699"/>
      <c r="CN27" s="699"/>
      <c r="CO27" s="699"/>
      <c r="CP27" s="699"/>
      <c r="CQ27" s="700"/>
      <c r="CR27" s="683">
        <v>2439064</v>
      </c>
      <c r="CS27" s="719"/>
      <c r="CT27" s="719"/>
      <c r="CU27" s="719"/>
      <c r="CV27" s="719"/>
      <c r="CW27" s="719"/>
      <c r="CX27" s="719"/>
      <c r="CY27" s="720"/>
      <c r="CZ27" s="688">
        <v>22.9</v>
      </c>
      <c r="DA27" s="717"/>
      <c r="DB27" s="717"/>
      <c r="DC27" s="721"/>
      <c r="DD27" s="692">
        <v>617343</v>
      </c>
      <c r="DE27" s="719"/>
      <c r="DF27" s="719"/>
      <c r="DG27" s="719"/>
      <c r="DH27" s="719"/>
      <c r="DI27" s="719"/>
      <c r="DJ27" s="719"/>
      <c r="DK27" s="720"/>
      <c r="DL27" s="692">
        <v>617243</v>
      </c>
      <c r="DM27" s="719"/>
      <c r="DN27" s="719"/>
      <c r="DO27" s="719"/>
      <c r="DP27" s="719"/>
      <c r="DQ27" s="719"/>
      <c r="DR27" s="719"/>
      <c r="DS27" s="719"/>
      <c r="DT27" s="719"/>
      <c r="DU27" s="719"/>
      <c r="DV27" s="720"/>
      <c r="DW27" s="688">
        <v>10</v>
      </c>
      <c r="DX27" s="717"/>
      <c r="DY27" s="717"/>
      <c r="DZ27" s="717"/>
      <c r="EA27" s="717"/>
      <c r="EB27" s="717"/>
      <c r="EC27" s="718"/>
    </row>
    <row r="28" spans="2:133" ht="11.25" customHeight="1" x14ac:dyDescent="0.15">
      <c r="B28" s="680" t="s">
        <v>308</v>
      </c>
      <c r="C28" s="681"/>
      <c r="D28" s="681"/>
      <c r="E28" s="681"/>
      <c r="F28" s="681"/>
      <c r="G28" s="681"/>
      <c r="H28" s="681"/>
      <c r="I28" s="681"/>
      <c r="J28" s="681"/>
      <c r="K28" s="681"/>
      <c r="L28" s="681"/>
      <c r="M28" s="681"/>
      <c r="N28" s="681"/>
      <c r="O28" s="681"/>
      <c r="P28" s="681"/>
      <c r="Q28" s="682"/>
      <c r="R28" s="683">
        <v>194302</v>
      </c>
      <c r="S28" s="684"/>
      <c r="T28" s="684"/>
      <c r="U28" s="684"/>
      <c r="V28" s="684"/>
      <c r="W28" s="684"/>
      <c r="X28" s="684"/>
      <c r="Y28" s="685"/>
      <c r="Z28" s="686">
        <v>1.7</v>
      </c>
      <c r="AA28" s="686"/>
      <c r="AB28" s="686"/>
      <c r="AC28" s="686"/>
      <c r="AD28" s="687" t="s">
        <v>251</v>
      </c>
      <c r="AE28" s="687"/>
      <c r="AF28" s="687"/>
      <c r="AG28" s="687"/>
      <c r="AH28" s="687"/>
      <c r="AI28" s="687"/>
      <c r="AJ28" s="687"/>
      <c r="AK28" s="687"/>
      <c r="AL28" s="688" t="s">
        <v>143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309</v>
      </c>
      <c r="CE28" s="699"/>
      <c r="CF28" s="699"/>
      <c r="CG28" s="699"/>
      <c r="CH28" s="699"/>
      <c r="CI28" s="699"/>
      <c r="CJ28" s="699"/>
      <c r="CK28" s="699"/>
      <c r="CL28" s="699"/>
      <c r="CM28" s="699"/>
      <c r="CN28" s="699"/>
      <c r="CO28" s="699"/>
      <c r="CP28" s="699"/>
      <c r="CQ28" s="700"/>
      <c r="CR28" s="683">
        <v>793999</v>
      </c>
      <c r="CS28" s="684"/>
      <c r="CT28" s="684"/>
      <c r="CU28" s="684"/>
      <c r="CV28" s="684"/>
      <c r="CW28" s="684"/>
      <c r="CX28" s="684"/>
      <c r="CY28" s="685"/>
      <c r="CZ28" s="688">
        <v>7.5</v>
      </c>
      <c r="DA28" s="717"/>
      <c r="DB28" s="717"/>
      <c r="DC28" s="721"/>
      <c r="DD28" s="692">
        <v>793999</v>
      </c>
      <c r="DE28" s="684"/>
      <c r="DF28" s="684"/>
      <c r="DG28" s="684"/>
      <c r="DH28" s="684"/>
      <c r="DI28" s="684"/>
      <c r="DJ28" s="684"/>
      <c r="DK28" s="685"/>
      <c r="DL28" s="692">
        <v>793999</v>
      </c>
      <c r="DM28" s="684"/>
      <c r="DN28" s="684"/>
      <c r="DO28" s="684"/>
      <c r="DP28" s="684"/>
      <c r="DQ28" s="684"/>
      <c r="DR28" s="684"/>
      <c r="DS28" s="684"/>
      <c r="DT28" s="684"/>
      <c r="DU28" s="684"/>
      <c r="DV28" s="685"/>
      <c r="DW28" s="688">
        <v>12.9</v>
      </c>
      <c r="DX28" s="717"/>
      <c r="DY28" s="717"/>
      <c r="DZ28" s="717"/>
      <c r="EA28" s="717"/>
      <c r="EB28" s="717"/>
      <c r="EC28" s="718"/>
    </row>
    <row r="29" spans="2:133" ht="11.25" customHeight="1" x14ac:dyDescent="0.15">
      <c r="B29" s="680" t="s">
        <v>310</v>
      </c>
      <c r="C29" s="681"/>
      <c r="D29" s="681"/>
      <c r="E29" s="681"/>
      <c r="F29" s="681"/>
      <c r="G29" s="681"/>
      <c r="H29" s="681"/>
      <c r="I29" s="681"/>
      <c r="J29" s="681"/>
      <c r="K29" s="681"/>
      <c r="L29" s="681"/>
      <c r="M29" s="681"/>
      <c r="N29" s="681"/>
      <c r="O29" s="681"/>
      <c r="P29" s="681"/>
      <c r="Q29" s="682"/>
      <c r="R29" s="683">
        <v>61477</v>
      </c>
      <c r="S29" s="684"/>
      <c r="T29" s="684"/>
      <c r="U29" s="684"/>
      <c r="V29" s="684"/>
      <c r="W29" s="684"/>
      <c r="X29" s="684"/>
      <c r="Y29" s="685"/>
      <c r="Z29" s="686">
        <v>0.6</v>
      </c>
      <c r="AA29" s="686"/>
      <c r="AB29" s="686"/>
      <c r="AC29" s="686"/>
      <c r="AD29" s="687">
        <v>4849</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311</v>
      </c>
      <c r="CE29" s="724"/>
      <c r="CF29" s="698" t="s">
        <v>73</v>
      </c>
      <c r="CG29" s="699"/>
      <c r="CH29" s="699"/>
      <c r="CI29" s="699"/>
      <c r="CJ29" s="699"/>
      <c r="CK29" s="699"/>
      <c r="CL29" s="699"/>
      <c r="CM29" s="699"/>
      <c r="CN29" s="699"/>
      <c r="CO29" s="699"/>
      <c r="CP29" s="699"/>
      <c r="CQ29" s="700"/>
      <c r="CR29" s="683">
        <v>793999</v>
      </c>
      <c r="CS29" s="719"/>
      <c r="CT29" s="719"/>
      <c r="CU29" s="719"/>
      <c r="CV29" s="719"/>
      <c r="CW29" s="719"/>
      <c r="CX29" s="719"/>
      <c r="CY29" s="720"/>
      <c r="CZ29" s="688">
        <v>7.5</v>
      </c>
      <c r="DA29" s="717"/>
      <c r="DB29" s="717"/>
      <c r="DC29" s="721"/>
      <c r="DD29" s="692">
        <v>793999</v>
      </c>
      <c r="DE29" s="719"/>
      <c r="DF29" s="719"/>
      <c r="DG29" s="719"/>
      <c r="DH29" s="719"/>
      <c r="DI29" s="719"/>
      <c r="DJ29" s="719"/>
      <c r="DK29" s="720"/>
      <c r="DL29" s="692">
        <v>793999</v>
      </c>
      <c r="DM29" s="719"/>
      <c r="DN29" s="719"/>
      <c r="DO29" s="719"/>
      <c r="DP29" s="719"/>
      <c r="DQ29" s="719"/>
      <c r="DR29" s="719"/>
      <c r="DS29" s="719"/>
      <c r="DT29" s="719"/>
      <c r="DU29" s="719"/>
      <c r="DV29" s="720"/>
      <c r="DW29" s="688">
        <v>12.9</v>
      </c>
      <c r="DX29" s="717"/>
      <c r="DY29" s="717"/>
      <c r="DZ29" s="717"/>
      <c r="EA29" s="717"/>
      <c r="EB29" s="717"/>
      <c r="EC29" s="718"/>
    </row>
    <row r="30" spans="2:133" ht="11.25" customHeight="1" x14ac:dyDescent="0.15">
      <c r="B30" s="680" t="s">
        <v>312</v>
      </c>
      <c r="C30" s="681"/>
      <c r="D30" s="681"/>
      <c r="E30" s="681"/>
      <c r="F30" s="681"/>
      <c r="G30" s="681"/>
      <c r="H30" s="681"/>
      <c r="I30" s="681"/>
      <c r="J30" s="681"/>
      <c r="K30" s="681"/>
      <c r="L30" s="681"/>
      <c r="M30" s="681"/>
      <c r="N30" s="681"/>
      <c r="O30" s="681"/>
      <c r="P30" s="681"/>
      <c r="Q30" s="682"/>
      <c r="R30" s="683">
        <v>73118</v>
      </c>
      <c r="S30" s="684"/>
      <c r="T30" s="684"/>
      <c r="U30" s="684"/>
      <c r="V30" s="684"/>
      <c r="W30" s="684"/>
      <c r="X30" s="684"/>
      <c r="Y30" s="685"/>
      <c r="Z30" s="686">
        <v>0.7</v>
      </c>
      <c r="AA30" s="686"/>
      <c r="AB30" s="686"/>
      <c r="AC30" s="686"/>
      <c r="AD30" s="687" t="s">
        <v>240</v>
      </c>
      <c r="AE30" s="687"/>
      <c r="AF30" s="687"/>
      <c r="AG30" s="687"/>
      <c r="AH30" s="687"/>
      <c r="AI30" s="687"/>
      <c r="AJ30" s="687"/>
      <c r="AK30" s="687"/>
      <c r="AL30" s="688" t="s">
        <v>133</v>
      </c>
      <c r="AM30" s="689"/>
      <c r="AN30" s="689"/>
      <c r="AO30" s="690"/>
      <c r="AP30" s="662" t="s">
        <v>228</v>
      </c>
      <c r="AQ30" s="663"/>
      <c r="AR30" s="663"/>
      <c r="AS30" s="663"/>
      <c r="AT30" s="663"/>
      <c r="AU30" s="663"/>
      <c r="AV30" s="663"/>
      <c r="AW30" s="663"/>
      <c r="AX30" s="663"/>
      <c r="AY30" s="663"/>
      <c r="AZ30" s="663"/>
      <c r="BA30" s="663"/>
      <c r="BB30" s="663"/>
      <c r="BC30" s="663"/>
      <c r="BD30" s="663"/>
      <c r="BE30" s="663"/>
      <c r="BF30" s="664"/>
      <c r="BG30" s="662" t="s">
        <v>313</v>
      </c>
      <c r="BH30" s="736"/>
      <c r="BI30" s="736"/>
      <c r="BJ30" s="736"/>
      <c r="BK30" s="736"/>
      <c r="BL30" s="736"/>
      <c r="BM30" s="736"/>
      <c r="BN30" s="736"/>
      <c r="BO30" s="736"/>
      <c r="BP30" s="736"/>
      <c r="BQ30" s="737"/>
      <c r="BR30" s="662" t="s">
        <v>314</v>
      </c>
      <c r="BS30" s="736"/>
      <c r="BT30" s="736"/>
      <c r="BU30" s="736"/>
      <c r="BV30" s="736"/>
      <c r="BW30" s="736"/>
      <c r="BX30" s="736"/>
      <c r="BY30" s="736"/>
      <c r="BZ30" s="736"/>
      <c r="CA30" s="736"/>
      <c r="CB30" s="737"/>
      <c r="CD30" s="725"/>
      <c r="CE30" s="726"/>
      <c r="CF30" s="698" t="s">
        <v>315</v>
      </c>
      <c r="CG30" s="699"/>
      <c r="CH30" s="699"/>
      <c r="CI30" s="699"/>
      <c r="CJ30" s="699"/>
      <c r="CK30" s="699"/>
      <c r="CL30" s="699"/>
      <c r="CM30" s="699"/>
      <c r="CN30" s="699"/>
      <c r="CO30" s="699"/>
      <c r="CP30" s="699"/>
      <c r="CQ30" s="700"/>
      <c r="CR30" s="683">
        <v>762662</v>
      </c>
      <c r="CS30" s="684"/>
      <c r="CT30" s="684"/>
      <c r="CU30" s="684"/>
      <c r="CV30" s="684"/>
      <c r="CW30" s="684"/>
      <c r="CX30" s="684"/>
      <c r="CY30" s="685"/>
      <c r="CZ30" s="688">
        <v>7.2</v>
      </c>
      <c r="DA30" s="717"/>
      <c r="DB30" s="717"/>
      <c r="DC30" s="721"/>
      <c r="DD30" s="692">
        <v>762662</v>
      </c>
      <c r="DE30" s="684"/>
      <c r="DF30" s="684"/>
      <c r="DG30" s="684"/>
      <c r="DH30" s="684"/>
      <c r="DI30" s="684"/>
      <c r="DJ30" s="684"/>
      <c r="DK30" s="685"/>
      <c r="DL30" s="692">
        <v>762662</v>
      </c>
      <c r="DM30" s="684"/>
      <c r="DN30" s="684"/>
      <c r="DO30" s="684"/>
      <c r="DP30" s="684"/>
      <c r="DQ30" s="684"/>
      <c r="DR30" s="684"/>
      <c r="DS30" s="684"/>
      <c r="DT30" s="684"/>
      <c r="DU30" s="684"/>
      <c r="DV30" s="685"/>
      <c r="DW30" s="688">
        <v>12.4</v>
      </c>
      <c r="DX30" s="717"/>
      <c r="DY30" s="717"/>
      <c r="DZ30" s="717"/>
      <c r="EA30" s="717"/>
      <c r="EB30" s="717"/>
      <c r="EC30" s="718"/>
    </row>
    <row r="31" spans="2:133" ht="11.25" customHeight="1" x14ac:dyDescent="0.15">
      <c r="B31" s="680" t="s">
        <v>316</v>
      </c>
      <c r="C31" s="681"/>
      <c r="D31" s="681"/>
      <c r="E31" s="681"/>
      <c r="F31" s="681"/>
      <c r="G31" s="681"/>
      <c r="H31" s="681"/>
      <c r="I31" s="681"/>
      <c r="J31" s="681"/>
      <c r="K31" s="681"/>
      <c r="L31" s="681"/>
      <c r="M31" s="681"/>
      <c r="N31" s="681"/>
      <c r="O31" s="681"/>
      <c r="P31" s="681"/>
      <c r="Q31" s="682"/>
      <c r="R31" s="683">
        <v>1404512</v>
      </c>
      <c r="S31" s="684"/>
      <c r="T31" s="684"/>
      <c r="U31" s="684"/>
      <c r="V31" s="684"/>
      <c r="W31" s="684"/>
      <c r="X31" s="684"/>
      <c r="Y31" s="685"/>
      <c r="Z31" s="686">
        <v>12.6</v>
      </c>
      <c r="AA31" s="686"/>
      <c r="AB31" s="686"/>
      <c r="AC31" s="686"/>
      <c r="AD31" s="687" t="s">
        <v>251</v>
      </c>
      <c r="AE31" s="687"/>
      <c r="AF31" s="687"/>
      <c r="AG31" s="687"/>
      <c r="AH31" s="687"/>
      <c r="AI31" s="687"/>
      <c r="AJ31" s="687"/>
      <c r="AK31" s="687"/>
      <c r="AL31" s="688" t="s">
        <v>251</v>
      </c>
      <c r="AM31" s="689"/>
      <c r="AN31" s="689"/>
      <c r="AO31" s="690"/>
      <c r="AP31" s="740" t="s">
        <v>317</v>
      </c>
      <c r="AQ31" s="741"/>
      <c r="AR31" s="741"/>
      <c r="AS31" s="741"/>
      <c r="AT31" s="746" t="s">
        <v>318</v>
      </c>
      <c r="AU31" s="231"/>
      <c r="AV31" s="231"/>
      <c r="AW31" s="231"/>
      <c r="AX31" s="669" t="s">
        <v>194</v>
      </c>
      <c r="AY31" s="670"/>
      <c r="AZ31" s="670"/>
      <c r="BA31" s="670"/>
      <c r="BB31" s="670"/>
      <c r="BC31" s="670"/>
      <c r="BD31" s="670"/>
      <c r="BE31" s="670"/>
      <c r="BF31" s="671"/>
      <c r="BG31" s="751">
        <v>99</v>
      </c>
      <c r="BH31" s="738"/>
      <c r="BI31" s="738"/>
      <c r="BJ31" s="738"/>
      <c r="BK31" s="738"/>
      <c r="BL31" s="738"/>
      <c r="BM31" s="678">
        <v>97.6</v>
      </c>
      <c r="BN31" s="738"/>
      <c r="BO31" s="738"/>
      <c r="BP31" s="738"/>
      <c r="BQ31" s="739"/>
      <c r="BR31" s="751">
        <v>99.1</v>
      </c>
      <c r="BS31" s="738"/>
      <c r="BT31" s="738"/>
      <c r="BU31" s="738"/>
      <c r="BV31" s="738"/>
      <c r="BW31" s="738"/>
      <c r="BX31" s="678">
        <v>97.6</v>
      </c>
      <c r="BY31" s="738"/>
      <c r="BZ31" s="738"/>
      <c r="CA31" s="738"/>
      <c r="CB31" s="739"/>
      <c r="CD31" s="725"/>
      <c r="CE31" s="726"/>
      <c r="CF31" s="698" t="s">
        <v>319</v>
      </c>
      <c r="CG31" s="699"/>
      <c r="CH31" s="699"/>
      <c r="CI31" s="699"/>
      <c r="CJ31" s="699"/>
      <c r="CK31" s="699"/>
      <c r="CL31" s="699"/>
      <c r="CM31" s="699"/>
      <c r="CN31" s="699"/>
      <c r="CO31" s="699"/>
      <c r="CP31" s="699"/>
      <c r="CQ31" s="700"/>
      <c r="CR31" s="683">
        <v>31337</v>
      </c>
      <c r="CS31" s="719"/>
      <c r="CT31" s="719"/>
      <c r="CU31" s="719"/>
      <c r="CV31" s="719"/>
      <c r="CW31" s="719"/>
      <c r="CX31" s="719"/>
      <c r="CY31" s="720"/>
      <c r="CZ31" s="688">
        <v>0.3</v>
      </c>
      <c r="DA31" s="717"/>
      <c r="DB31" s="717"/>
      <c r="DC31" s="721"/>
      <c r="DD31" s="692">
        <v>31337</v>
      </c>
      <c r="DE31" s="719"/>
      <c r="DF31" s="719"/>
      <c r="DG31" s="719"/>
      <c r="DH31" s="719"/>
      <c r="DI31" s="719"/>
      <c r="DJ31" s="719"/>
      <c r="DK31" s="720"/>
      <c r="DL31" s="692">
        <v>31337</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320</v>
      </c>
      <c r="C32" s="730"/>
      <c r="D32" s="730"/>
      <c r="E32" s="730"/>
      <c r="F32" s="730"/>
      <c r="G32" s="730"/>
      <c r="H32" s="730"/>
      <c r="I32" s="730"/>
      <c r="J32" s="730"/>
      <c r="K32" s="730"/>
      <c r="L32" s="730"/>
      <c r="M32" s="730"/>
      <c r="N32" s="730"/>
      <c r="O32" s="730"/>
      <c r="P32" s="730"/>
      <c r="Q32" s="731"/>
      <c r="R32" s="683" t="s">
        <v>143</v>
      </c>
      <c r="S32" s="684"/>
      <c r="T32" s="684"/>
      <c r="U32" s="684"/>
      <c r="V32" s="684"/>
      <c r="W32" s="684"/>
      <c r="X32" s="684"/>
      <c r="Y32" s="685"/>
      <c r="Z32" s="686" t="s">
        <v>143</v>
      </c>
      <c r="AA32" s="686"/>
      <c r="AB32" s="686"/>
      <c r="AC32" s="686"/>
      <c r="AD32" s="687" t="s">
        <v>240</v>
      </c>
      <c r="AE32" s="687"/>
      <c r="AF32" s="687"/>
      <c r="AG32" s="687"/>
      <c r="AH32" s="687"/>
      <c r="AI32" s="687"/>
      <c r="AJ32" s="687"/>
      <c r="AK32" s="687"/>
      <c r="AL32" s="688" t="s">
        <v>251</v>
      </c>
      <c r="AM32" s="689"/>
      <c r="AN32" s="689"/>
      <c r="AO32" s="690"/>
      <c r="AP32" s="742"/>
      <c r="AQ32" s="743"/>
      <c r="AR32" s="743"/>
      <c r="AS32" s="743"/>
      <c r="AT32" s="747"/>
      <c r="AU32" s="230" t="s">
        <v>321</v>
      </c>
      <c r="AV32" s="230"/>
      <c r="AW32" s="230"/>
      <c r="AX32" s="680" t="s">
        <v>322</v>
      </c>
      <c r="AY32" s="681"/>
      <c r="AZ32" s="681"/>
      <c r="BA32" s="681"/>
      <c r="BB32" s="681"/>
      <c r="BC32" s="681"/>
      <c r="BD32" s="681"/>
      <c r="BE32" s="681"/>
      <c r="BF32" s="682"/>
      <c r="BG32" s="752">
        <v>98.6</v>
      </c>
      <c r="BH32" s="719"/>
      <c r="BI32" s="719"/>
      <c r="BJ32" s="719"/>
      <c r="BK32" s="719"/>
      <c r="BL32" s="719"/>
      <c r="BM32" s="689">
        <v>97</v>
      </c>
      <c r="BN32" s="749"/>
      <c r="BO32" s="749"/>
      <c r="BP32" s="749"/>
      <c r="BQ32" s="750"/>
      <c r="BR32" s="752">
        <v>98.9</v>
      </c>
      <c r="BS32" s="719"/>
      <c r="BT32" s="719"/>
      <c r="BU32" s="719"/>
      <c r="BV32" s="719"/>
      <c r="BW32" s="719"/>
      <c r="BX32" s="689">
        <v>97.1</v>
      </c>
      <c r="BY32" s="749"/>
      <c r="BZ32" s="749"/>
      <c r="CA32" s="749"/>
      <c r="CB32" s="750"/>
      <c r="CD32" s="727"/>
      <c r="CE32" s="728"/>
      <c r="CF32" s="698" t="s">
        <v>323</v>
      </c>
      <c r="CG32" s="699"/>
      <c r="CH32" s="699"/>
      <c r="CI32" s="699"/>
      <c r="CJ32" s="699"/>
      <c r="CK32" s="699"/>
      <c r="CL32" s="699"/>
      <c r="CM32" s="699"/>
      <c r="CN32" s="699"/>
      <c r="CO32" s="699"/>
      <c r="CP32" s="699"/>
      <c r="CQ32" s="700"/>
      <c r="CR32" s="683" t="s">
        <v>240</v>
      </c>
      <c r="CS32" s="684"/>
      <c r="CT32" s="684"/>
      <c r="CU32" s="684"/>
      <c r="CV32" s="684"/>
      <c r="CW32" s="684"/>
      <c r="CX32" s="684"/>
      <c r="CY32" s="685"/>
      <c r="CZ32" s="688" t="s">
        <v>240</v>
      </c>
      <c r="DA32" s="717"/>
      <c r="DB32" s="717"/>
      <c r="DC32" s="721"/>
      <c r="DD32" s="692" t="s">
        <v>143</v>
      </c>
      <c r="DE32" s="684"/>
      <c r="DF32" s="684"/>
      <c r="DG32" s="684"/>
      <c r="DH32" s="684"/>
      <c r="DI32" s="684"/>
      <c r="DJ32" s="684"/>
      <c r="DK32" s="685"/>
      <c r="DL32" s="692" t="s">
        <v>251</v>
      </c>
      <c r="DM32" s="684"/>
      <c r="DN32" s="684"/>
      <c r="DO32" s="684"/>
      <c r="DP32" s="684"/>
      <c r="DQ32" s="684"/>
      <c r="DR32" s="684"/>
      <c r="DS32" s="684"/>
      <c r="DT32" s="684"/>
      <c r="DU32" s="684"/>
      <c r="DV32" s="685"/>
      <c r="DW32" s="688" t="s">
        <v>143</v>
      </c>
      <c r="DX32" s="717"/>
      <c r="DY32" s="717"/>
      <c r="DZ32" s="717"/>
      <c r="EA32" s="717"/>
      <c r="EB32" s="717"/>
      <c r="EC32" s="718"/>
    </row>
    <row r="33" spans="2:133" ht="11.25" customHeight="1" x14ac:dyDescent="0.15">
      <c r="B33" s="680" t="s">
        <v>324</v>
      </c>
      <c r="C33" s="681"/>
      <c r="D33" s="681"/>
      <c r="E33" s="681"/>
      <c r="F33" s="681"/>
      <c r="G33" s="681"/>
      <c r="H33" s="681"/>
      <c r="I33" s="681"/>
      <c r="J33" s="681"/>
      <c r="K33" s="681"/>
      <c r="L33" s="681"/>
      <c r="M33" s="681"/>
      <c r="N33" s="681"/>
      <c r="O33" s="681"/>
      <c r="P33" s="681"/>
      <c r="Q33" s="682"/>
      <c r="R33" s="683">
        <v>891548</v>
      </c>
      <c r="S33" s="684"/>
      <c r="T33" s="684"/>
      <c r="U33" s="684"/>
      <c r="V33" s="684"/>
      <c r="W33" s="684"/>
      <c r="X33" s="684"/>
      <c r="Y33" s="685"/>
      <c r="Z33" s="686">
        <v>8</v>
      </c>
      <c r="AA33" s="686"/>
      <c r="AB33" s="686"/>
      <c r="AC33" s="686"/>
      <c r="AD33" s="687" t="s">
        <v>240</v>
      </c>
      <c r="AE33" s="687"/>
      <c r="AF33" s="687"/>
      <c r="AG33" s="687"/>
      <c r="AH33" s="687"/>
      <c r="AI33" s="687"/>
      <c r="AJ33" s="687"/>
      <c r="AK33" s="687"/>
      <c r="AL33" s="688" t="s">
        <v>143</v>
      </c>
      <c r="AM33" s="689"/>
      <c r="AN33" s="689"/>
      <c r="AO33" s="690"/>
      <c r="AP33" s="744"/>
      <c r="AQ33" s="745"/>
      <c r="AR33" s="745"/>
      <c r="AS33" s="745"/>
      <c r="AT33" s="748"/>
      <c r="AU33" s="232"/>
      <c r="AV33" s="232"/>
      <c r="AW33" s="232"/>
      <c r="AX33" s="733" t="s">
        <v>325</v>
      </c>
      <c r="AY33" s="734"/>
      <c r="AZ33" s="734"/>
      <c r="BA33" s="734"/>
      <c r="BB33" s="734"/>
      <c r="BC33" s="734"/>
      <c r="BD33" s="734"/>
      <c r="BE33" s="734"/>
      <c r="BF33" s="735"/>
      <c r="BG33" s="753">
        <v>99.4</v>
      </c>
      <c r="BH33" s="754"/>
      <c r="BI33" s="754"/>
      <c r="BJ33" s="754"/>
      <c r="BK33" s="754"/>
      <c r="BL33" s="754"/>
      <c r="BM33" s="755">
        <v>98.3</v>
      </c>
      <c r="BN33" s="754"/>
      <c r="BO33" s="754"/>
      <c r="BP33" s="754"/>
      <c r="BQ33" s="756"/>
      <c r="BR33" s="753">
        <v>99.4</v>
      </c>
      <c r="BS33" s="754"/>
      <c r="BT33" s="754"/>
      <c r="BU33" s="754"/>
      <c r="BV33" s="754"/>
      <c r="BW33" s="754"/>
      <c r="BX33" s="755">
        <v>98.2</v>
      </c>
      <c r="BY33" s="754"/>
      <c r="BZ33" s="754"/>
      <c r="CA33" s="754"/>
      <c r="CB33" s="756"/>
      <c r="CD33" s="698" t="s">
        <v>326</v>
      </c>
      <c r="CE33" s="699"/>
      <c r="CF33" s="699"/>
      <c r="CG33" s="699"/>
      <c r="CH33" s="699"/>
      <c r="CI33" s="699"/>
      <c r="CJ33" s="699"/>
      <c r="CK33" s="699"/>
      <c r="CL33" s="699"/>
      <c r="CM33" s="699"/>
      <c r="CN33" s="699"/>
      <c r="CO33" s="699"/>
      <c r="CP33" s="699"/>
      <c r="CQ33" s="700"/>
      <c r="CR33" s="683">
        <v>4218700</v>
      </c>
      <c r="CS33" s="719"/>
      <c r="CT33" s="719"/>
      <c r="CU33" s="719"/>
      <c r="CV33" s="719"/>
      <c r="CW33" s="719"/>
      <c r="CX33" s="719"/>
      <c r="CY33" s="720"/>
      <c r="CZ33" s="688">
        <v>39.700000000000003</v>
      </c>
      <c r="DA33" s="717"/>
      <c r="DB33" s="717"/>
      <c r="DC33" s="721"/>
      <c r="DD33" s="692">
        <v>3726966</v>
      </c>
      <c r="DE33" s="719"/>
      <c r="DF33" s="719"/>
      <c r="DG33" s="719"/>
      <c r="DH33" s="719"/>
      <c r="DI33" s="719"/>
      <c r="DJ33" s="719"/>
      <c r="DK33" s="720"/>
      <c r="DL33" s="692">
        <v>3321964</v>
      </c>
      <c r="DM33" s="719"/>
      <c r="DN33" s="719"/>
      <c r="DO33" s="719"/>
      <c r="DP33" s="719"/>
      <c r="DQ33" s="719"/>
      <c r="DR33" s="719"/>
      <c r="DS33" s="719"/>
      <c r="DT33" s="719"/>
      <c r="DU33" s="719"/>
      <c r="DV33" s="720"/>
      <c r="DW33" s="688">
        <v>54</v>
      </c>
      <c r="DX33" s="717"/>
      <c r="DY33" s="717"/>
      <c r="DZ33" s="717"/>
      <c r="EA33" s="717"/>
      <c r="EB33" s="717"/>
      <c r="EC33" s="718"/>
    </row>
    <row r="34" spans="2:133" ht="11.25" customHeight="1" x14ac:dyDescent="0.15">
      <c r="B34" s="680" t="s">
        <v>327</v>
      </c>
      <c r="C34" s="681"/>
      <c r="D34" s="681"/>
      <c r="E34" s="681"/>
      <c r="F34" s="681"/>
      <c r="G34" s="681"/>
      <c r="H34" s="681"/>
      <c r="I34" s="681"/>
      <c r="J34" s="681"/>
      <c r="K34" s="681"/>
      <c r="L34" s="681"/>
      <c r="M34" s="681"/>
      <c r="N34" s="681"/>
      <c r="O34" s="681"/>
      <c r="P34" s="681"/>
      <c r="Q34" s="682"/>
      <c r="R34" s="683">
        <v>13139</v>
      </c>
      <c r="S34" s="684"/>
      <c r="T34" s="684"/>
      <c r="U34" s="684"/>
      <c r="V34" s="684"/>
      <c r="W34" s="684"/>
      <c r="X34" s="684"/>
      <c r="Y34" s="685"/>
      <c r="Z34" s="686">
        <v>0.1</v>
      </c>
      <c r="AA34" s="686"/>
      <c r="AB34" s="686"/>
      <c r="AC34" s="686"/>
      <c r="AD34" s="687">
        <v>4346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328</v>
      </c>
      <c r="CE34" s="699"/>
      <c r="CF34" s="699"/>
      <c r="CG34" s="699"/>
      <c r="CH34" s="699"/>
      <c r="CI34" s="699"/>
      <c r="CJ34" s="699"/>
      <c r="CK34" s="699"/>
      <c r="CL34" s="699"/>
      <c r="CM34" s="699"/>
      <c r="CN34" s="699"/>
      <c r="CO34" s="699"/>
      <c r="CP34" s="699"/>
      <c r="CQ34" s="700"/>
      <c r="CR34" s="683">
        <v>1704156</v>
      </c>
      <c r="CS34" s="684"/>
      <c r="CT34" s="684"/>
      <c r="CU34" s="684"/>
      <c r="CV34" s="684"/>
      <c r="CW34" s="684"/>
      <c r="CX34" s="684"/>
      <c r="CY34" s="685"/>
      <c r="CZ34" s="688">
        <v>16</v>
      </c>
      <c r="DA34" s="717"/>
      <c r="DB34" s="717"/>
      <c r="DC34" s="721"/>
      <c r="DD34" s="692">
        <v>1464154</v>
      </c>
      <c r="DE34" s="684"/>
      <c r="DF34" s="684"/>
      <c r="DG34" s="684"/>
      <c r="DH34" s="684"/>
      <c r="DI34" s="684"/>
      <c r="DJ34" s="684"/>
      <c r="DK34" s="685"/>
      <c r="DL34" s="692">
        <v>1421701</v>
      </c>
      <c r="DM34" s="684"/>
      <c r="DN34" s="684"/>
      <c r="DO34" s="684"/>
      <c r="DP34" s="684"/>
      <c r="DQ34" s="684"/>
      <c r="DR34" s="684"/>
      <c r="DS34" s="684"/>
      <c r="DT34" s="684"/>
      <c r="DU34" s="684"/>
      <c r="DV34" s="685"/>
      <c r="DW34" s="688">
        <v>23.1</v>
      </c>
      <c r="DX34" s="717"/>
      <c r="DY34" s="717"/>
      <c r="DZ34" s="717"/>
      <c r="EA34" s="717"/>
      <c r="EB34" s="717"/>
      <c r="EC34" s="718"/>
    </row>
    <row r="35" spans="2:133" ht="11.25" customHeight="1" x14ac:dyDescent="0.15">
      <c r="B35" s="680" t="s">
        <v>329</v>
      </c>
      <c r="C35" s="681"/>
      <c r="D35" s="681"/>
      <c r="E35" s="681"/>
      <c r="F35" s="681"/>
      <c r="G35" s="681"/>
      <c r="H35" s="681"/>
      <c r="I35" s="681"/>
      <c r="J35" s="681"/>
      <c r="K35" s="681"/>
      <c r="L35" s="681"/>
      <c r="M35" s="681"/>
      <c r="N35" s="681"/>
      <c r="O35" s="681"/>
      <c r="P35" s="681"/>
      <c r="Q35" s="682"/>
      <c r="R35" s="683">
        <v>40909</v>
      </c>
      <c r="S35" s="684"/>
      <c r="T35" s="684"/>
      <c r="U35" s="684"/>
      <c r="V35" s="684"/>
      <c r="W35" s="684"/>
      <c r="X35" s="684"/>
      <c r="Y35" s="685"/>
      <c r="Z35" s="686">
        <v>0.4</v>
      </c>
      <c r="AA35" s="686"/>
      <c r="AB35" s="686"/>
      <c r="AC35" s="686"/>
      <c r="AD35" s="687" t="s">
        <v>251</v>
      </c>
      <c r="AE35" s="687"/>
      <c r="AF35" s="687"/>
      <c r="AG35" s="687"/>
      <c r="AH35" s="687"/>
      <c r="AI35" s="687"/>
      <c r="AJ35" s="687"/>
      <c r="AK35" s="687"/>
      <c r="AL35" s="688" t="s">
        <v>240</v>
      </c>
      <c r="AM35" s="689"/>
      <c r="AN35" s="689"/>
      <c r="AO35" s="690"/>
      <c r="AP35" s="235"/>
      <c r="AQ35" s="662" t="s">
        <v>330</v>
      </c>
      <c r="AR35" s="663"/>
      <c r="AS35" s="663"/>
      <c r="AT35" s="663"/>
      <c r="AU35" s="663"/>
      <c r="AV35" s="663"/>
      <c r="AW35" s="663"/>
      <c r="AX35" s="663"/>
      <c r="AY35" s="663"/>
      <c r="AZ35" s="663"/>
      <c r="BA35" s="663"/>
      <c r="BB35" s="663"/>
      <c r="BC35" s="663"/>
      <c r="BD35" s="663"/>
      <c r="BE35" s="663"/>
      <c r="BF35" s="664"/>
      <c r="BG35" s="662" t="s">
        <v>331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332</v>
      </c>
      <c r="CE35" s="699"/>
      <c r="CF35" s="699"/>
      <c r="CG35" s="699"/>
      <c r="CH35" s="699"/>
      <c r="CI35" s="699"/>
      <c r="CJ35" s="699"/>
      <c r="CK35" s="699"/>
      <c r="CL35" s="699"/>
      <c r="CM35" s="699"/>
      <c r="CN35" s="699"/>
      <c r="CO35" s="699"/>
      <c r="CP35" s="699"/>
      <c r="CQ35" s="700"/>
      <c r="CR35" s="683">
        <v>33268</v>
      </c>
      <c r="CS35" s="719"/>
      <c r="CT35" s="719"/>
      <c r="CU35" s="719"/>
      <c r="CV35" s="719"/>
      <c r="CW35" s="719"/>
      <c r="CX35" s="719"/>
      <c r="CY35" s="720"/>
      <c r="CZ35" s="688">
        <v>0.3</v>
      </c>
      <c r="DA35" s="717"/>
      <c r="DB35" s="717"/>
      <c r="DC35" s="721"/>
      <c r="DD35" s="692">
        <v>32490</v>
      </c>
      <c r="DE35" s="719"/>
      <c r="DF35" s="719"/>
      <c r="DG35" s="719"/>
      <c r="DH35" s="719"/>
      <c r="DI35" s="719"/>
      <c r="DJ35" s="719"/>
      <c r="DK35" s="720"/>
      <c r="DL35" s="692">
        <v>32490</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333</v>
      </c>
      <c r="C36" s="681"/>
      <c r="D36" s="681"/>
      <c r="E36" s="681"/>
      <c r="F36" s="681"/>
      <c r="G36" s="681"/>
      <c r="H36" s="681"/>
      <c r="I36" s="681"/>
      <c r="J36" s="681"/>
      <c r="K36" s="681"/>
      <c r="L36" s="681"/>
      <c r="M36" s="681"/>
      <c r="N36" s="681"/>
      <c r="O36" s="681"/>
      <c r="P36" s="681"/>
      <c r="Q36" s="682"/>
      <c r="R36" s="683">
        <v>550000</v>
      </c>
      <c r="S36" s="684"/>
      <c r="T36" s="684"/>
      <c r="U36" s="684"/>
      <c r="V36" s="684"/>
      <c r="W36" s="684"/>
      <c r="X36" s="684"/>
      <c r="Y36" s="685"/>
      <c r="Z36" s="686">
        <v>4.9000000000000004</v>
      </c>
      <c r="AA36" s="686"/>
      <c r="AB36" s="686"/>
      <c r="AC36" s="686"/>
      <c r="AD36" s="687" t="s">
        <v>240</v>
      </c>
      <c r="AE36" s="687"/>
      <c r="AF36" s="687"/>
      <c r="AG36" s="687"/>
      <c r="AH36" s="687"/>
      <c r="AI36" s="687"/>
      <c r="AJ36" s="687"/>
      <c r="AK36" s="687"/>
      <c r="AL36" s="688" t="s">
        <v>143</v>
      </c>
      <c r="AM36" s="689"/>
      <c r="AN36" s="689"/>
      <c r="AO36" s="690"/>
      <c r="AP36" s="235"/>
      <c r="AQ36" s="757" t="s">
        <v>334</v>
      </c>
      <c r="AR36" s="758"/>
      <c r="AS36" s="758"/>
      <c r="AT36" s="758"/>
      <c r="AU36" s="758"/>
      <c r="AV36" s="758"/>
      <c r="AW36" s="758"/>
      <c r="AX36" s="758"/>
      <c r="AY36" s="759"/>
      <c r="AZ36" s="672">
        <v>1201620</v>
      </c>
      <c r="BA36" s="673"/>
      <c r="BB36" s="673"/>
      <c r="BC36" s="673"/>
      <c r="BD36" s="673"/>
      <c r="BE36" s="673"/>
      <c r="BF36" s="760"/>
      <c r="BG36" s="694" t="s">
        <v>335</v>
      </c>
      <c r="BH36" s="695"/>
      <c r="BI36" s="695"/>
      <c r="BJ36" s="695"/>
      <c r="BK36" s="695"/>
      <c r="BL36" s="695"/>
      <c r="BM36" s="695"/>
      <c r="BN36" s="695"/>
      <c r="BO36" s="695"/>
      <c r="BP36" s="695"/>
      <c r="BQ36" s="695"/>
      <c r="BR36" s="695"/>
      <c r="BS36" s="695"/>
      <c r="BT36" s="695"/>
      <c r="BU36" s="696"/>
      <c r="BV36" s="672">
        <v>-84483</v>
      </c>
      <c r="BW36" s="673"/>
      <c r="BX36" s="673"/>
      <c r="BY36" s="673"/>
      <c r="BZ36" s="673"/>
      <c r="CA36" s="673"/>
      <c r="CB36" s="760"/>
      <c r="CD36" s="698" t="s">
        <v>336</v>
      </c>
      <c r="CE36" s="699"/>
      <c r="CF36" s="699"/>
      <c r="CG36" s="699"/>
      <c r="CH36" s="699"/>
      <c r="CI36" s="699"/>
      <c r="CJ36" s="699"/>
      <c r="CK36" s="699"/>
      <c r="CL36" s="699"/>
      <c r="CM36" s="699"/>
      <c r="CN36" s="699"/>
      <c r="CO36" s="699"/>
      <c r="CP36" s="699"/>
      <c r="CQ36" s="700"/>
      <c r="CR36" s="683">
        <v>1274966</v>
      </c>
      <c r="CS36" s="684"/>
      <c r="CT36" s="684"/>
      <c r="CU36" s="684"/>
      <c r="CV36" s="684"/>
      <c r="CW36" s="684"/>
      <c r="CX36" s="684"/>
      <c r="CY36" s="685"/>
      <c r="CZ36" s="688">
        <v>12</v>
      </c>
      <c r="DA36" s="717"/>
      <c r="DB36" s="717"/>
      <c r="DC36" s="721"/>
      <c r="DD36" s="692">
        <v>1213315</v>
      </c>
      <c r="DE36" s="684"/>
      <c r="DF36" s="684"/>
      <c r="DG36" s="684"/>
      <c r="DH36" s="684"/>
      <c r="DI36" s="684"/>
      <c r="DJ36" s="684"/>
      <c r="DK36" s="685"/>
      <c r="DL36" s="692">
        <v>1163156</v>
      </c>
      <c r="DM36" s="684"/>
      <c r="DN36" s="684"/>
      <c r="DO36" s="684"/>
      <c r="DP36" s="684"/>
      <c r="DQ36" s="684"/>
      <c r="DR36" s="684"/>
      <c r="DS36" s="684"/>
      <c r="DT36" s="684"/>
      <c r="DU36" s="684"/>
      <c r="DV36" s="685"/>
      <c r="DW36" s="688">
        <v>18.899999999999999</v>
      </c>
      <c r="DX36" s="717"/>
      <c r="DY36" s="717"/>
      <c r="DZ36" s="717"/>
      <c r="EA36" s="717"/>
      <c r="EB36" s="717"/>
      <c r="EC36" s="718"/>
    </row>
    <row r="37" spans="2:133" ht="11.25" customHeight="1" x14ac:dyDescent="0.15">
      <c r="B37" s="680" t="s">
        <v>337</v>
      </c>
      <c r="C37" s="681"/>
      <c r="D37" s="681"/>
      <c r="E37" s="681"/>
      <c r="F37" s="681"/>
      <c r="G37" s="681"/>
      <c r="H37" s="681"/>
      <c r="I37" s="681"/>
      <c r="J37" s="681"/>
      <c r="K37" s="681"/>
      <c r="L37" s="681"/>
      <c r="M37" s="681"/>
      <c r="N37" s="681"/>
      <c r="O37" s="681"/>
      <c r="P37" s="681"/>
      <c r="Q37" s="682"/>
      <c r="R37" s="683">
        <v>226160</v>
      </c>
      <c r="S37" s="684"/>
      <c r="T37" s="684"/>
      <c r="U37" s="684"/>
      <c r="V37" s="684"/>
      <c r="W37" s="684"/>
      <c r="X37" s="684"/>
      <c r="Y37" s="685"/>
      <c r="Z37" s="686">
        <v>2</v>
      </c>
      <c r="AA37" s="686"/>
      <c r="AB37" s="686"/>
      <c r="AC37" s="686"/>
      <c r="AD37" s="687" t="s">
        <v>240</v>
      </c>
      <c r="AE37" s="687"/>
      <c r="AF37" s="687"/>
      <c r="AG37" s="687"/>
      <c r="AH37" s="687"/>
      <c r="AI37" s="687"/>
      <c r="AJ37" s="687"/>
      <c r="AK37" s="687"/>
      <c r="AL37" s="688" t="s">
        <v>143</v>
      </c>
      <c r="AM37" s="689"/>
      <c r="AN37" s="689"/>
      <c r="AO37" s="690"/>
      <c r="AQ37" s="761" t="s">
        <v>338</v>
      </c>
      <c r="AR37" s="762"/>
      <c r="AS37" s="762"/>
      <c r="AT37" s="762"/>
      <c r="AU37" s="762"/>
      <c r="AV37" s="762"/>
      <c r="AW37" s="762"/>
      <c r="AX37" s="762"/>
      <c r="AY37" s="763"/>
      <c r="AZ37" s="683">
        <v>253200</v>
      </c>
      <c r="BA37" s="684"/>
      <c r="BB37" s="684"/>
      <c r="BC37" s="684"/>
      <c r="BD37" s="719"/>
      <c r="BE37" s="719"/>
      <c r="BF37" s="750"/>
      <c r="BG37" s="698" t="s">
        <v>339</v>
      </c>
      <c r="BH37" s="699"/>
      <c r="BI37" s="699"/>
      <c r="BJ37" s="699"/>
      <c r="BK37" s="699"/>
      <c r="BL37" s="699"/>
      <c r="BM37" s="699"/>
      <c r="BN37" s="699"/>
      <c r="BO37" s="699"/>
      <c r="BP37" s="699"/>
      <c r="BQ37" s="699"/>
      <c r="BR37" s="699"/>
      <c r="BS37" s="699"/>
      <c r="BT37" s="699"/>
      <c r="BU37" s="700"/>
      <c r="BV37" s="683">
        <v>-127235</v>
      </c>
      <c r="BW37" s="684"/>
      <c r="BX37" s="684"/>
      <c r="BY37" s="684"/>
      <c r="BZ37" s="684"/>
      <c r="CA37" s="684"/>
      <c r="CB37" s="693"/>
      <c r="CD37" s="698" t="s">
        <v>340</v>
      </c>
      <c r="CE37" s="699"/>
      <c r="CF37" s="699"/>
      <c r="CG37" s="699"/>
      <c r="CH37" s="699"/>
      <c r="CI37" s="699"/>
      <c r="CJ37" s="699"/>
      <c r="CK37" s="699"/>
      <c r="CL37" s="699"/>
      <c r="CM37" s="699"/>
      <c r="CN37" s="699"/>
      <c r="CO37" s="699"/>
      <c r="CP37" s="699"/>
      <c r="CQ37" s="700"/>
      <c r="CR37" s="683">
        <v>623138</v>
      </c>
      <c r="CS37" s="719"/>
      <c r="CT37" s="719"/>
      <c r="CU37" s="719"/>
      <c r="CV37" s="719"/>
      <c r="CW37" s="719"/>
      <c r="CX37" s="719"/>
      <c r="CY37" s="720"/>
      <c r="CZ37" s="688">
        <v>5.9</v>
      </c>
      <c r="DA37" s="717"/>
      <c r="DB37" s="717"/>
      <c r="DC37" s="721"/>
      <c r="DD37" s="692">
        <v>623138</v>
      </c>
      <c r="DE37" s="719"/>
      <c r="DF37" s="719"/>
      <c r="DG37" s="719"/>
      <c r="DH37" s="719"/>
      <c r="DI37" s="719"/>
      <c r="DJ37" s="719"/>
      <c r="DK37" s="720"/>
      <c r="DL37" s="692">
        <v>617363</v>
      </c>
      <c r="DM37" s="719"/>
      <c r="DN37" s="719"/>
      <c r="DO37" s="719"/>
      <c r="DP37" s="719"/>
      <c r="DQ37" s="719"/>
      <c r="DR37" s="719"/>
      <c r="DS37" s="719"/>
      <c r="DT37" s="719"/>
      <c r="DU37" s="719"/>
      <c r="DV37" s="720"/>
      <c r="DW37" s="688">
        <v>10</v>
      </c>
      <c r="DX37" s="717"/>
      <c r="DY37" s="717"/>
      <c r="DZ37" s="717"/>
      <c r="EA37" s="717"/>
      <c r="EB37" s="717"/>
      <c r="EC37" s="718"/>
    </row>
    <row r="38" spans="2:133" ht="11.25" customHeight="1" x14ac:dyDescent="0.15">
      <c r="B38" s="680" t="s">
        <v>341</v>
      </c>
      <c r="C38" s="681"/>
      <c r="D38" s="681"/>
      <c r="E38" s="681"/>
      <c r="F38" s="681"/>
      <c r="G38" s="681"/>
      <c r="H38" s="681"/>
      <c r="I38" s="681"/>
      <c r="J38" s="681"/>
      <c r="K38" s="681"/>
      <c r="L38" s="681"/>
      <c r="M38" s="681"/>
      <c r="N38" s="681"/>
      <c r="O38" s="681"/>
      <c r="P38" s="681"/>
      <c r="Q38" s="682"/>
      <c r="R38" s="683">
        <v>149501</v>
      </c>
      <c r="S38" s="684"/>
      <c r="T38" s="684"/>
      <c r="U38" s="684"/>
      <c r="V38" s="684"/>
      <c r="W38" s="684"/>
      <c r="X38" s="684"/>
      <c r="Y38" s="685"/>
      <c r="Z38" s="686">
        <v>1.3</v>
      </c>
      <c r="AA38" s="686"/>
      <c r="AB38" s="686"/>
      <c r="AC38" s="686"/>
      <c r="AD38" s="687">
        <v>382</v>
      </c>
      <c r="AE38" s="687"/>
      <c r="AF38" s="687"/>
      <c r="AG38" s="687"/>
      <c r="AH38" s="687"/>
      <c r="AI38" s="687"/>
      <c r="AJ38" s="687"/>
      <c r="AK38" s="687"/>
      <c r="AL38" s="688">
        <v>0</v>
      </c>
      <c r="AM38" s="689"/>
      <c r="AN38" s="689"/>
      <c r="AO38" s="690"/>
      <c r="AQ38" s="761" t="s">
        <v>342</v>
      </c>
      <c r="AR38" s="762"/>
      <c r="AS38" s="762"/>
      <c r="AT38" s="762"/>
      <c r="AU38" s="762"/>
      <c r="AV38" s="762"/>
      <c r="AW38" s="762"/>
      <c r="AX38" s="762"/>
      <c r="AY38" s="763"/>
      <c r="AZ38" s="683">
        <v>16587</v>
      </c>
      <c r="BA38" s="684"/>
      <c r="BB38" s="684"/>
      <c r="BC38" s="684"/>
      <c r="BD38" s="719"/>
      <c r="BE38" s="719"/>
      <c r="BF38" s="750"/>
      <c r="BG38" s="698" t="s">
        <v>343</v>
      </c>
      <c r="BH38" s="699"/>
      <c r="BI38" s="699"/>
      <c r="BJ38" s="699"/>
      <c r="BK38" s="699"/>
      <c r="BL38" s="699"/>
      <c r="BM38" s="699"/>
      <c r="BN38" s="699"/>
      <c r="BO38" s="699"/>
      <c r="BP38" s="699"/>
      <c r="BQ38" s="699"/>
      <c r="BR38" s="699"/>
      <c r="BS38" s="699"/>
      <c r="BT38" s="699"/>
      <c r="BU38" s="700"/>
      <c r="BV38" s="683">
        <v>3606</v>
      </c>
      <c r="BW38" s="684"/>
      <c r="BX38" s="684"/>
      <c r="BY38" s="684"/>
      <c r="BZ38" s="684"/>
      <c r="CA38" s="684"/>
      <c r="CB38" s="693"/>
      <c r="CD38" s="698" t="s">
        <v>344</v>
      </c>
      <c r="CE38" s="699"/>
      <c r="CF38" s="699"/>
      <c r="CG38" s="699"/>
      <c r="CH38" s="699"/>
      <c r="CI38" s="699"/>
      <c r="CJ38" s="699"/>
      <c r="CK38" s="699"/>
      <c r="CL38" s="699"/>
      <c r="CM38" s="699"/>
      <c r="CN38" s="699"/>
      <c r="CO38" s="699"/>
      <c r="CP38" s="699"/>
      <c r="CQ38" s="700"/>
      <c r="CR38" s="683">
        <v>931833</v>
      </c>
      <c r="CS38" s="684"/>
      <c r="CT38" s="684"/>
      <c r="CU38" s="684"/>
      <c r="CV38" s="684"/>
      <c r="CW38" s="684"/>
      <c r="CX38" s="684"/>
      <c r="CY38" s="685"/>
      <c r="CZ38" s="688">
        <v>8.8000000000000007</v>
      </c>
      <c r="DA38" s="717"/>
      <c r="DB38" s="717"/>
      <c r="DC38" s="721"/>
      <c r="DD38" s="692">
        <v>752416</v>
      </c>
      <c r="DE38" s="684"/>
      <c r="DF38" s="684"/>
      <c r="DG38" s="684"/>
      <c r="DH38" s="684"/>
      <c r="DI38" s="684"/>
      <c r="DJ38" s="684"/>
      <c r="DK38" s="685"/>
      <c r="DL38" s="692">
        <v>704617</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345</v>
      </c>
      <c r="C39" s="681"/>
      <c r="D39" s="681"/>
      <c r="E39" s="681"/>
      <c r="F39" s="681"/>
      <c r="G39" s="681"/>
      <c r="H39" s="681"/>
      <c r="I39" s="681"/>
      <c r="J39" s="681"/>
      <c r="K39" s="681"/>
      <c r="L39" s="681"/>
      <c r="M39" s="681"/>
      <c r="N39" s="681"/>
      <c r="O39" s="681"/>
      <c r="P39" s="681"/>
      <c r="Q39" s="682"/>
      <c r="R39" s="683">
        <v>1497587</v>
      </c>
      <c r="S39" s="684"/>
      <c r="T39" s="684"/>
      <c r="U39" s="684"/>
      <c r="V39" s="684"/>
      <c r="W39" s="684"/>
      <c r="X39" s="684"/>
      <c r="Y39" s="685"/>
      <c r="Z39" s="686">
        <v>13.4</v>
      </c>
      <c r="AA39" s="686"/>
      <c r="AB39" s="686"/>
      <c r="AC39" s="686"/>
      <c r="AD39" s="687" t="s">
        <v>251</v>
      </c>
      <c r="AE39" s="687"/>
      <c r="AF39" s="687"/>
      <c r="AG39" s="687"/>
      <c r="AH39" s="687"/>
      <c r="AI39" s="687"/>
      <c r="AJ39" s="687"/>
      <c r="AK39" s="687"/>
      <c r="AL39" s="688" t="s">
        <v>251</v>
      </c>
      <c r="AM39" s="689"/>
      <c r="AN39" s="689"/>
      <c r="AO39" s="690"/>
      <c r="AQ39" s="761" t="s">
        <v>346</v>
      </c>
      <c r="AR39" s="762"/>
      <c r="AS39" s="762"/>
      <c r="AT39" s="762"/>
      <c r="AU39" s="762"/>
      <c r="AV39" s="762"/>
      <c r="AW39" s="762"/>
      <c r="AX39" s="762"/>
      <c r="AY39" s="763"/>
      <c r="AZ39" s="683" t="s">
        <v>240</v>
      </c>
      <c r="BA39" s="684"/>
      <c r="BB39" s="684"/>
      <c r="BC39" s="684"/>
      <c r="BD39" s="719"/>
      <c r="BE39" s="719"/>
      <c r="BF39" s="750"/>
      <c r="BG39" s="698" t="s">
        <v>347</v>
      </c>
      <c r="BH39" s="699"/>
      <c r="BI39" s="699"/>
      <c r="BJ39" s="699"/>
      <c r="BK39" s="699"/>
      <c r="BL39" s="699"/>
      <c r="BM39" s="699"/>
      <c r="BN39" s="699"/>
      <c r="BO39" s="699"/>
      <c r="BP39" s="699"/>
      <c r="BQ39" s="699"/>
      <c r="BR39" s="699"/>
      <c r="BS39" s="699"/>
      <c r="BT39" s="699"/>
      <c r="BU39" s="700"/>
      <c r="BV39" s="683">
        <v>5642</v>
      </c>
      <c r="BW39" s="684"/>
      <c r="BX39" s="684"/>
      <c r="BY39" s="684"/>
      <c r="BZ39" s="684"/>
      <c r="CA39" s="684"/>
      <c r="CB39" s="693"/>
      <c r="CD39" s="698" t="s">
        <v>348</v>
      </c>
      <c r="CE39" s="699"/>
      <c r="CF39" s="699"/>
      <c r="CG39" s="699"/>
      <c r="CH39" s="699"/>
      <c r="CI39" s="699"/>
      <c r="CJ39" s="699"/>
      <c r="CK39" s="699"/>
      <c r="CL39" s="699"/>
      <c r="CM39" s="699"/>
      <c r="CN39" s="699"/>
      <c r="CO39" s="699"/>
      <c r="CP39" s="699"/>
      <c r="CQ39" s="700"/>
      <c r="CR39" s="683">
        <v>259795</v>
      </c>
      <c r="CS39" s="719"/>
      <c r="CT39" s="719"/>
      <c r="CU39" s="719"/>
      <c r="CV39" s="719"/>
      <c r="CW39" s="719"/>
      <c r="CX39" s="719"/>
      <c r="CY39" s="720"/>
      <c r="CZ39" s="688">
        <v>2.4</v>
      </c>
      <c r="DA39" s="717"/>
      <c r="DB39" s="717"/>
      <c r="DC39" s="721"/>
      <c r="DD39" s="692">
        <v>253309</v>
      </c>
      <c r="DE39" s="719"/>
      <c r="DF39" s="719"/>
      <c r="DG39" s="719"/>
      <c r="DH39" s="719"/>
      <c r="DI39" s="719"/>
      <c r="DJ39" s="719"/>
      <c r="DK39" s="720"/>
      <c r="DL39" s="692" t="s">
        <v>240</v>
      </c>
      <c r="DM39" s="719"/>
      <c r="DN39" s="719"/>
      <c r="DO39" s="719"/>
      <c r="DP39" s="719"/>
      <c r="DQ39" s="719"/>
      <c r="DR39" s="719"/>
      <c r="DS39" s="719"/>
      <c r="DT39" s="719"/>
      <c r="DU39" s="719"/>
      <c r="DV39" s="720"/>
      <c r="DW39" s="688" t="s">
        <v>143</v>
      </c>
      <c r="DX39" s="717"/>
      <c r="DY39" s="717"/>
      <c r="DZ39" s="717"/>
      <c r="EA39" s="717"/>
      <c r="EB39" s="717"/>
      <c r="EC39" s="718"/>
    </row>
    <row r="40" spans="2:133" ht="11.25" customHeight="1" x14ac:dyDescent="0.15">
      <c r="B40" s="680" t="s">
        <v>349</v>
      </c>
      <c r="C40" s="681"/>
      <c r="D40" s="681"/>
      <c r="E40" s="681"/>
      <c r="F40" s="681"/>
      <c r="G40" s="681"/>
      <c r="H40" s="681"/>
      <c r="I40" s="681"/>
      <c r="J40" s="681"/>
      <c r="K40" s="681"/>
      <c r="L40" s="681"/>
      <c r="M40" s="681"/>
      <c r="N40" s="681"/>
      <c r="O40" s="681"/>
      <c r="P40" s="681"/>
      <c r="Q40" s="682"/>
      <c r="R40" s="683" t="s">
        <v>251</v>
      </c>
      <c r="S40" s="684"/>
      <c r="T40" s="684"/>
      <c r="U40" s="684"/>
      <c r="V40" s="684"/>
      <c r="W40" s="684"/>
      <c r="X40" s="684"/>
      <c r="Y40" s="685"/>
      <c r="Z40" s="686" t="s">
        <v>251</v>
      </c>
      <c r="AA40" s="686"/>
      <c r="AB40" s="686"/>
      <c r="AC40" s="686"/>
      <c r="AD40" s="687" t="s">
        <v>240</v>
      </c>
      <c r="AE40" s="687"/>
      <c r="AF40" s="687"/>
      <c r="AG40" s="687"/>
      <c r="AH40" s="687"/>
      <c r="AI40" s="687"/>
      <c r="AJ40" s="687"/>
      <c r="AK40" s="687"/>
      <c r="AL40" s="688" t="s">
        <v>240</v>
      </c>
      <c r="AM40" s="689"/>
      <c r="AN40" s="689"/>
      <c r="AO40" s="690"/>
      <c r="AQ40" s="761" t="s">
        <v>350</v>
      </c>
      <c r="AR40" s="762"/>
      <c r="AS40" s="762"/>
      <c r="AT40" s="762"/>
      <c r="AU40" s="762"/>
      <c r="AV40" s="762"/>
      <c r="AW40" s="762"/>
      <c r="AX40" s="762"/>
      <c r="AY40" s="763"/>
      <c r="AZ40" s="683" t="s">
        <v>240</v>
      </c>
      <c r="BA40" s="684"/>
      <c r="BB40" s="684"/>
      <c r="BC40" s="684"/>
      <c r="BD40" s="719"/>
      <c r="BE40" s="719"/>
      <c r="BF40" s="750"/>
      <c r="BG40" s="764" t="s">
        <v>351</v>
      </c>
      <c r="BH40" s="765"/>
      <c r="BI40" s="765"/>
      <c r="BJ40" s="765"/>
      <c r="BK40" s="765"/>
      <c r="BL40" s="236"/>
      <c r="BM40" s="699" t="s">
        <v>352</v>
      </c>
      <c r="BN40" s="699"/>
      <c r="BO40" s="699"/>
      <c r="BP40" s="699"/>
      <c r="BQ40" s="699"/>
      <c r="BR40" s="699"/>
      <c r="BS40" s="699"/>
      <c r="BT40" s="699"/>
      <c r="BU40" s="700"/>
      <c r="BV40" s="683">
        <v>90</v>
      </c>
      <c r="BW40" s="684"/>
      <c r="BX40" s="684"/>
      <c r="BY40" s="684"/>
      <c r="BZ40" s="684"/>
      <c r="CA40" s="684"/>
      <c r="CB40" s="693"/>
      <c r="CD40" s="698" t="s">
        <v>353</v>
      </c>
      <c r="CE40" s="699"/>
      <c r="CF40" s="699"/>
      <c r="CG40" s="699"/>
      <c r="CH40" s="699"/>
      <c r="CI40" s="699"/>
      <c r="CJ40" s="699"/>
      <c r="CK40" s="699"/>
      <c r="CL40" s="699"/>
      <c r="CM40" s="699"/>
      <c r="CN40" s="699"/>
      <c r="CO40" s="699"/>
      <c r="CP40" s="699"/>
      <c r="CQ40" s="700"/>
      <c r="CR40" s="683">
        <v>14682</v>
      </c>
      <c r="CS40" s="684"/>
      <c r="CT40" s="684"/>
      <c r="CU40" s="684"/>
      <c r="CV40" s="684"/>
      <c r="CW40" s="684"/>
      <c r="CX40" s="684"/>
      <c r="CY40" s="685"/>
      <c r="CZ40" s="688">
        <v>0.1</v>
      </c>
      <c r="DA40" s="717"/>
      <c r="DB40" s="717"/>
      <c r="DC40" s="721"/>
      <c r="DD40" s="692">
        <v>11282</v>
      </c>
      <c r="DE40" s="684"/>
      <c r="DF40" s="684"/>
      <c r="DG40" s="684"/>
      <c r="DH40" s="684"/>
      <c r="DI40" s="684"/>
      <c r="DJ40" s="684"/>
      <c r="DK40" s="685"/>
      <c r="DL40" s="692" t="s">
        <v>240</v>
      </c>
      <c r="DM40" s="684"/>
      <c r="DN40" s="684"/>
      <c r="DO40" s="684"/>
      <c r="DP40" s="684"/>
      <c r="DQ40" s="684"/>
      <c r="DR40" s="684"/>
      <c r="DS40" s="684"/>
      <c r="DT40" s="684"/>
      <c r="DU40" s="684"/>
      <c r="DV40" s="685"/>
      <c r="DW40" s="688" t="s">
        <v>240</v>
      </c>
      <c r="DX40" s="717"/>
      <c r="DY40" s="717"/>
      <c r="DZ40" s="717"/>
      <c r="EA40" s="717"/>
      <c r="EB40" s="717"/>
      <c r="EC40" s="718"/>
    </row>
    <row r="41" spans="2:133" ht="11.25" customHeight="1" x14ac:dyDescent="0.15">
      <c r="B41" s="680" t="s">
        <v>354</v>
      </c>
      <c r="C41" s="681"/>
      <c r="D41" s="681"/>
      <c r="E41" s="681"/>
      <c r="F41" s="681"/>
      <c r="G41" s="681"/>
      <c r="H41" s="681"/>
      <c r="I41" s="681"/>
      <c r="J41" s="681"/>
      <c r="K41" s="681"/>
      <c r="L41" s="681"/>
      <c r="M41" s="681"/>
      <c r="N41" s="681"/>
      <c r="O41" s="681"/>
      <c r="P41" s="681"/>
      <c r="Q41" s="682"/>
      <c r="R41" s="683">
        <v>292187</v>
      </c>
      <c r="S41" s="684"/>
      <c r="T41" s="684"/>
      <c r="U41" s="684"/>
      <c r="V41" s="684"/>
      <c r="W41" s="684"/>
      <c r="X41" s="684"/>
      <c r="Y41" s="685"/>
      <c r="Z41" s="686">
        <v>2.6</v>
      </c>
      <c r="AA41" s="686"/>
      <c r="AB41" s="686"/>
      <c r="AC41" s="686"/>
      <c r="AD41" s="687" t="s">
        <v>133</v>
      </c>
      <c r="AE41" s="687"/>
      <c r="AF41" s="687"/>
      <c r="AG41" s="687"/>
      <c r="AH41" s="687"/>
      <c r="AI41" s="687"/>
      <c r="AJ41" s="687"/>
      <c r="AK41" s="687"/>
      <c r="AL41" s="688" t="s">
        <v>251</v>
      </c>
      <c r="AM41" s="689"/>
      <c r="AN41" s="689"/>
      <c r="AO41" s="690"/>
      <c r="AQ41" s="761" t="s">
        <v>355</v>
      </c>
      <c r="AR41" s="762"/>
      <c r="AS41" s="762"/>
      <c r="AT41" s="762"/>
      <c r="AU41" s="762"/>
      <c r="AV41" s="762"/>
      <c r="AW41" s="762"/>
      <c r="AX41" s="762"/>
      <c r="AY41" s="763"/>
      <c r="AZ41" s="683">
        <v>250482</v>
      </c>
      <c r="BA41" s="684"/>
      <c r="BB41" s="684"/>
      <c r="BC41" s="684"/>
      <c r="BD41" s="719"/>
      <c r="BE41" s="719"/>
      <c r="BF41" s="750"/>
      <c r="BG41" s="764"/>
      <c r="BH41" s="765"/>
      <c r="BI41" s="765"/>
      <c r="BJ41" s="765"/>
      <c r="BK41" s="765"/>
      <c r="BL41" s="236"/>
      <c r="BM41" s="699" t="s">
        <v>356</v>
      </c>
      <c r="BN41" s="699"/>
      <c r="BO41" s="699"/>
      <c r="BP41" s="699"/>
      <c r="BQ41" s="699"/>
      <c r="BR41" s="699"/>
      <c r="BS41" s="699"/>
      <c r="BT41" s="699"/>
      <c r="BU41" s="700"/>
      <c r="BV41" s="683" t="s">
        <v>133</v>
      </c>
      <c r="BW41" s="684"/>
      <c r="BX41" s="684"/>
      <c r="BY41" s="684"/>
      <c r="BZ41" s="684"/>
      <c r="CA41" s="684"/>
      <c r="CB41" s="693"/>
      <c r="CD41" s="698" t="s">
        <v>357</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143</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358</v>
      </c>
      <c r="C42" s="734"/>
      <c r="D42" s="734"/>
      <c r="E42" s="734"/>
      <c r="F42" s="734"/>
      <c r="G42" s="734"/>
      <c r="H42" s="734"/>
      <c r="I42" s="734"/>
      <c r="J42" s="734"/>
      <c r="K42" s="734"/>
      <c r="L42" s="734"/>
      <c r="M42" s="734"/>
      <c r="N42" s="734"/>
      <c r="O42" s="734"/>
      <c r="P42" s="734"/>
      <c r="Q42" s="735"/>
      <c r="R42" s="768">
        <v>11176048</v>
      </c>
      <c r="S42" s="769"/>
      <c r="T42" s="769"/>
      <c r="U42" s="769"/>
      <c r="V42" s="769"/>
      <c r="W42" s="769"/>
      <c r="X42" s="769"/>
      <c r="Y42" s="777"/>
      <c r="Z42" s="778">
        <v>100</v>
      </c>
      <c r="AA42" s="778"/>
      <c r="AB42" s="778"/>
      <c r="AC42" s="778"/>
      <c r="AD42" s="779">
        <v>5864086</v>
      </c>
      <c r="AE42" s="779"/>
      <c r="AF42" s="779"/>
      <c r="AG42" s="779"/>
      <c r="AH42" s="779"/>
      <c r="AI42" s="779"/>
      <c r="AJ42" s="779"/>
      <c r="AK42" s="779"/>
      <c r="AL42" s="780">
        <v>100</v>
      </c>
      <c r="AM42" s="755"/>
      <c r="AN42" s="755"/>
      <c r="AO42" s="781"/>
      <c r="AQ42" s="782" t="s">
        <v>359</v>
      </c>
      <c r="AR42" s="783"/>
      <c r="AS42" s="783"/>
      <c r="AT42" s="783"/>
      <c r="AU42" s="783"/>
      <c r="AV42" s="783"/>
      <c r="AW42" s="783"/>
      <c r="AX42" s="783"/>
      <c r="AY42" s="784"/>
      <c r="AZ42" s="768">
        <v>681351</v>
      </c>
      <c r="BA42" s="769"/>
      <c r="BB42" s="769"/>
      <c r="BC42" s="769"/>
      <c r="BD42" s="754"/>
      <c r="BE42" s="754"/>
      <c r="BF42" s="756"/>
      <c r="BG42" s="766"/>
      <c r="BH42" s="767"/>
      <c r="BI42" s="767"/>
      <c r="BJ42" s="767"/>
      <c r="BK42" s="767"/>
      <c r="BL42" s="237"/>
      <c r="BM42" s="709" t="s">
        <v>360</v>
      </c>
      <c r="BN42" s="709"/>
      <c r="BO42" s="709"/>
      <c r="BP42" s="709"/>
      <c r="BQ42" s="709"/>
      <c r="BR42" s="709"/>
      <c r="BS42" s="709"/>
      <c r="BT42" s="709"/>
      <c r="BU42" s="710"/>
      <c r="BV42" s="768">
        <v>343</v>
      </c>
      <c r="BW42" s="769"/>
      <c r="BX42" s="769"/>
      <c r="BY42" s="769"/>
      <c r="BZ42" s="769"/>
      <c r="CA42" s="769"/>
      <c r="CB42" s="776"/>
      <c r="CD42" s="680" t="s">
        <v>361</v>
      </c>
      <c r="CE42" s="681"/>
      <c r="CF42" s="681"/>
      <c r="CG42" s="681"/>
      <c r="CH42" s="681"/>
      <c r="CI42" s="681"/>
      <c r="CJ42" s="681"/>
      <c r="CK42" s="681"/>
      <c r="CL42" s="681"/>
      <c r="CM42" s="681"/>
      <c r="CN42" s="681"/>
      <c r="CO42" s="681"/>
      <c r="CP42" s="681"/>
      <c r="CQ42" s="682"/>
      <c r="CR42" s="683">
        <v>1825393</v>
      </c>
      <c r="CS42" s="684"/>
      <c r="CT42" s="684"/>
      <c r="CU42" s="684"/>
      <c r="CV42" s="684"/>
      <c r="CW42" s="684"/>
      <c r="CX42" s="684"/>
      <c r="CY42" s="685"/>
      <c r="CZ42" s="688">
        <v>17.2</v>
      </c>
      <c r="DA42" s="689"/>
      <c r="DB42" s="689"/>
      <c r="DC42" s="701"/>
      <c r="DD42" s="692">
        <v>86158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362</v>
      </c>
      <c r="CE43" s="681"/>
      <c r="CF43" s="681"/>
      <c r="CG43" s="681"/>
      <c r="CH43" s="681"/>
      <c r="CI43" s="681"/>
      <c r="CJ43" s="681"/>
      <c r="CK43" s="681"/>
      <c r="CL43" s="681"/>
      <c r="CM43" s="681"/>
      <c r="CN43" s="681"/>
      <c r="CO43" s="681"/>
      <c r="CP43" s="681"/>
      <c r="CQ43" s="682"/>
      <c r="CR43" s="683">
        <v>32252</v>
      </c>
      <c r="CS43" s="719"/>
      <c r="CT43" s="719"/>
      <c r="CU43" s="719"/>
      <c r="CV43" s="719"/>
      <c r="CW43" s="719"/>
      <c r="CX43" s="719"/>
      <c r="CY43" s="720"/>
      <c r="CZ43" s="688">
        <v>0.3</v>
      </c>
      <c r="DA43" s="717"/>
      <c r="DB43" s="717"/>
      <c r="DC43" s="721"/>
      <c r="DD43" s="692">
        <v>6063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311</v>
      </c>
      <c r="CE44" s="796"/>
      <c r="CF44" s="680" t="s">
        <v>363</v>
      </c>
      <c r="CG44" s="681"/>
      <c r="CH44" s="681"/>
      <c r="CI44" s="681"/>
      <c r="CJ44" s="681"/>
      <c r="CK44" s="681"/>
      <c r="CL44" s="681"/>
      <c r="CM44" s="681"/>
      <c r="CN44" s="681"/>
      <c r="CO44" s="681"/>
      <c r="CP44" s="681"/>
      <c r="CQ44" s="682"/>
      <c r="CR44" s="683">
        <v>1778952</v>
      </c>
      <c r="CS44" s="684"/>
      <c r="CT44" s="684"/>
      <c r="CU44" s="684"/>
      <c r="CV44" s="684"/>
      <c r="CW44" s="684"/>
      <c r="CX44" s="684"/>
      <c r="CY44" s="685"/>
      <c r="CZ44" s="688">
        <v>16.7</v>
      </c>
      <c r="DA44" s="689"/>
      <c r="DB44" s="689"/>
      <c r="DC44" s="701"/>
      <c r="DD44" s="692">
        <v>85709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364</v>
      </c>
      <c r="CG45" s="681"/>
      <c r="CH45" s="681"/>
      <c r="CI45" s="681"/>
      <c r="CJ45" s="681"/>
      <c r="CK45" s="681"/>
      <c r="CL45" s="681"/>
      <c r="CM45" s="681"/>
      <c r="CN45" s="681"/>
      <c r="CO45" s="681"/>
      <c r="CP45" s="681"/>
      <c r="CQ45" s="682"/>
      <c r="CR45" s="683">
        <v>244976</v>
      </c>
      <c r="CS45" s="719"/>
      <c r="CT45" s="719"/>
      <c r="CU45" s="719"/>
      <c r="CV45" s="719"/>
      <c r="CW45" s="719"/>
      <c r="CX45" s="719"/>
      <c r="CY45" s="720"/>
      <c r="CZ45" s="688">
        <v>2.2999999999999998</v>
      </c>
      <c r="DA45" s="717"/>
      <c r="DB45" s="717"/>
      <c r="DC45" s="721"/>
      <c r="DD45" s="692">
        <v>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366</v>
      </c>
      <c r="CG46" s="681"/>
      <c r="CH46" s="681"/>
      <c r="CI46" s="681"/>
      <c r="CJ46" s="681"/>
      <c r="CK46" s="681"/>
      <c r="CL46" s="681"/>
      <c r="CM46" s="681"/>
      <c r="CN46" s="681"/>
      <c r="CO46" s="681"/>
      <c r="CP46" s="681"/>
      <c r="CQ46" s="682"/>
      <c r="CR46" s="683">
        <v>1505974</v>
      </c>
      <c r="CS46" s="684"/>
      <c r="CT46" s="684"/>
      <c r="CU46" s="684"/>
      <c r="CV46" s="684"/>
      <c r="CW46" s="684"/>
      <c r="CX46" s="684"/>
      <c r="CY46" s="685"/>
      <c r="CZ46" s="688">
        <v>14.2</v>
      </c>
      <c r="DA46" s="689"/>
      <c r="DB46" s="689"/>
      <c r="DC46" s="701"/>
      <c r="DD46" s="692">
        <v>83445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368</v>
      </c>
      <c r="CG47" s="681"/>
      <c r="CH47" s="681"/>
      <c r="CI47" s="681"/>
      <c r="CJ47" s="681"/>
      <c r="CK47" s="681"/>
      <c r="CL47" s="681"/>
      <c r="CM47" s="681"/>
      <c r="CN47" s="681"/>
      <c r="CO47" s="681"/>
      <c r="CP47" s="681"/>
      <c r="CQ47" s="682"/>
      <c r="CR47" s="683">
        <v>46441</v>
      </c>
      <c r="CS47" s="719"/>
      <c r="CT47" s="719"/>
      <c r="CU47" s="719"/>
      <c r="CV47" s="719"/>
      <c r="CW47" s="719"/>
      <c r="CX47" s="719"/>
      <c r="CY47" s="720"/>
      <c r="CZ47" s="688">
        <v>0.4</v>
      </c>
      <c r="DA47" s="717"/>
      <c r="DB47" s="717"/>
      <c r="DC47" s="721"/>
      <c r="DD47" s="692">
        <v>449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369</v>
      </c>
      <c r="CD48" s="799"/>
      <c r="CE48" s="800"/>
      <c r="CF48" s="680" t="s">
        <v>370</v>
      </c>
      <c r="CG48" s="681"/>
      <c r="CH48" s="681"/>
      <c r="CI48" s="681"/>
      <c r="CJ48" s="681"/>
      <c r="CK48" s="681"/>
      <c r="CL48" s="681"/>
      <c r="CM48" s="681"/>
      <c r="CN48" s="681"/>
      <c r="CO48" s="681"/>
      <c r="CP48" s="681"/>
      <c r="CQ48" s="682"/>
      <c r="CR48" s="683" t="s">
        <v>251</v>
      </c>
      <c r="CS48" s="684"/>
      <c r="CT48" s="684"/>
      <c r="CU48" s="684"/>
      <c r="CV48" s="684"/>
      <c r="CW48" s="684"/>
      <c r="CX48" s="684"/>
      <c r="CY48" s="685"/>
      <c r="CZ48" s="688" t="s">
        <v>240</v>
      </c>
      <c r="DA48" s="689"/>
      <c r="DB48" s="689"/>
      <c r="DC48" s="701"/>
      <c r="DD48" s="692" t="s">
        <v>251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371</v>
      </c>
      <c r="CE49" s="734"/>
      <c r="CF49" s="734"/>
      <c r="CG49" s="734"/>
      <c r="CH49" s="734"/>
      <c r="CI49" s="734"/>
      <c r="CJ49" s="734"/>
      <c r="CK49" s="734"/>
      <c r="CL49" s="734"/>
      <c r="CM49" s="734"/>
      <c r="CN49" s="734"/>
      <c r="CO49" s="734"/>
      <c r="CP49" s="734"/>
      <c r="CQ49" s="735"/>
      <c r="CR49" s="768">
        <v>10634305</v>
      </c>
      <c r="CS49" s="754"/>
      <c r="CT49" s="754"/>
      <c r="CU49" s="754"/>
      <c r="CV49" s="754"/>
      <c r="CW49" s="754"/>
      <c r="CX49" s="754"/>
      <c r="CY49" s="785"/>
      <c r="CZ49" s="780">
        <v>100</v>
      </c>
      <c r="DA49" s="786"/>
      <c r="DB49" s="786"/>
      <c r="DC49" s="787"/>
      <c r="DD49" s="788">
        <v>6373823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jbueMRukmNGsv/vOC2/UB7U8FtNtXfp/tcpxYrPM+x/XgNw+BifWFOgkRytju4+PYcvvAWq9ADvFxC4NZj5+Q==" saltValue="04AMHT48Ed/tyxUz148Wa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373</v>
      </c>
      <c r="DK2" s="831"/>
      <c r="DL2" s="831"/>
      <c r="DM2" s="831"/>
      <c r="DN2" s="831"/>
      <c r="DO2" s="832"/>
      <c r="DP2" s="250"/>
      <c r="DQ2" s="830" t="s">
        <v>374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377</v>
      </c>
      <c r="B5" s="825"/>
      <c r="C5" s="825"/>
      <c r="D5" s="825"/>
      <c r="E5" s="825"/>
      <c r="F5" s="825"/>
      <c r="G5" s="825"/>
      <c r="H5" s="825"/>
      <c r="I5" s="825"/>
      <c r="J5" s="825"/>
      <c r="K5" s="825"/>
      <c r="L5" s="825"/>
      <c r="M5" s="825"/>
      <c r="N5" s="825"/>
      <c r="O5" s="825"/>
      <c r="P5" s="826"/>
      <c r="Q5" s="801" t="s">
        <v>378</v>
      </c>
      <c r="R5" s="802"/>
      <c r="S5" s="802"/>
      <c r="T5" s="802"/>
      <c r="U5" s="803"/>
      <c r="V5" s="801" t="s">
        <v>379</v>
      </c>
      <c r="W5" s="802"/>
      <c r="X5" s="802"/>
      <c r="Y5" s="802"/>
      <c r="Z5" s="803"/>
      <c r="AA5" s="801" t="s">
        <v>380</v>
      </c>
      <c r="AB5" s="802"/>
      <c r="AC5" s="802"/>
      <c r="AD5" s="802"/>
      <c r="AE5" s="802"/>
      <c r="AF5" s="834" t="s">
        <v>381</v>
      </c>
      <c r="AG5" s="802"/>
      <c r="AH5" s="802"/>
      <c r="AI5" s="802"/>
      <c r="AJ5" s="813"/>
      <c r="AK5" s="802" t="s">
        <v>382</v>
      </c>
      <c r="AL5" s="802"/>
      <c r="AM5" s="802"/>
      <c r="AN5" s="802"/>
      <c r="AO5" s="803"/>
      <c r="AP5" s="801" t="s">
        <v>383</v>
      </c>
      <c r="AQ5" s="802"/>
      <c r="AR5" s="802"/>
      <c r="AS5" s="802"/>
      <c r="AT5" s="803"/>
      <c r="AU5" s="801" t="s">
        <v>384</v>
      </c>
      <c r="AV5" s="802"/>
      <c r="AW5" s="802"/>
      <c r="AX5" s="802"/>
      <c r="AY5" s="813"/>
      <c r="AZ5" s="257"/>
      <c r="BA5" s="257"/>
      <c r="BB5" s="257"/>
      <c r="BC5" s="257"/>
      <c r="BD5" s="257"/>
      <c r="BE5" s="258"/>
      <c r="BF5" s="258"/>
      <c r="BG5" s="258"/>
      <c r="BH5" s="258"/>
      <c r="BI5" s="258"/>
      <c r="BJ5" s="258"/>
      <c r="BK5" s="258"/>
      <c r="BL5" s="258"/>
      <c r="BM5" s="258"/>
      <c r="BN5" s="258"/>
      <c r="BO5" s="258"/>
      <c r="BP5" s="258"/>
      <c r="BQ5" s="824" t="s">
        <v>385</v>
      </c>
      <c r="BR5" s="825"/>
      <c r="BS5" s="825"/>
      <c r="BT5" s="825"/>
      <c r="BU5" s="825"/>
      <c r="BV5" s="825"/>
      <c r="BW5" s="825"/>
      <c r="BX5" s="825"/>
      <c r="BY5" s="825"/>
      <c r="BZ5" s="825"/>
      <c r="CA5" s="825"/>
      <c r="CB5" s="825"/>
      <c r="CC5" s="825"/>
      <c r="CD5" s="825"/>
      <c r="CE5" s="825"/>
      <c r="CF5" s="825"/>
      <c r="CG5" s="826"/>
      <c r="CH5" s="801" t="s">
        <v>386</v>
      </c>
      <c r="CI5" s="802"/>
      <c r="CJ5" s="802"/>
      <c r="CK5" s="802"/>
      <c r="CL5" s="803"/>
      <c r="CM5" s="801" t="s">
        <v>387</v>
      </c>
      <c r="CN5" s="802"/>
      <c r="CO5" s="802"/>
      <c r="CP5" s="802"/>
      <c r="CQ5" s="803"/>
      <c r="CR5" s="801" t="s">
        <v>388</v>
      </c>
      <c r="CS5" s="802"/>
      <c r="CT5" s="802"/>
      <c r="CU5" s="802"/>
      <c r="CV5" s="803"/>
      <c r="CW5" s="801" t="s">
        <v>389</v>
      </c>
      <c r="CX5" s="802"/>
      <c r="CY5" s="802"/>
      <c r="CZ5" s="802"/>
      <c r="DA5" s="803"/>
      <c r="DB5" s="801" t="s">
        <v>390</v>
      </c>
      <c r="DC5" s="802"/>
      <c r="DD5" s="802"/>
      <c r="DE5" s="802"/>
      <c r="DF5" s="803"/>
      <c r="DG5" s="807" t="s">
        <v>391</v>
      </c>
      <c r="DH5" s="808"/>
      <c r="DI5" s="808"/>
      <c r="DJ5" s="808"/>
      <c r="DK5" s="809"/>
      <c r="DL5" s="807" t="s">
        <v>392</v>
      </c>
      <c r="DM5" s="808"/>
      <c r="DN5" s="808"/>
      <c r="DO5" s="808"/>
      <c r="DP5" s="809"/>
      <c r="DQ5" s="801" t="s">
        <v>393</v>
      </c>
      <c r="DR5" s="802"/>
      <c r="DS5" s="802"/>
      <c r="DT5" s="802"/>
      <c r="DU5" s="803"/>
      <c r="DV5" s="801" t="s">
        <v>384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394</v>
      </c>
      <c r="C7" s="816"/>
      <c r="D7" s="816"/>
      <c r="E7" s="816"/>
      <c r="F7" s="816"/>
      <c r="G7" s="816"/>
      <c r="H7" s="816"/>
      <c r="I7" s="816"/>
      <c r="J7" s="816"/>
      <c r="K7" s="816"/>
      <c r="L7" s="816"/>
      <c r="M7" s="816"/>
      <c r="N7" s="816"/>
      <c r="O7" s="816"/>
      <c r="P7" s="817"/>
      <c r="Q7" s="818">
        <v>11176</v>
      </c>
      <c r="R7" s="819"/>
      <c r="S7" s="819"/>
      <c r="T7" s="819"/>
      <c r="U7" s="819"/>
      <c r="V7" s="819">
        <v>10634</v>
      </c>
      <c r="W7" s="819"/>
      <c r="X7" s="819"/>
      <c r="Y7" s="819"/>
      <c r="Z7" s="819"/>
      <c r="AA7" s="819">
        <v>542</v>
      </c>
      <c r="AB7" s="819"/>
      <c r="AC7" s="819"/>
      <c r="AD7" s="819"/>
      <c r="AE7" s="820"/>
      <c r="AF7" s="821">
        <v>542</v>
      </c>
      <c r="AG7" s="822"/>
      <c r="AH7" s="822"/>
      <c r="AI7" s="822"/>
      <c r="AJ7" s="823"/>
      <c r="AK7" s="858">
        <v>0</v>
      </c>
      <c r="AL7" s="859"/>
      <c r="AM7" s="859"/>
      <c r="AN7" s="859"/>
      <c r="AO7" s="859"/>
      <c r="AP7" s="859">
        <v>7365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542</v>
      </c>
      <c r="AG23" s="878"/>
      <c r="AH23" s="878"/>
      <c r="AI23" s="878"/>
      <c r="AJ23" s="881"/>
      <c r="AK23" s="882"/>
      <c r="AL23" s="883"/>
      <c r="AM23" s="883"/>
      <c r="AN23" s="883"/>
      <c r="AO23" s="883"/>
      <c r="AP23" s="878"/>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377</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2777</v>
      </c>
      <c r="R28" s="907"/>
      <c r="S28" s="907"/>
      <c r="T28" s="907"/>
      <c r="U28" s="907"/>
      <c r="V28" s="907">
        <v>2861</v>
      </c>
      <c r="W28" s="907"/>
      <c r="X28" s="907"/>
      <c r="Y28" s="907"/>
      <c r="Z28" s="907"/>
      <c r="AA28" s="907">
        <v>-84</v>
      </c>
      <c r="AB28" s="907"/>
      <c r="AC28" s="907"/>
      <c r="AD28" s="907"/>
      <c r="AE28" s="908"/>
      <c r="AF28" s="909">
        <v>-84</v>
      </c>
      <c r="AG28" s="907"/>
      <c r="AH28" s="907"/>
      <c r="AI28" s="907"/>
      <c r="AJ28" s="910"/>
      <c r="AK28" s="911">
        <v>250</v>
      </c>
      <c r="AL28" s="902"/>
      <c r="AM28" s="902"/>
      <c r="AN28" s="902"/>
      <c r="AO28" s="902"/>
      <c r="AP28" s="902" t="s">
        <v>596</v>
      </c>
      <c r="AQ28" s="902"/>
      <c r="AR28" s="902"/>
      <c r="AS28" s="902"/>
      <c r="AT28" s="902"/>
      <c r="AU28" s="902" t="s">
        <v>596</v>
      </c>
      <c r="AV28" s="902"/>
      <c r="AW28" s="902"/>
      <c r="AX28" s="902"/>
      <c r="AY28" s="902"/>
      <c r="AZ28" s="903" t="s">
        <v>596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422</v>
      </c>
      <c r="R29" s="843"/>
      <c r="S29" s="843"/>
      <c r="T29" s="843"/>
      <c r="U29" s="843"/>
      <c r="V29" s="843">
        <v>419</v>
      </c>
      <c r="W29" s="843"/>
      <c r="X29" s="843"/>
      <c r="Y29" s="843"/>
      <c r="Z29" s="843"/>
      <c r="AA29" s="843">
        <v>2</v>
      </c>
      <c r="AB29" s="843"/>
      <c r="AC29" s="843"/>
      <c r="AD29" s="843"/>
      <c r="AE29" s="844"/>
      <c r="AF29" s="845">
        <v>2</v>
      </c>
      <c r="AG29" s="846"/>
      <c r="AH29" s="846"/>
      <c r="AI29" s="846"/>
      <c r="AJ29" s="847"/>
      <c r="AK29" s="914">
        <v>105</v>
      </c>
      <c r="AL29" s="915"/>
      <c r="AM29" s="915"/>
      <c r="AN29" s="915"/>
      <c r="AO29" s="915"/>
      <c r="AP29" s="915" t="s">
        <v>596</v>
      </c>
      <c r="AQ29" s="915"/>
      <c r="AR29" s="915"/>
      <c r="AS29" s="915"/>
      <c r="AT29" s="915"/>
      <c r="AU29" s="915" t="s">
        <v>596</v>
      </c>
      <c r="AV29" s="915"/>
      <c r="AW29" s="915"/>
      <c r="AX29" s="915"/>
      <c r="AY29" s="915"/>
      <c r="AZ29" s="916" t="s">
        <v>596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518</v>
      </c>
      <c r="R30" s="843"/>
      <c r="S30" s="843"/>
      <c r="T30" s="843"/>
      <c r="U30" s="843"/>
      <c r="V30" s="843">
        <v>454</v>
      </c>
      <c r="W30" s="843"/>
      <c r="X30" s="843"/>
      <c r="Y30" s="843"/>
      <c r="Z30" s="843"/>
      <c r="AA30" s="843">
        <v>63</v>
      </c>
      <c r="AB30" s="843"/>
      <c r="AC30" s="843"/>
      <c r="AD30" s="843"/>
      <c r="AE30" s="844"/>
      <c r="AF30" s="845">
        <v>580</v>
      </c>
      <c r="AG30" s="846"/>
      <c r="AH30" s="846"/>
      <c r="AI30" s="846"/>
      <c r="AJ30" s="847"/>
      <c r="AK30" s="914">
        <v>0.34499999999999997</v>
      </c>
      <c r="AL30" s="915"/>
      <c r="AM30" s="915"/>
      <c r="AN30" s="915"/>
      <c r="AO30" s="915"/>
      <c r="AP30" s="915">
        <v>909</v>
      </c>
      <c r="AQ30" s="915"/>
      <c r="AR30" s="915"/>
      <c r="AS30" s="915"/>
      <c r="AT30" s="915"/>
      <c r="AU30" s="915">
        <v>1</v>
      </c>
      <c r="AV30" s="915"/>
      <c r="AW30" s="915"/>
      <c r="AX30" s="915"/>
      <c r="AY30" s="915"/>
      <c r="AZ30" s="916" t="s">
        <v>596</v>
      </c>
      <c r="BA30" s="916"/>
      <c r="BB30" s="916"/>
      <c r="BC30" s="916"/>
      <c r="BD30" s="916"/>
      <c r="BE30" s="912" t="s">
        <v>412</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413</v>
      </c>
      <c r="C31" s="840"/>
      <c r="D31" s="840"/>
      <c r="E31" s="840"/>
      <c r="F31" s="840"/>
      <c r="G31" s="840"/>
      <c r="H31" s="840"/>
      <c r="I31" s="840"/>
      <c r="J31" s="840"/>
      <c r="K31" s="840"/>
      <c r="L31" s="840"/>
      <c r="M31" s="840"/>
      <c r="N31" s="840"/>
      <c r="O31" s="840"/>
      <c r="P31" s="841"/>
      <c r="Q31" s="842">
        <v>876</v>
      </c>
      <c r="R31" s="843"/>
      <c r="S31" s="843"/>
      <c r="T31" s="843"/>
      <c r="U31" s="843"/>
      <c r="V31" s="843">
        <v>823</v>
      </c>
      <c r="W31" s="843"/>
      <c r="X31" s="843"/>
      <c r="Y31" s="843"/>
      <c r="Z31" s="843"/>
      <c r="AA31" s="843">
        <v>53</v>
      </c>
      <c r="AB31" s="843"/>
      <c r="AC31" s="843"/>
      <c r="AD31" s="843"/>
      <c r="AE31" s="844"/>
      <c r="AF31" s="845">
        <v>181</v>
      </c>
      <c r="AG31" s="846"/>
      <c r="AH31" s="846"/>
      <c r="AI31" s="846"/>
      <c r="AJ31" s="847"/>
      <c r="AK31" s="914">
        <v>250</v>
      </c>
      <c r="AL31" s="915"/>
      <c r="AM31" s="915"/>
      <c r="AN31" s="915"/>
      <c r="AO31" s="915"/>
      <c r="AP31" s="915">
        <v>6242</v>
      </c>
      <c r="AQ31" s="915"/>
      <c r="AR31" s="915"/>
      <c r="AS31" s="915"/>
      <c r="AT31" s="915"/>
      <c r="AU31" s="915">
        <v>2709</v>
      </c>
      <c r="AV31" s="915"/>
      <c r="AW31" s="915"/>
      <c r="AX31" s="915"/>
      <c r="AY31" s="915"/>
      <c r="AZ31" s="916" t="s">
        <v>596</v>
      </c>
      <c r="BA31" s="916"/>
      <c r="BB31" s="916"/>
      <c r="BC31" s="916"/>
      <c r="BD31" s="916"/>
      <c r="BE31" s="912" t="s">
        <v>414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159</v>
      </c>
      <c r="C32" s="840"/>
      <c r="D32" s="840"/>
      <c r="E32" s="840"/>
      <c r="F32" s="840"/>
      <c r="G32" s="840"/>
      <c r="H32" s="840"/>
      <c r="I32" s="840"/>
      <c r="J32" s="840"/>
      <c r="K32" s="840"/>
      <c r="L32" s="840"/>
      <c r="M32" s="840"/>
      <c r="N32" s="840"/>
      <c r="O32" s="840"/>
      <c r="P32" s="841"/>
      <c r="Q32" s="842">
        <v>275</v>
      </c>
      <c r="R32" s="843"/>
      <c r="S32" s="843"/>
      <c r="T32" s="843"/>
      <c r="U32" s="843"/>
      <c r="V32" s="843">
        <v>406</v>
      </c>
      <c r="W32" s="843"/>
      <c r="X32" s="843"/>
      <c r="Y32" s="843"/>
      <c r="Z32" s="843"/>
      <c r="AA32" s="843">
        <v>-131</v>
      </c>
      <c r="AB32" s="843"/>
      <c r="AC32" s="843"/>
      <c r="AD32" s="843"/>
      <c r="AE32" s="844"/>
      <c r="AF32" s="845">
        <v>-136</v>
      </c>
      <c r="AG32" s="846"/>
      <c r="AH32" s="846"/>
      <c r="AI32" s="846"/>
      <c r="AJ32" s="847"/>
      <c r="AK32" s="914" t="s">
        <v>596</v>
      </c>
      <c r="AL32" s="915"/>
      <c r="AM32" s="915"/>
      <c r="AN32" s="915"/>
      <c r="AO32" s="915"/>
      <c r="AP32" s="915">
        <v>819</v>
      </c>
      <c r="AQ32" s="915"/>
      <c r="AR32" s="915"/>
      <c r="AS32" s="915"/>
      <c r="AT32" s="915"/>
      <c r="AU32" s="915">
        <v>819</v>
      </c>
      <c r="AV32" s="915"/>
      <c r="AW32" s="915"/>
      <c r="AX32" s="915"/>
      <c r="AY32" s="915"/>
      <c r="AZ32" s="916">
        <v>14.2</v>
      </c>
      <c r="BA32" s="916"/>
      <c r="BB32" s="916"/>
      <c r="BC32" s="916"/>
      <c r="BD32" s="916"/>
      <c r="BE32" s="912" t="s">
        <v>415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543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420</v>
      </c>
      <c r="B66" s="825"/>
      <c r="C66" s="825"/>
      <c r="D66" s="825"/>
      <c r="E66" s="825"/>
      <c r="F66" s="825"/>
      <c r="G66" s="825"/>
      <c r="H66" s="825"/>
      <c r="I66" s="825"/>
      <c r="J66" s="825"/>
      <c r="K66" s="825"/>
      <c r="L66" s="825"/>
      <c r="M66" s="825"/>
      <c r="N66" s="825"/>
      <c r="O66" s="825"/>
      <c r="P66" s="826"/>
      <c r="Q66" s="801" t="s">
        <v>421</v>
      </c>
      <c r="R66" s="802"/>
      <c r="S66" s="802"/>
      <c r="T66" s="802"/>
      <c r="U66" s="803"/>
      <c r="V66" s="801" t="s">
        <v>422</v>
      </c>
      <c r="W66" s="802"/>
      <c r="X66" s="802"/>
      <c r="Y66" s="802"/>
      <c r="Z66" s="803"/>
      <c r="AA66" s="801" t="s">
        <v>423</v>
      </c>
      <c r="AB66" s="802"/>
      <c r="AC66" s="802"/>
      <c r="AD66" s="802"/>
      <c r="AE66" s="803"/>
      <c r="AF66" s="936" t="s">
        <v>424</v>
      </c>
      <c r="AG66" s="897"/>
      <c r="AH66" s="897"/>
      <c r="AI66" s="897"/>
      <c r="AJ66" s="937"/>
      <c r="AK66" s="801" t="s">
        <v>425</v>
      </c>
      <c r="AL66" s="825"/>
      <c r="AM66" s="825"/>
      <c r="AN66" s="825"/>
      <c r="AO66" s="826"/>
      <c r="AP66" s="801" t="s">
        <v>426</v>
      </c>
      <c r="AQ66" s="802"/>
      <c r="AR66" s="802"/>
      <c r="AS66" s="802"/>
      <c r="AT66" s="803"/>
      <c r="AU66" s="801" t="s">
        <v>427</v>
      </c>
      <c r="AV66" s="802"/>
      <c r="AW66" s="802"/>
      <c r="AX66" s="802"/>
      <c r="AY66" s="803"/>
      <c r="AZ66" s="801" t="s">
        <v>384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c r="C69" s="958"/>
      <c r="D69" s="958"/>
      <c r="E69" s="958"/>
      <c r="F69" s="958"/>
      <c r="G69" s="958"/>
      <c r="H69" s="958"/>
      <c r="I69" s="958"/>
      <c r="J69" s="958"/>
      <c r="K69" s="958"/>
      <c r="L69" s="958"/>
      <c r="M69" s="958"/>
      <c r="N69" s="958"/>
      <c r="O69" s="958"/>
      <c r="P69" s="959"/>
      <c r="Q69" s="960"/>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437</v>
      </c>
      <c r="AB109" s="979"/>
      <c r="AC109" s="979"/>
      <c r="AD109" s="979"/>
      <c r="AE109" s="980"/>
      <c r="AF109" s="978" t="s">
        <v>314</v>
      </c>
      <c r="AG109" s="979"/>
      <c r="AH109" s="979"/>
      <c r="AI109" s="979"/>
      <c r="AJ109" s="980"/>
      <c r="AK109" s="978" t="s">
        <v>313</v>
      </c>
      <c r="AL109" s="979"/>
      <c r="AM109" s="979"/>
      <c r="AN109" s="979"/>
      <c r="AO109" s="980"/>
      <c r="AP109" s="978" t="s">
        <v>438</v>
      </c>
      <c r="AQ109" s="979"/>
      <c r="AR109" s="979"/>
      <c r="AS109" s="979"/>
      <c r="AT109" s="981"/>
      <c r="AU109" s="998" t="s">
        <v>436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437</v>
      </c>
      <c r="BR109" s="979"/>
      <c r="BS109" s="979"/>
      <c r="BT109" s="979"/>
      <c r="BU109" s="980"/>
      <c r="BV109" s="978" t="s">
        <v>314</v>
      </c>
      <c r="BW109" s="979"/>
      <c r="BX109" s="979"/>
      <c r="BY109" s="979"/>
      <c r="BZ109" s="980"/>
      <c r="CA109" s="978" t="s">
        <v>313</v>
      </c>
      <c r="CB109" s="979"/>
      <c r="CC109" s="979"/>
      <c r="CD109" s="979"/>
      <c r="CE109" s="980"/>
      <c r="CF109" s="999" t="s">
        <v>438</v>
      </c>
      <c r="CG109" s="999"/>
      <c r="CH109" s="999"/>
      <c r="CI109" s="999"/>
      <c r="CJ109" s="999"/>
      <c r="CK109" s="978" t="s">
        <v>439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437</v>
      </c>
      <c r="DH109" s="979"/>
      <c r="DI109" s="979"/>
      <c r="DJ109" s="979"/>
      <c r="DK109" s="980"/>
      <c r="DL109" s="978" t="s">
        <v>314</v>
      </c>
      <c r="DM109" s="979"/>
      <c r="DN109" s="979"/>
      <c r="DO109" s="979"/>
      <c r="DP109" s="980"/>
      <c r="DQ109" s="978" t="s">
        <v>313</v>
      </c>
      <c r="DR109" s="979"/>
      <c r="DS109" s="979"/>
      <c r="DT109" s="979"/>
      <c r="DU109" s="980"/>
      <c r="DV109" s="978" t="s">
        <v>438</v>
      </c>
      <c r="DW109" s="979"/>
      <c r="DX109" s="979"/>
      <c r="DY109" s="979"/>
      <c r="DZ109" s="981"/>
    </row>
    <row r="110" spans="1:131" s="247" customFormat="1" ht="26.25" customHeight="1" x14ac:dyDescent="0.15">
      <c r="A110" s="982" t="s">
        <v>440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776815</v>
      </c>
      <c r="AB110" s="986"/>
      <c r="AC110" s="986"/>
      <c r="AD110" s="986"/>
      <c r="AE110" s="987"/>
      <c r="AF110" s="988">
        <v>780444</v>
      </c>
      <c r="AG110" s="986"/>
      <c r="AH110" s="986"/>
      <c r="AI110" s="986"/>
      <c r="AJ110" s="987"/>
      <c r="AK110" s="988">
        <v>793999</v>
      </c>
      <c r="AL110" s="986"/>
      <c r="AM110" s="986"/>
      <c r="AN110" s="986"/>
      <c r="AO110" s="987"/>
      <c r="AP110" s="989">
        <v>15.1</v>
      </c>
      <c r="AQ110" s="990"/>
      <c r="AR110" s="990"/>
      <c r="AS110" s="990"/>
      <c r="AT110" s="991"/>
      <c r="AU110" s="992" t="s">
        <v>76</v>
      </c>
      <c r="AV110" s="993"/>
      <c r="AW110" s="993"/>
      <c r="AX110" s="993"/>
      <c r="AY110" s="993"/>
      <c r="AZ110" s="1034" t="s">
        <v>441</v>
      </c>
      <c r="BA110" s="983"/>
      <c r="BB110" s="983"/>
      <c r="BC110" s="983"/>
      <c r="BD110" s="983"/>
      <c r="BE110" s="983"/>
      <c r="BF110" s="983"/>
      <c r="BG110" s="983"/>
      <c r="BH110" s="983"/>
      <c r="BI110" s="983"/>
      <c r="BJ110" s="983"/>
      <c r="BK110" s="983"/>
      <c r="BL110" s="983"/>
      <c r="BM110" s="983"/>
      <c r="BN110" s="983"/>
      <c r="BO110" s="983"/>
      <c r="BP110" s="984"/>
      <c r="BQ110" s="1020">
        <v>6453366</v>
      </c>
      <c r="BR110" s="1021"/>
      <c r="BS110" s="1021"/>
      <c r="BT110" s="1021"/>
      <c r="BU110" s="1021"/>
      <c r="BV110" s="1021">
        <v>6630235</v>
      </c>
      <c r="BW110" s="1021"/>
      <c r="BX110" s="1021"/>
      <c r="BY110" s="1021"/>
      <c r="BZ110" s="1021"/>
      <c r="CA110" s="1021">
        <v>7365160</v>
      </c>
      <c r="CB110" s="1021"/>
      <c r="CC110" s="1021"/>
      <c r="CD110" s="1021"/>
      <c r="CE110" s="1021"/>
      <c r="CF110" s="1035">
        <v>139.69999999999999</v>
      </c>
      <c r="CG110" s="1036"/>
      <c r="CH110" s="1036"/>
      <c r="CI110" s="1036"/>
      <c r="CJ110" s="1036"/>
      <c r="CK110" s="1037" t="s">
        <v>442</v>
      </c>
      <c r="CL110" s="1038"/>
      <c r="CM110" s="1017" t="s">
        <v>443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444</v>
      </c>
      <c r="DH110" s="1021"/>
      <c r="DI110" s="1021"/>
      <c r="DJ110" s="1021"/>
      <c r="DK110" s="1021"/>
      <c r="DL110" s="1021" t="s">
        <v>418</v>
      </c>
      <c r="DM110" s="1021"/>
      <c r="DN110" s="1021"/>
      <c r="DO110" s="1021"/>
      <c r="DP110" s="1021"/>
      <c r="DQ110" s="1021" t="s">
        <v>444</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418</v>
      </c>
      <c r="AB111" s="1028"/>
      <c r="AC111" s="1028"/>
      <c r="AD111" s="1028"/>
      <c r="AE111" s="1029"/>
      <c r="AF111" s="1030" t="s">
        <v>418</v>
      </c>
      <c r="AG111" s="1028"/>
      <c r="AH111" s="1028"/>
      <c r="AI111" s="1028"/>
      <c r="AJ111" s="1029"/>
      <c r="AK111" s="1030" t="s">
        <v>446</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448</v>
      </c>
      <c r="BR111" s="1014"/>
      <c r="BS111" s="1014"/>
      <c r="BT111" s="1014"/>
      <c r="BU111" s="1014"/>
      <c r="BV111" s="1014" t="s">
        <v>449</v>
      </c>
      <c r="BW111" s="1014"/>
      <c r="BX111" s="1014"/>
      <c r="BY111" s="1014"/>
      <c r="BZ111" s="1014"/>
      <c r="CA111" s="1014" t="s">
        <v>450</v>
      </c>
      <c r="CB111" s="1014"/>
      <c r="CC111" s="1014"/>
      <c r="CD111" s="1014"/>
      <c r="CE111" s="1014"/>
      <c r="CF111" s="1008" t="s">
        <v>450</v>
      </c>
      <c r="CG111" s="1009"/>
      <c r="CH111" s="1009"/>
      <c r="CI111" s="1009"/>
      <c r="CJ111" s="1009"/>
      <c r="CK111" s="1039"/>
      <c r="CL111" s="1040"/>
      <c r="CM111" s="1010" t="s">
        <v>451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452</v>
      </c>
      <c r="DM111" s="1014"/>
      <c r="DN111" s="1014"/>
      <c r="DO111" s="1014"/>
      <c r="DP111" s="1014"/>
      <c r="DQ111" s="1014" t="s">
        <v>251</v>
      </c>
      <c r="DR111" s="1014"/>
      <c r="DS111" s="1014"/>
      <c r="DT111" s="1014"/>
      <c r="DU111" s="1014"/>
      <c r="DV111" s="1015" t="s">
        <v>450</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251</v>
      </c>
      <c r="AB112" s="1053"/>
      <c r="AC112" s="1053"/>
      <c r="AD112" s="1053"/>
      <c r="AE112" s="1054"/>
      <c r="AF112" s="1055" t="s">
        <v>251</v>
      </c>
      <c r="AG112" s="1053"/>
      <c r="AH112" s="1053"/>
      <c r="AI112" s="1053"/>
      <c r="AJ112" s="1054"/>
      <c r="AK112" s="1055" t="s">
        <v>449</v>
      </c>
      <c r="AL112" s="1053"/>
      <c r="AM112" s="1053"/>
      <c r="AN112" s="1053"/>
      <c r="AO112" s="1054"/>
      <c r="AP112" s="1056" t="s">
        <v>251</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2635847</v>
      </c>
      <c r="BR112" s="1014"/>
      <c r="BS112" s="1014"/>
      <c r="BT112" s="1014"/>
      <c r="BU112" s="1014"/>
      <c r="BV112" s="1014">
        <v>3395291</v>
      </c>
      <c r="BW112" s="1014"/>
      <c r="BX112" s="1014"/>
      <c r="BY112" s="1014"/>
      <c r="BZ112" s="1014"/>
      <c r="CA112" s="1014">
        <v>3528721</v>
      </c>
      <c r="CB112" s="1014"/>
      <c r="CC112" s="1014"/>
      <c r="CD112" s="1014"/>
      <c r="CE112" s="1014"/>
      <c r="CF112" s="1008">
        <v>66.900000000000006</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452</v>
      </c>
      <c r="DH112" s="1014"/>
      <c r="DI112" s="1014"/>
      <c r="DJ112" s="1014"/>
      <c r="DK112" s="1014"/>
      <c r="DL112" s="1014" t="s">
        <v>449</v>
      </c>
      <c r="DM112" s="1014"/>
      <c r="DN112" s="1014"/>
      <c r="DO112" s="1014"/>
      <c r="DP112" s="1014"/>
      <c r="DQ112" s="1014" t="s">
        <v>452</v>
      </c>
      <c r="DR112" s="1014"/>
      <c r="DS112" s="1014"/>
      <c r="DT112" s="1014"/>
      <c r="DU112" s="1014"/>
      <c r="DV112" s="1015" t="s">
        <v>449</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213949</v>
      </c>
      <c r="AB113" s="1028"/>
      <c r="AC113" s="1028"/>
      <c r="AD113" s="1028"/>
      <c r="AE113" s="1029"/>
      <c r="AF113" s="1030">
        <v>252800</v>
      </c>
      <c r="AG113" s="1028"/>
      <c r="AH113" s="1028"/>
      <c r="AI113" s="1028"/>
      <c r="AJ113" s="1029"/>
      <c r="AK113" s="1030">
        <v>253200</v>
      </c>
      <c r="AL113" s="1028"/>
      <c r="AM113" s="1028"/>
      <c r="AN113" s="1028"/>
      <c r="AO113" s="1029"/>
      <c r="AP113" s="1031">
        <v>4.8</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291108</v>
      </c>
      <c r="BR113" s="1014"/>
      <c r="BS113" s="1014"/>
      <c r="BT113" s="1014"/>
      <c r="BU113" s="1014"/>
      <c r="BV113" s="1014">
        <v>256548</v>
      </c>
      <c r="BW113" s="1014"/>
      <c r="BX113" s="1014"/>
      <c r="BY113" s="1014"/>
      <c r="BZ113" s="1014"/>
      <c r="CA113" s="1014">
        <v>209742</v>
      </c>
      <c r="CB113" s="1014"/>
      <c r="CC113" s="1014"/>
      <c r="CD113" s="1014"/>
      <c r="CE113" s="1014"/>
      <c r="CF113" s="1008">
        <v>4</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448</v>
      </c>
      <c r="DH113" s="1053"/>
      <c r="DI113" s="1053"/>
      <c r="DJ113" s="1053"/>
      <c r="DK113" s="1054"/>
      <c r="DL113" s="1055" t="s">
        <v>449</v>
      </c>
      <c r="DM113" s="1053"/>
      <c r="DN113" s="1053"/>
      <c r="DO113" s="1053"/>
      <c r="DP113" s="1054"/>
      <c r="DQ113" s="1055" t="s">
        <v>450</v>
      </c>
      <c r="DR113" s="1053"/>
      <c r="DS113" s="1053"/>
      <c r="DT113" s="1053"/>
      <c r="DU113" s="1054"/>
      <c r="DV113" s="1056" t="s">
        <v>251</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64206</v>
      </c>
      <c r="AB114" s="1053"/>
      <c r="AC114" s="1053"/>
      <c r="AD114" s="1053"/>
      <c r="AE114" s="1054"/>
      <c r="AF114" s="1055">
        <v>602</v>
      </c>
      <c r="AG114" s="1053"/>
      <c r="AH114" s="1053"/>
      <c r="AI114" s="1053"/>
      <c r="AJ114" s="1054"/>
      <c r="AK114" s="1055">
        <v>439</v>
      </c>
      <c r="AL114" s="1053"/>
      <c r="AM114" s="1053"/>
      <c r="AN114" s="1053"/>
      <c r="AO114" s="1054"/>
      <c r="AP114" s="1056">
        <v>0</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494532</v>
      </c>
      <c r="BR114" s="1014"/>
      <c r="BS114" s="1014"/>
      <c r="BT114" s="1014"/>
      <c r="BU114" s="1014"/>
      <c r="BV114" s="1014">
        <v>419460</v>
      </c>
      <c r="BW114" s="1014"/>
      <c r="BX114" s="1014"/>
      <c r="BY114" s="1014"/>
      <c r="BZ114" s="1014"/>
      <c r="CA114" s="1014">
        <v>453081</v>
      </c>
      <c r="CB114" s="1014"/>
      <c r="CC114" s="1014"/>
      <c r="CD114" s="1014"/>
      <c r="CE114" s="1014"/>
      <c r="CF114" s="1008">
        <v>8.6</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463</v>
      </c>
      <c r="DH114" s="1053"/>
      <c r="DI114" s="1053"/>
      <c r="DJ114" s="1053"/>
      <c r="DK114" s="1054"/>
      <c r="DL114" s="1055" t="s">
        <v>251</v>
      </c>
      <c r="DM114" s="1053"/>
      <c r="DN114" s="1053"/>
      <c r="DO114" s="1053"/>
      <c r="DP114" s="1054"/>
      <c r="DQ114" s="1055" t="s">
        <v>448</v>
      </c>
      <c r="DR114" s="1053"/>
      <c r="DS114" s="1053"/>
      <c r="DT114" s="1053"/>
      <c r="DU114" s="1054"/>
      <c r="DV114" s="1056" t="s">
        <v>251</v>
      </c>
      <c r="DW114" s="1057"/>
      <c r="DX114" s="1057"/>
      <c r="DY114" s="1057"/>
      <c r="DZ114" s="1058"/>
    </row>
    <row r="115" spans="1:130" s="247" customFormat="1" ht="26.25" customHeight="1" x14ac:dyDescent="0.15">
      <c r="A115" s="1048"/>
      <c r="B115" s="1049"/>
      <c r="C115" s="1044" t="s">
        <v>464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83180</v>
      </c>
      <c r="AB115" s="1028"/>
      <c r="AC115" s="1028"/>
      <c r="AD115" s="1028"/>
      <c r="AE115" s="1029"/>
      <c r="AF115" s="1030">
        <v>52913</v>
      </c>
      <c r="AG115" s="1028"/>
      <c r="AH115" s="1028"/>
      <c r="AI115" s="1028"/>
      <c r="AJ115" s="1029"/>
      <c r="AK115" s="1030">
        <v>52717</v>
      </c>
      <c r="AL115" s="1028"/>
      <c r="AM115" s="1028"/>
      <c r="AN115" s="1028"/>
      <c r="AO115" s="1029"/>
      <c r="AP115" s="1031">
        <v>1</v>
      </c>
      <c r="AQ115" s="1032"/>
      <c r="AR115" s="1032"/>
      <c r="AS115" s="1032"/>
      <c r="AT115" s="1033"/>
      <c r="AU115" s="994"/>
      <c r="AV115" s="995"/>
      <c r="AW115" s="995"/>
      <c r="AX115" s="995"/>
      <c r="AY115" s="995"/>
      <c r="AZ115" s="1043" t="s">
        <v>465</v>
      </c>
      <c r="BA115" s="1044"/>
      <c r="BB115" s="1044"/>
      <c r="BC115" s="1044"/>
      <c r="BD115" s="1044"/>
      <c r="BE115" s="1044"/>
      <c r="BF115" s="1044"/>
      <c r="BG115" s="1044"/>
      <c r="BH115" s="1044"/>
      <c r="BI115" s="1044"/>
      <c r="BJ115" s="1044"/>
      <c r="BK115" s="1044"/>
      <c r="BL115" s="1044"/>
      <c r="BM115" s="1044"/>
      <c r="BN115" s="1044"/>
      <c r="BO115" s="1044"/>
      <c r="BP115" s="1045"/>
      <c r="BQ115" s="1013" t="s">
        <v>251</v>
      </c>
      <c r="BR115" s="1014"/>
      <c r="BS115" s="1014"/>
      <c r="BT115" s="1014"/>
      <c r="BU115" s="1014"/>
      <c r="BV115" s="1014" t="s">
        <v>450</v>
      </c>
      <c r="BW115" s="1014"/>
      <c r="BX115" s="1014"/>
      <c r="BY115" s="1014"/>
      <c r="BZ115" s="1014"/>
      <c r="CA115" s="1014" t="s">
        <v>251</v>
      </c>
      <c r="CB115" s="1014"/>
      <c r="CC115" s="1014"/>
      <c r="CD115" s="1014"/>
      <c r="CE115" s="1014"/>
      <c r="CF115" s="1008" t="s">
        <v>449</v>
      </c>
      <c r="CG115" s="1009"/>
      <c r="CH115" s="1009"/>
      <c r="CI115" s="1009"/>
      <c r="CJ115" s="1009"/>
      <c r="CK115" s="1039"/>
      <c r="CL115" s="1040"/>
      <c r="CM115" s="1043" t="s">
        <v>466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452</v>
      </c>
      <c r="DH115" s="1053"/>
      <c r="DI115" s="1053"/>
      <c r="DJ115" s="1053"/>
      <c r="DK115" s="1054"/>
      <c r="DL115" s="1055" t="s">
        <v>251</v>
      </c>
      <c r="DM115" s="1053"/>
      <c r="DN115" s="1053"/>
      <c r="DO115" s="1053"/>
      <c r="DP115" s="1054"/>
      <c r="DQ115" s="1055" t="s">
        <v>463</v>
      </c>
      <c r="DR115" s="1053"/>
      <c r="DS115" s="1053"/>
      <c r="DT115" s="1053"/>
      <c r="DU115" s="1054"/>
      <c r="DV115" s="1056" t="s">
        <v>251</v>
      </c>
      <c r="DW115" s="1057"/>
      <c r="DX115" s="1057"/>
      <c r="DY115" s="1057"/>
      <c r="DZ115" s="1058"/>
    </row>
    <row r="116" spans="1:130" s="247" customFormat="1" ht="26.25" customHeight="1" x14ac:dyDescent="0.15">
      <c r="A116" s="1050"/>
      <c r="B116" s="1051"/>
      <c r="C116" s="1059" t="s">
        <v>467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251</v>
      </c>
      <c r="AB116" s="1053"/>
      <c r="AC116" s="1053"/>
      <c r="AD116" s="1053"/>
      <c r="AE116" s="1054"/>
      <c r="AF116" s="1055" t="s">
        <v>448</v>
      </c>
      <c r="AG116" s="1053"/>
      <c r="AH116" s="1053"/>
      <c r="AI116" s="1053"/>
      <c r="AJ116" s="1054"/>
      <c r="AK116" s="1055" t="s">
        <v>463</v>
      </c>
      <c r="AL116" s="1053"/>
      <c r="AM116" s="1053"/>
      <c r="AN116" s="1053"/>
      <c r="AO116" s="1054"/>
      <c r="AP116" s="1056" t="s">
        <v>463</v>
      </c>
      <c r="AQ116" s="1057"/>
      <c r="AR116" s="1057"/>
      <c r="AS116" s="1057"/>
      <c r="AT116" s="1058"/>
      <c r="AU116" s="994"/>
      <c r="AV116" s="995"/>
      <c r="AW116" s="995"/>
      <c r="AX116" s="995"/>
      <c r="AY116" s="995"/>
      <c r="AZ116" s="1061" t="s">
        <v>468</v>
      </c>
      <c r="BA116" s="1062"/>
      <c r="BB116" s="1062"/>
      <c r="BC116" s="1062"/>
      <c r="BD116" s="1062"/>
      <c r="BE116" s="1062"/>
      <c r="BF116" s="1062"/>
      <c r="BG116" s="1062"/>
      <c r="BH116" s="1062"/>
      <c r="BI116" s="1062"/>
      <c r="BJ116" s="1062"/>
      <c r="BK116" s="1062"/>
      <c r="BL116" s="1062"/>
      <c r="BM116" s="1062"/>
      <c r="BN116" s="1062"/>
      <c r="BO116" s="1062"/>
      <c r="BP116" s="1063"/>
      <c r="BQ116" s="1013" t="s">
        <v>251</v>
      </c>
      <c r="BR116" s="1014"/>
      <c r="BS116" s="1014"/>
      <c r="BT116" s="1014"/>
      <c r="BU116" s="1014"/>
      <c r="BV116" s="1014" t="s">
        <v>449</v>
      </c>
      <c r="BW116" s="1014"/>
      <c r="BX116" s="1014"/>
      <c r="BY116" s="1014"/>
      <c r="BZ116" s="1014"/>
      <c r="CA116" s="1014" t="s">
        <v>449</v>
      </c>
      <c r="CB116" s="1014"/>
      <c r="CC116" s="1014"/>
      <c r="CD116" s="1014"/>
      <c r="CE116" s="1014"/>
      <c r="CF116" s="1008" t="s">
        <v>251</v>
      </c>
      <c r="CG116" s="1009"/>
      <c r="CH116" s="1009"/>
      <c r="CI116" s="1009"/>
      <c r="CJ116" s="1009"/>
      <c r="CK116" s="1039"/>
      <c r="CL116" s="1040"/>
      <c r="CM116" s="1010" t="s">
        <v>469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449</v>
      </c>
      <c r="DH116" s="1053"/>
      <c r="DI116" s="1053"/>
      <c r="DJ116" s="1053"/>
      <c r="DK116" s="1054"/>
      <c r="DL116" s="1055" t="s">
        <v>449</v>
      </c>
      <c r="DM116" s="1053"/>
      <c r="DN116" s="1053"/>
      <c r="DO116" s="1053"/>
      <c r="DP116" s="1054"/>
      <c r="DQ116" s="1055" t="s">
        <v>452</v>
      </c>
      <c r="DR116" s="1053"/>
      <c r="DS116" s="1053"/>
      <c r="DT116" s="1053"/>
      <c r="DU116" s="1054"/>
      <c r="DV116" s="1056" t="s">
        <v>251</v>
      </c>
      <c r="DW116" s="1057"/>
      <c r="DX116" s="1057"/>
      <c r="DY116" s="1057"/>
      <c r="DZ116" s="1058"/>
    </row>
    <row r="117" spans="1:130" s="247" customFormat="1" ht="26.25" customHeight="1" x14ac:dyDescent="0.15">
      <c r="A117" s="998" t="s">
        <v>194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470</v>
      </c>
      <c r="Z117" s="980"/>
      <c r="AA117" s="1070">
        <v>1138150</v>
      </c>
      <c r="AB117" s="1071"/>
      <c r="AC117" s="1071"/>
      <c r="AD117" s="1071"/>
      <c r="AE117" s="1072"/>
      <c r="AF117" s="1073">
        <v>1086759</v>
      </c>
      <c r="AG117" s="1071"/>
      <c r="AH117" s="1071"/>
      <c r="AI117" s="1071"/>
      <c r="AJ117" s="1072"/>
      <c r="AK117" s="1073">
        <v>1100355</v>
      </c>
      <c r="AL117" s="1071"/>
      <c r="AM117" s="1071"/>
      <c r="AN117" s="1071"/>
      <c r="AO117" s="1072"/>
      <c r="AP117" s="1074"/>
      <c r="AQ117" s="1075"/>
      <c r="AR117" s="1075"/>
      <c r="AS117" s="1075"/>
      <c r="AT117" s="1076"/>
      <c r="AU117" s="994"/>
      <c r="AV117" s="995"/>
      <c r="AW117" s="995"/>
      <c r="AX117" s="995"/>
      <c r="AY117" s="995"/>
      <c r="AZ117" s="1061" t="s">
        <v>471</v>
      </c>
      <c r="BA117" s="1062"/>
      <c r="BB117" s="1062"/>
      <c r="BC117" s="1062"/>
      <c r="BD117" s="1062"/>
      <c r="BE117" s="1062"/>
      <c r="BF117" s="1062"/>
      <c r="BG117" s="1062"/>
      <c r="BH117" s="1062"/>
      <c r="BI117" s="1062"/>
      <c r="BJ117" s="1062"/>
      <c r="BK117" s="1062"/>
      <c r="BL117" s="1062"/>
      <c r="BM117" s="1062"/>
      <c r="BN117" s="1062"/>
      <c r="BO117" s="1062"/>
      <c r="BP117" s="1063"/>
      <c r="BQ117" s="1013" t="s">
        <v>472</v>
      </c>
      <c r="BR117" s="1014"/>
      <c r="BS117" s="1014"/>
      <c r="BT117" s="1014"/>
      <c r="BU117" s="1014"/>
      <c r="BV117" s="1014" t="s">
        <v>449</v>
      </c>
      <c r="BW117" s="1014"/>
      <c r="BX117" s="1014"/>
      <c r="BY117" s="1014"/>
      <c r="BZ117" s="1014"/>
      <c r="CA117" s="1014" t="s">
        <v>251</v>
      </c>
      <c r="CB117" s="1014"/>
      <c r="CC117" s="1014"/>
      <c r="CD117" s="1014"/>
      <c r="CE117" s="1014"/>
      <c r="CF117" s="1008" t="s">
        <v>452</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472</v>
      </c>
      <c r="DH117" s="1053"/>
      <c r="DI117" s="1053"/>
      <c r="DJ117" s="1053"/>
      <c r="DK117" s="1054"/>
      <c r="DL117" s="1055" t="s">
        <v>251</v>
      </c>
      <c r="DM117" s="1053"/>
      <c r="DN117" s="1053"/>
      <c r="DO117" s="1053"/>
      <c r="DP117" s="1054"/>
      <c r="DQ117" s="1055" t="s">
        <v>142</v>
      </c>
      <c r="DR117" s="1053"/>
      <c r="DS117" s="1053"/>
      <c r="DT117" s="1053"/>
      <c r="DU117" s="1054"/>
      <c r="DV117" s="1056" t="s">
        <v>251</v>
      </c>
      <c r="DW117" s="1057"/>
      <c r="DX117" s="1057"/>
      <c r="DY117" s="1057"/>
      <c r="DZ117" s="1058"/>
    </row>
    <row r="118" spans="1:130" s="247" customFormat="1" ht="26.25" customHeight="1" x14ac:dyDescent="0.15">
      <c r="A118" s="998" t="s">
        <v>439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437</v>
      </c>
      <c r="AB118" s="979"/>
      <c r="AC118" s="979"/>
      <c r="AD118" s="979"/>
      <c r="AE118" s="980"/>
      <c r="AF118" s="978" t="s">
        <v>314</v>
      </c>
      <c r="AG118" s="979"/>
      <c r="AH118" s="979"/>
      <c r="AI118" s="979"/>
      <c r="AJ118" s="980"/>
      <c r="AK118" s="978" t="s">
        <v>313</v>
      </c>
      <c r="AL118" s="979"/>
      <c r="AM118" s="979"/>
      <c r="AN118" s="979"/>
      <c r="AO118" s="980"/>
      <c r="AP118" s="1065" t="s">
        <v>438</v>
      </c>
      <c r="AQ118" s="1066"/>
      <c r="AR118" s="1066"/>
      <c r="AS118" s="1066"/>
      <c r="AT118" s="1067"/>
      <c r="AU118" s="994"/>
      <c r="AV118" s="995"/>
      <c r="AW118" s="995"/>
      <c r="AX118" s="995"/>
      <c r="AY118" s="995"/>
      <c r="AZ118" s="1068" t="s">
        <v>474</v>
      </c>
      <c r="BA118" s="1059"/>
      <c r="BB118" s="1059"/>
      <c r="BC118" s="1059"/>
      <c r="BD118" s="1059"/>
      <c r="BE118" s="1059"/>
      <c r="BF118" s="1059"/>
      <c r="BG118" s="1059"/>
      <c r="BH118" s="1059"/>
      <c r="BI118" s="1059"/>
      <c r="BJ118" s="1059"/>
      <c r="BK118" s="1059"/>
      <c r="BL118" s="1059"/>
      <c r="BM118" s="1059"/>
      <c r="BN118" s="1059"/>
      <c r="BO118" s="1059"/>
      <c r="BP118" s="1060"/>
      <c r="BQ118" s="1091" t="s">
        <v>449</v>
      </c>
      <c r="BR118" s="1092"/>
      <c r="BS118" s="1092"/>
      <c r="BT118" s="1092"/>
      <c r="BU118" s="1092"/>
      <c r="BV118" s="1092" t="s">
        <v>251</v>
      </c>
      <c r="BW118" s="1092"/>
      <c r="BX118" s="1092"/>
      <c r="BY118" s="1092"/>
      <c r="BZ118" s="1092"/>
      <c r="CA118" s="1092" t="s">
        <v>452</v>
      </c>
      <c r="CB118" s="1092"/>
      <c r="CC118" s="1092"/>
      <c r="CD118" s="1092"/>
      <c r="CE118" s="1092"/>
      <c r="CF118" s="1008" t="s">
        <v>142</v>
      </c>
      <c r="CG118" s="1009"/>
      <c r="CH118" s="1009"/>
      <c r="CI118" s="1009"/>
      <c r="CJ118" s="1009"/>
      <c r="CK118" s="1039"/>
      <c r="CL118" s="1040"/>
      <c r="CM118" s="1010" t="s">
        <v>475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452</v>
      </c>
      <c r="DH118" s="1053"/>
      <c r="DI118" s="1053"/>
      <c r="DJ118" s="1053"/>
      <c r="DK118" s="1054"/>
      <c r="DL118" s="1055" t="s">
        <v>472</v>
      </c>
      <c r="DM118" s="1053"/>
      <c r="DN118" s="1053"/>
      <c r="DO118" s="1053"/>
      <c r="DP118" s="1054"/>
      <c r="DQ118" s="1055" t="s">
        <v>449</v>
      </c>
      <c r="DR118" s="1053"/>
      <c r="DS118" s="1053"/>
      <c r="DT118" s="1053"/>
      <c r="DU118" s="1054"/>
      <c r="DV118" s="1056" t="s">
        <v>472</v>
      </c>
      <c r="DW118" s="1057"/>
      <c r="DX118" s="1057"/>
      <c r="DY118" s="1057"/>
      <c r="DZ118" s="1058"/>
    </row>
    <row r="119" spans="1:130" s="247" customFormat="1" ht="26.25" customHeight="1" x14ac:dyDescent="0.15">
      <c r="A119" s="1152" t="s">
        <v>442</v>
      </c>
      <c r="B119" s="1038"/>
      <c r="C119" s="1017" t="s">
        <v>443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251</v>
      </c>
      <c r="AB119" s="986"/>
      <c r="AC119" s="986"/>
      <c r="AD119" s="986"/>
      <c r="AE119" s="987"/>
      <c r="AF119" s="988" t="s">
        <v>251</v>
      </c>
      <c r="AG119" s="986"/>
      <c r="AH119" s="986"/>
      <c r="AI119" s="986"/>
      <c r="AJ119" s="987"/>
      <c r="AK119" s="988" t="s">
        <v>251</v>
      </c>
      <c r="AL119" s="986"/>
      <c r="AM119" s="986"/>
      <c r="AN119" s="986"/>
      <c r="AO119" s="987"/>
      <c r="AP119" s="989" t="s">
        <v>449</v>
      </c>
      <c r="AQ119" s="990"/>
      <c r="AR119" s="990"/>
      <c r="AS119" s="990"/>
      <c r="AT119" s="991"/>
      <c r="AU119" s="996"/>
      <c r="AV119" s="997"/>
      <c r="AW119" s="997"/>
      <c r="AX119" s="997"/>
      <c r="AY119" s="997"/>
      <c r="AZ119" s="278" t="s">
        <v>194</v>
      </c>
      <c r="BA119" s="278"/>
      <c r="BB119" s="278"/>
      <c r="BC119" s="278"/>
      <c r="BD119" s="278"/>
      <c r="BE119" s="278"/>
      <c r="BF119" s="278"/>
      <c r="BG119" s="278"/>
      <c r="BH119" s="278"/>
      <c r="BI119" s="278"/>
      <c r="BJ119" s="278"/>
      <c r="BK119" s="278"/>
      <c r="BL119" s="278"/>
      <c r="BM119" s="278"/>
      <c r="BN119" s="278"/>
      <c r="BO119" s="1069" t="s">
        <v>476</v>
      </c>
      <c r="BP119" s="1100"/>
      <c r="BQ119" s="1091">
        <v>9874853</v>
      </c>
      <c r="BR119" s="1092"/>
      <c r="BS119" s="1092"/>
      <c r="BT119" s="1092"/>
      <c r="BU119" s="1092"/>
      <c r="BV119" s="1092">
        <v>10701534</v>
      </c>
      <c r="BW119" s="1092"/>
      <c r="BX119" s="1092"/>
      <c r="BY119" s="1092"/>
      <c r="BZ119" s="1092"/>
      <c r="CA119" s="1092">
        <v>11556704</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472</v>
      </c>
      <c r="DH119" s="1078"/>
      <c r="DI119" s="1078"/>
      <c r="DJ119" s="1078"/>
      <c r="DK119" s="1079"/>
      <c r="DL119" s="1077" t="s">
        <v>251</v>
      </c>
      <c r="DM119" s="1078"/>
      <c r="DN119" s="1078"/>
      <c r="DO119" s="1078"/>
      <c r="DP119" s="1079"/>
      <c r="DQ119" s="1077" t="s">
        <v>251</v>
      </c>
      <c r="DR119" s="1078"/>
      <c r="DS119" s="1078"/>
      <c r="DT119" s="1078"/>
      <c r="DU119" s="1079"/>
      <c r="DV119" s="1080" t="s">
        <v>452</v>
      </c>
      <c r="DW119" s="1081"/>
      <c r="DX119" s="1081"/>
      <c r="DY119" s="1081"/>
      <c r="DZ119" s="1082"/>
    </row>
    <row r="120" spans="1:130" s="247" customFormat="1" ht="26.25" customHeight="1" x14ac:dyDescent="0.15">
      <c r="A120" s="1153"/>
      <c r="B120" s="1040"/>
      <c r="C120" s="1010" t="s">
        <v>451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449</v>
      </c>
      <c r="AB120" s="1053"/>
      <c r="AC120" s="1053"/>
      <c r="AD120" s="1053"/>
      <c r="AE120" s="1054"/>
      <c r="AF120" s="1055" t="s">
        <v>251</v>
      </c>
      <c r="AG120" s="1053"/>
      <c r="AH120" s="1053"/>
      <c r="AI120" s="1053"/>
      <c r="AJ120" s="1054"/>
      <c r="AK120" s="1055" t="s">
        <v>450</v>
      </c>
      <c r="AL120" s="1053"/>
      <c r="AM120" s="1053"/>
      <c r="AN120" s="1053"/>
      <c r="AO120" s="1054"/>
      <c r="AP120" s="1056" t="s">
        <v>251</v>
      </c>
      <c r="AQ120" s="1057"/>
      <c r="AR120" s="1057"/>
      <c r="AS120" s="1057"/>
      <c r="AT120" s="1058"/>
      <c r="AU120" s="1083" t="s">
        <v>478</v>
      </c>
      <c r="AV120" s="1084"/>
      <c r="AW120" s="1084"/>
      <c r="AX120" s="1084"/>
      <c r="AY120" s="1085"/>
      <c r="AZ120" s="1034" t="s">
        <v>479</v>
      </c>
      <c r="BA120" s="983"/>
      <c r="BB120" s="983"/>
      <c r="BC120" s="983"/>
      <c r="BD120" s="983"/>
      <c r="BE120" s="983"/>
      <c r="BF120" s="983"/>
      <c r="BG120" s="983"/>
      <c r="BH120" s="983"/>
      <c r="BI120" s="983"/>
      <c r="BJ120" s="983"/>
      <c r="BK120" s="983"/>
      <c r="BL120" s="983"/>
      <c r="BM120" s="983"/>
      <c r="BN120" s="983"/>
      <c r="BO120" s="983"/>
      <c r="BP120" s="984"/>
      <c r="BQ120" s="1020">
        <v>2139098</v>
      </c>
      <c r="BR120" s="1021"/>
      <c r="BS120" s="1021"/>
      <c r="BT120" s="1021"/>
      <c r="BU120" s="1021"/>
      <c r="BV120" s="1021">
        <v>2146695</v>
      </c>
      <c r="BW120" s="1021"/>
      <c r="BX120" s="1021"/>
      <c r="BY120" s="1021"/>
      <c r="BZ120" s="1021"/>
      <c r="CA120" s="1021">
        <v>1853180</v>
      </c>
      <c r="CB120" s="1021"/>
      <c r="CC120" s="1021"/>
      <c r="CD120" s="1021"/>
      <c r="CE120" s="1021"/>
      <c r="CF120" s="1035">
        <v>35.200000000000003</v>
      </c>
      <c r="CG120" s="1036"/>
      <c r="CH120" s="1036"/>
      <c r="CI120" s="1036"/>
      <c r="CJ120" s="1036"/>
      <c r="CK120" s="1101" t="s">
        <v>480</v>
      </c>
      <c r="CL120" s="1102"/>
      <c r="CM120" s="1102"/>
      <c r="CN120" s="1102"/>
      <c r="CO120" s="1103"/>
      <c r="CP120" s="1109" t="s">
        <v>481</v>
      </c>
      <c r="CQ120" s="1110"/>
      <c r="CR120" s="1110"/>
      <c r="CS120" s="1110"/>
      <c r="CT120" s="1110"/>
      <c r="CU120" s="1110"/>
      <c r="CV120" s="1110"/>
      <c r="CW120" s="1110"/>
      <c r="CX120" s="1110"/>
      <c r="CY120" s="1110"/>
      <c r="CZ120" s="1110"/>
      <c r="DA120" s="1110"/>
      <c r="DB120" s="1110"/>
      <c r="DC120" s="1110"/>
      <c r="DD120" s="1110"/>
      <c r="DE120" s="1110"/>
      <c r="DF120" s="1111"/>
      <c r="DG120" s="1020">
        <v>2634917</v>
      </c>
      <c r="DH120" s="1021"/>
      <c r="DI120" s="1021"/>
      <c r="DJ120" s="1021"/>
      <c r="DK120" s="1021"/>
      <c r="DL120" s="1021">
        <v>2683395</v>
      </c>
      <c r="DM120" s="1021"/>
      <c r="DN120" s="1021"/>
      <c r="DO120" s="1021"/>
      <c r="DP120" s="1021"/>
      <c r="DQ120" s="1021">
        <v>2709212</v>
      </c>
      <c r="DR120" s="1021"/>
      <c r="DS120" s="1021"/>
      <c r="DT120" s="1021"/>
      <c r="DU120" s="1021"/>
      <c r="DV120" s="1022">
        <v>51.4</v>
      </c>
      <c r="DW120" s="1022"/>
      <c r="DX120" s="1022"/>
      <c r="DY120" s="1022"/>
      <c r="DZ120" s="1023"/>
    </row>
    <row r="121" spans="1:130" s="247" customFormat="1" ht="26.25" customHeight="1" x14ac:dyDescent="0.15">
      <c r="A121" s="1153"/>
      <c r="B121" s="1040"/>
      <c r="C121" s="1061" t="s">
        <v>482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142</v>
      </c>
      <c r="AB121" s="1053"/>
      <c r="AC121" s="1053"/>
      <c r="AD121" s="1053"/>
      <c r="AE121" s="1054"/>
      <c r="AF121" s="1055" t="s">
        <v>450</v>
      </c>
      <c r="AG121" s="1053"/>
      <c r="AH121" s="1053"/>
      <c r="AI121" s="1053"/>
      <c r="AJ121" s="1054"/>
      <c r="AK121" s="1055" t="s">
        <v>472</v>
      </c>
      <c r="AL121" s="1053"/>
      <c r="AM121" s="1053"/>
      <c r="AN121" s="1053"/>
      <c r="AO121" s="1054"/>
      <c r="AP121" s="1056" t="s">
        <v>251</v>
      </c>
      <c r="AQ121" s="1057"/>
      <c r="AR121" s="1057"/>
      <c r="AS121" s="1057"/>
      <c r="AT121" s="1058"/>
      <c r="AU121" s="1086"/>
      <c r="AV121" s="1087"/>
      <c r="AW121" s="1087"/>
      <c r="AX121" s="1087"/>
      <c r="AY121" s="1088"/>
      <c r="AZ121" s="1043" t="s">
        <v>483</v>
      </c>
      <c r="BA121" s="1044"/>
      <c r="BB121" s="1044"/>
      <c r="BC121" s="1044"/>
      <c r="BD121" s="1044"/>
      <c r="BE121" s="1044"/>
      <c r="BF121" s="1044"/>
      <c r="BG121" s="1044"/>
      <c r="BH121" s="1044"/>
      <c r="BI121" s="1044"/>
      <c r="BJ121" s="1044"/>
      <c r="BK121" s="1044"/>
      <c r="BL121" s="1044"/>
      <c r="BM121" s="1044"/>
      <c r="BN121" s="1044"/>
      <c r="BO121" s="1044"/>
      <c r="BP121" s="1045"/>
      <c r="BQ121" s="1013" t="s">
        <v>472</v>
      </c>
      <c r="BR121" s="1014"/>
      <c r="BS121" s="1014"/>
      <c r="BT121" s="1014"/>
      <c r="BU121" s="1014"/>
      <c r="BV121" s="1014" t="s">
        <v>472</v>
      </c>
      <c r="BW121" s="1014"/>
      <c r="BX121" s="1014"/>
      <c r="BY121" s="1014"/>
      <c r="BZ121" s="1014"/>
      <c r="CA121" s="1014" t="s">
        <v>449</v>
      </c>
      <c r="CB121" s="1014"/>
      <c r="CC121" s="1014"/>
      <c r="CD121" s="1014"/>
      <c r="CE121" s="1014"/>
      <c r="CF121" s="1008" t="s">
        <v>251</v>
      </c>
      <c r="CG121" s="1009"/>
      <c r="CH121" s="1009"/>
      <c r="CI121" s="1009"/>
      <c r="CJ121" s="1009"/>
      <c r="CK121" s="1104"/>
      <c r="CL121" s="1105"/>
      <c r="CM121" s="1105"/>
      <c r="CN121" s="1105"/>
      <c r="CO121" s="1106"/>
      <c r="CP121" s="1114" t="s">
        <v>159</v>
      </c>
      <c r="CQ121" s="1115"/>
      <c r="CR121" s="1115"/>
      <c r="CS121" s="1115"/>
      <c r="CT121" s="1115"/>
      <c r="CU121" s="1115"/>
      <c r="CV121" s="1115"/>
      <c r="CW121" s="1115"/>
      <c r="CX121" s="1115"/>
      <c r="CY121" s="1115"/>
      <c r="CZ121" s="1115"/>
      <c r="DA121" s="1115"/>
      <c r="DB121" s="1115"/>
      <c r="DC121" s="1115"/>
      <c r="DD121" s="1115"/>
      <c r="DE121" s="1115"/>
      <c r="DF121" s="1116"/>
      <c r="DG121" s="1013" t="s">
        <v>251</v>
      </c>
      <c r="DH121" s="1014"/>
      <c r="DI121" s="1014"/>
      <c r="DJ121" s="1014"/>
      <c r="DK121" s="1014"/>
      <c r="DL121" s="1014">
        <v>710988</v>
      </c>
      <c r="DM121" s="1014"/>
      <c r="DN121" s="1014"/>
      <c r="DO121" s="1014"/>
      <c r="DP121" s="1014"/>
      <c r="DQ121" s="1014">
        <v>818600</v>
      </c>
      <c r="DR121" s="1014"/>
      <c r="DS121" s="1014"/>
      <c r="DT121" s="1014"/>
      <c r="DU121" s="1014"/>
      <c r="DV121" s="1015">
        <v>15.5</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251</v>
      </c>
      <c r="AB122" s="1053"/>
      <c r="AC122" s="1053"/>
      <c r="AD122" s="1053"/>
      <c r="AE122" s="1054"/>
      <c r="AF122" s="1055" t="s">
        <v>251</v>
      </c>
      <c r="AG122" s="1053"/>
      <c r="AH122" s="1053"/>
      <c r="AI122" s="1053"/>
      <c r="AJ122" s="1054"/>
      <c r="AK122" s="1055" t="s">
        <v>251</v>
      </c>
      <c r="AL122" s="1053"/>
      <c r="AM122" s="1053"/>
      <c r="AN122" s="1053"/>
      <c r="AO122" s="1054"/>
      <c r="AP122" s="1056" t="s">
        <v>450</v>
      </c>
      <c r="AQ122" s="1057"/>
      <c r="AR122" s="1057"/>
      <c r="AS122" s="1057"/>
      <c r="AT122" s="1058"/>
      <c r="AU122" s="1086"/>
      <c r="AV122" s="1087"/>
      <c r="AW122" s="1087"/>
      <c r="AX122" s="1087"/>
      <c r="AY122" s="1088"/>
      <c r="AZ122" s="1068" t="s">
        <v>484</v>
      </c>
      <c r="BA122" s="1059"/>
      <c r="BB122" s="1059"/>
      <c r="BC122" s="1059"/>
      <c r="BD122" s="1059"/>
      <c r="BE122" s="1059"/>
      <c r="BF122" s="1059"/>
      <c r="BG122" s="1059"/>
      <c r="BH122" s="1059"/>
      <c r="BI122" s="1059"/>
      <c r="BJ122" s="1059"/>
      <c r="BK122" s="1059"/>
      <c r="BL122" s="1059"/>
      <c r="BM122" s="1059"/>
      <c r="BN122" s="1059"/>
      <c r="BO122" s="1059"/>
      <c r="BP122" s="1060"/>
      <c r="BQ122" s="1091">
        <v>9182214</v>
      </c>
      <c r="BR122" s="1092"/>
      <c r="BS122" s="1092"/>
      <c r="BT122" s="1092"/>
      <c r="BU122" s="1092"/>
      <c r="BV122" s="1092">
        <v>9221921</v>
      </c>
      <c r="BW122" s="1092"/>
      <c r="BX122" s="1092"/>
      <c r="BY122" s="1092"/>
      <c r="BZ122" s="1092"/>
      <c r="CA122" s="1092">
        <v>9033114</v>
      </c>
      <c r="CB122" s="1092"/>
      <c r="CC122" s="1092"/>
      <c r="CD122" s="1092"/>
      <c r="CE122" s="1092"/>
      <c r="CF122" s="1112">
        <v>171.3</v>
      </c>
      <c r="CG122" s="1113"/>
      <c r="CH122" s="1113"/>
      <c r="CI122" s="1113"/>
      <c r="CJ122" s="1113"/>
      <c r="CK122" s="1104"/>
      <c r="CL122" s="1105"/>
      <c r="CM122" s="1105"/>
      <c r="CN122" s="1105"/>
      <c r="CO122" s="1106"/>
      <c r="CP122" s="1114" t="s">
        <v>485</v>
      </c>
      <c r="CQ122" s="1115"/>
      <c r="CR122" s="1115"/>
      <c r="CS122" s="1115"/>
      <c r="CT122" s="1115"/>
      <c r="CU122" s="1115"/>
      <c r="CV122" s="1115"/>
      <c r="CW122" s="1115"/>
      <c r="CX122" s="1115"/>
      <c r="CY122" s="1115"/>
      <c r="CZ122" s="1115"/>
      <c r="DA122" s="1115"/>
      <c r="DB122" s="1115"/>
      <c r="DC122" s="1115"/>
      <c r="DD122" s="1115"/>
      <c r="DE122" s="1115"/>
      <c r="DF122" s="1116"/>
      <c r="DG122" s="1013">
        <v>930</v>
      </c>
      <c r="DH122" s="1014"/>
      <c r="DI122" s="1014"/>
      <c r="DJ122" s="1014"/>
      <c r="DK122" s="1014"/>
      <c r="DL122" s="1014">
        <v>908</v>
      </c>
      <c r="DM122" s="1014"/>
      <c r="DN122" s="1014"/>
      <c r="DO122" s="1014"/>
      <c r="DP122" s="1014"/>
      <c r="DQ122" s="1014">
        <v>909</v>
      </c>
      <c r="DR122" s="1014"/>
      <c r="DS122" s="1014"/>
      <c r="DT122" s="1014"/>
      <c r="DU122" s="1014"/>
      <c r="DV122" s="1015">
        <v>0</v>
      </c>
      <c r="DW122" s="1015"/>
      <c r="DX122" s="1015"/>
      <c r="DY122" s="1015"/>
      <c r="DZ122" s="1016"/>
    </row>
    <row r="123" spans="1:130" s="247" customFormat="1" ht="26.25" customHeight="1" x14ac:dyDescent="0.15">
      <c r="A123" s="1153"/>
      <c r="B123" s="1040"/>
      <c r="C123" s="1010" t="s">
        <v>469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472</v>
      </c>
      <c r="AB123" s="1053"/>
      <c r="AC123" s="1053"/>
      <c r="AD123" s="1053"/>
      <c r="AE123" s="1054"/>
      <c r="AF123" s="1055" t="s">
        <v>251</v>
      </c>
      <c r="AG123" s="1053"/>
      <c r="AH123" s="1053"/>
      <c r="AI123" s="1053"/>
      <c r="AJ123" s="1054"/>
      <c r="AK123" s="1055" t="s">
        <v>449</v>
      </c>
      <c r="AL123" s="1053"/>
      <c r="AM123" s="1053"/>
      <c r="AN123" s="1053"/>
      <c r="AO123" s="1054"/>
      <c r="AP123" s="1056" t="s">
        <v>450</v>
      </c>
      <c r="AQ123" s="1057"/>
      <c r="AR123" s="1057"/>
      <c r="AS123" s="1057"/>
      <c r="AT123" s="1058"/>
      <c r="AU123" s="1089"/>
      <c r="AV123" s="1090"/>
      <c r="AW123" s="1090"/>
      <c r="AX123" s="1090"/>
      <c r="AY123" s="1090"/>
      <c r="AZ123" s="278" t="s">
        <v>194</v>
      </c>
      <c r="BA123" s="278"/>
      <c r="BB123" s="278"/>
      <c r="BC123" s="278"/>
      <c r="BD123" s="278"/>
      <c r="BE123" s="278"/>
      <c r="BF123" s="278"/>
      <c r="BG123" s="278"/>
      <c r="BH123" s="278"/>
      <c r="BI123" s="278"/>
      <c r="BJ123" s="278"/>
      <c r="BK123" s="278"/>
      <c r="BL123" s="278"/>
      <c r="BM123" s="278"/>
      <c r="BN123" s="278"/>
      <c r="BO123" s="1069" t="s">
        <v>486</v>
      </c>
      <c r="BP123" s="1100"/>
      <c r="BQ123" s="1159">
        <v>11321312</v>
      </c>
      <c r="BR123" s="1160"/>
      <c r="BS123" s="1160"/>
      <c r="BT123" s="1160"/>
      <c r="BU123" s="1160"/>
      <c r="BV123" s="1160">
        <v>11368616</v>
      </c>
      <c r="BW123" s="1160"/>
      <c r="BX123" s="1160"/>
      <c r="BY123" s="1160"/>
      <c r="BZ123" s="1160"/>
      <c r="CA123" s="1160">
        <v>10886294</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251</v>
      </c>
      <c r="AB124" s="1053"/>
      <c r="AC124" s="1053"/>
      <c r="AD124" s="1053"/>
      <c r="AE124" s="1054"/>
      <c r="AF124" s="1055" t="s">
        <v>251</v>
      </c>
      <c r="AG124" s="1053"/>
      <c r="AH124" s="1053"/>
      <c r="AI124" s="1053"/>
      <c r="AJ124" s="1054"/>
      <c r="AK124" s="1055" t="s">
        <v>452</v>
      </c>
      <c r="AL124" s="1053"/>
      <c r="AM124" s="1053"/>
      <c r="AN124" s="1053"/>
      <c r="AO124" s="1054"/>
      <c r="AP124" s="1056" t="s">
        <v>251</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472</v>
      </c>
      <c r="BR124" s="1122"/>
      <c r="BS124" s="1122"/>
      <c r="BT124" s="1122"/>
      <c r="BU124" s="1122"/>
      <c r="BV124" s="1122" t="s">
        <v>450</v>
      </c>
      <c r="BW124" s="1122"/>
      <c r="BX124" s="1122"/>
      <c r="BY124" s="1122"/>
      <c r="BZ124" s="1122"/>
      <c r="CA124" s="1122">
        <v>12.7</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472</v>
      </c>
      <c r="DH124" s="1078"/>
      <c r="DI124" s="1078"/>
      <c r="DJ124" s="1078"/>
      <c r="DK124" s="1079"/>
      <c r="DL124" s="1077" t="s">
        <v>452</v>
      </c>
      <c r="DM124" s="1078"/>
      <c r="DN124" s="1078"/>
      <c r="DO124" s="1078"/>
      <c r="DP124" s="1079"/>
      <c r="DQ124" s="1077" t="s">
        <v>251</v>
      </c>
      <c r="DR124" s="1078"/>
      <c r="DS124" s="1078"/>
      <c r="DT124" s="1078"/>
      <c r="DU124" s="1079"/>
      <c r="DV124" s="1080" t="s">
        <v>251</v>
      </c>
      <c r="DW124" s="1081"/>
      <c r="DX124" s="1081"/>
      <c r="DY124" s="1081"/>
      <c r="DZ124" s="1082"/>
    </row>
    <row r="125" spans="1:130" s="247" customFormat="1" ht="26.25" customHeight="1" x14ac:dyDescent="0.15">
      <c r="A125" s="1153"/>
      <c r="B125" s="1040"/>
      <c r="C125" s="1010" t="s">
        <v>475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251</v>
      </c>
      <c r="AB125" s="1053"/>
      <c r="AC125" s="1053"/>
      <c r="AD125" s="1053"/>
      <c r="AE125" s="1054"/>
      <c r="AF125" s="1055" t="s">
        <v>472</v>
      </c>
      <c r="AG125" s="1053"/>
      <c r="AH125" s="1053"/>
      <c r="AI125" s="1053"/>
      <c r="AJ125" s="1054"/>
      <c r="AK125" s="1055" t="s">
        <v>251</v>
      </c>
      <c r="AL125" s="1053"/>
      <c r="AM125" s="1053"/>
      <c r="AN125" s="1053"/>
      <c r="AO125" s="1054"/>
      <c r="AP125" s="1056" t="s">
        <v>251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452</v>
      </c>
      <c r="DH125" s="1021"/>
      <c r="DI125" s="1021"/>
      <c r="DJ125" s="1021"/>
      <c r="DK125" s="1021"/>
      <c r="DL125" s="1021" t="s">
        <v>251</v>
      </c>
      <c r="DM125" s="1021"/>
      <c r="DN125" s="1021"/>
      <c r="DO125" s="1021"/>
      <c r="DP125" s="1021"/>
      <c r="DQ125" s="1021" t="s">
        <v>472</v>
      </c>
      <c r="DR125" s="1021"/>
      <c r="DS125" s="1021"/>
      <c r="DT125" s="1021"/>
      <c r="DU125" s="1021"/>
      <c r="DV125" s="1022" t="s">
        <v>472</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83180</v>
      </c>
      <c r="AB126" s="1053"/>
      <c r="AC126" s="1053"/>
      <c r="AD126" s="1053"/>
      <c r="AE126" s="1054"/>
      <c r="AF126" s="1055">
        <v>52913</v>
      </c>
      <c r="AG126" s="1053"/>
      <c r="AH126" s="1053"/>
      <c r="AI126" s="1053"/>
      <c r="AJ126" s="1054"/>
      <c r="AK126" s="1055">
        <v>52717</v>
      </c>
      <c r="AL126" s="1053"/>
      <c r="AM126" s="1053"/>
      <c r="AN126" s="1053"/>
      <c r="AO126" s="1054"/>
      <c r="AP126" s="1056">
        <v>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251</v>
      </c>
      <c r="DH126" s="1014"/>
      <c r="DI126" s="1014"/>
      <c r="DJ126" s="1014"/>
      <c r="DK126" s="1014"/>
      <c r="DL126" s="1014" t="s">
        <v>472</v>
      </c>
      <c r="DM126" s="1014"/>
      <c r="DN126" s="1014"/>
      <c r="DO126" s="1014"/>
      <c r="DP126" s="1014"/>
      <c r="DQ126" s="1014" t="s">
        <v>472</v>
      </c>
      <c r="DR126" s="1014"/>
      <c r="DS126" s="1014"/>
      <c r="DT126" s="1014"/>
      <c r="DU126" s="1014"/>
      <c r="DV126" s="1015" t="s">
        <v>251</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251</v>
      </c>
      <c r="AB127" s="1053"/>
      <c r="AC127" s="1053"/>
      <c r="AD127" s="1053"/>
      <c r="AE127" s="1054"/>
      <c r="AF127" s="1055" t="s">
        <v>251</v>
      </c>
      <c r="AG127" s="1053"/>
      <c r="AH127" s="1053"/>
      <c r="AI127" s="1053"/>
      <c r="AJ127" s="1054"/>
      <c r="AK127" s="1055" t="s">
        <v>251</v>
      </c>
      <c r="AL127" s="1053"/>
      <c r="AM127" s="1053"/>
      <c r="AN127" s="1053"/>
      <c r="AO127" s="1054"/>
      <c r="AP127" s="1056" t="s">
        <v>251</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472</v>
      </c>
      <c r="DH127" s="1014"/>
      <c r="DI127" s="1014"/>
      <c r="DJ127" s="1014"/>
      <c r="DK127" s="1014"/>
      <c r="DL127" s="1014" t="s">
        <v>251</v>
      </c>
      <c r="DM127" s="1014"/>
      <c r="DN127" s="1014"/>
      <c r="DO127" s="1014"/>
      <c r="DP127" s="1014"/>
      <c r="DQ127" s="1014" t="s">
        <v>251</v>
      </c>
      <c r="DR127" s="1014"/>
      <c r="DS127" s="1014"/>
      <c r="DT127" s="1014"/>
      <c r="DU127" s="1014"/>
      <c r="DV127" s="1015" t="s">
        <v>251</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t="s">
        <v>472</v>
      </c>
      <c r="AB128" s="1142"/>
      <c r="AC128" s="1142"/>
      <c r="AD128" s="1142"/>
      <c r="AE128" s="1143"/>
      <c r="AF128" s="1144" t="s">
        <v>452</v>
      </c>
      <c r="AG128" s="1142"/>
      <c r="AH128" s="1142"/>
      <c r="AI128" s="1142"/>
      <c r="AJ128" s="1143"/>
      <c r="AK128" s="1144" t="s">
        <v>472</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251</v>
      </c>
      <c r="BG128" s="1149"/>
      <c r="BH128" s="1149"/>
      <c r="BI128" s="1149"/>
      <c r="BJ128" s="1149"/>
      <c r="BK128" s="1149"/>
      <c r="BL128" s="1150"/>
      <c r="BM128" s="1148">
        <v>14.44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251</v>
      </c>
      <c r="DH128" s="1134"/>
      <c r="DI128" s="1134"/>
      <c r="DJ128" s="1134"/>
      <c r="DK128" s="1134"/>
      <c r="DL128" s="1134" t="s">
        <v>502</v>
      </c>
      <c r="DM128" s="1134"/>
      <c r="DN128" s="1134"/>
      <c r="DO128" s="1134"/>
      <c r="DP128" s="1134"/>
      <c r="DQ128" s="1134" t="s">
        <v>472</v>
      </c>
      <c r="DR128" s="1134"/>
      <c r="DS128" s="1134"/>
      <c r="DT128" s="1134"/>
      <c r="DU128" s="1134"/>
      <c r="DV128" s="1135" t="s">
        <v>503</v>
      </c>
      <c r="DW128" s="1135"/>
      <c r="DX128" s="1135"/>
      <c r="DY128" s="1135"/>
      <c r="DZ128" s="1136"/>
    </row>
    <row r="129" spans="1:131" s="247" customFormat="1" ht="26.25" customHeight="1" x14ac:dyDescent="0.15">
      <c r="A129" s="1024" t="s">
        <v>110</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5931075</v>
      </c>
      <c r="AB129" s="1053"/>
      <c r="AC129" s="1053"/>
      <c r="AD129" s="1053"/>
      <c r="AE129" s="1054"/>
      <c r="AF129" s="1055">
        <v>6013675</v>
      </c>
      <c r="AG129" s="1053"/>
      <c r="AH129" s="1053"/>
      <c r="AI129" s="1053"/>
      <c r="AJ129" s="1054"/>
      <c r="AK129" s="1055">
        <v>6012189</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251</v>
      </c>
      <c r="BG129" s="1163"/>
      <c r="BH129" s="1163"/>
      <c r="BI129" s="1163"/>
      <c r="BJ129" s="1163"/>
      <c r="BK129" s="1163"/>
      <c r="BL129" s="1164"/>
      <c r="BM129" s="1162">
        <v>19.440000000000001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747328</v>
      </c>
      <c r="AB130" s="1053"/>
      <c r="AC130" s="1053"/>
      <c r="AD130" s="1053"/>
      <c r="AE130" s="1054"/>
      <c r="AF130" s="1055">
        <v>738337</v>
      </c>
      <c r="AG130" s="1053"/>
      <c r="AH130" s="1053"/>
      <c r="AI130" s="1053"/>
      <c r="AJ130" s="1054"/>
      <c r="AK130" s="1055">
        <v>740357</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6.9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5183747</v>
      </c>
      <c r="AB131" s="1078"/>
      <c r="AC131" s="1078"/>
      <c r="AD131" s="1078"/>
      <c r="AE131" s="1079"/>
      <c r="AF131" s="1077">
        <v>5275338</v>
      </c>
      <c r="AG131" s="1078"/>
      <c r="AH131" s="1078"/>
      <c r="AI131" s="1078"/>
      <c r="AJ131" s="1079"/>
      <c r="AK131" s="1077">
        <v>5271832</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12.7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7.5393725810000003</v>
      </c>
      <c r="AB132" s="1194"/>
      <c r="AC132" s="1194"/>
      <c r="AD132" s="1194"/>
      <c r="AE132" s="1195"/>
      <c r="AF132" s="1196">
        <v>6.6047331939999996</v>
      </c>
      <c r="AG132" s="1194"/>
      <c r="AH132" s="1194"/>
      <c r="AI132" s="1194"/>
      <c r="AJ132" s="1195"/>
      <c r="AK132" s="1196">
        <v>6.8287077429999998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6.7</v>
      </c>
      <c r="AB133" s="1177"/>
      <c r="AC133" s="1177"/>
      <c r="AD133" s="1177"/>
      <c r="AE133" s="1178"/>
      <c r="AF133" s="1176">
        <v>7.1</v>
      </c>
      <c r="AG133" s="1177"/>
      <c r="AH133" s="1177"/>
      <c r="AI133" s="1177"/>
      <c r="AJ133" s="1178"/>
      <c r="AK133" s="1176">
        <v>6.9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b3JTGR8MXHLSh5/xHRkkkL7+/MG4hXHopd0RpsA6FgaqK0eNqM7mwIw/b6oiD3DStzQk099+e8xkvS6bDYSxw==" saltValue="yoO/+32LHAhjpGDeHcgz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1XipELTeqXytT/PPBrcVjbDds7UIRj7HWWSLjdpIXUOtNUP+hhfRyuRDyfBqFrDuxS8FCKvDySu5HRJ3ILSDw==" saltValue="RL3N+juzwWi0pGBmPG2n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f6u69sM4gRlj5LLQUgyxL4nfV7j5PQxoNuTVXjia4KuWjg/01SfVUDT+Yer3CePGitae5pM8VwCrV0Jps5v3g==" saltValue="qeA9KiMGAZ/mo+ZQK5Sd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1357149</v>
      </c>
      <c r="AP9" s="313">
        <v>43184</v>
      </c>
      <c r="AQ9" s="314">
        <v>56845</v>
      </c>
      <c r="AR9" s="315">
        <v>-24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30785</v>
      </c>
      <c r="AP10" s="316">
        <v>980</v>
      </c>
      <c r="AQ10" s="317">
        <v>5922</v>
      </c>
      <c r="AR10" s="318">
        <v>-83.5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246048</v>
      </c>
      <c r="AP11" s="316">
        <v>7829</v>
      </c>
      <c r="AQ11" s="317">
        <v>8264</v>
      </c>
      <c r="AR11" s="318">
        <v>-5.3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1000</v>
      </c>
      <c r="AP12" s="316">
        <v>32</v>
      </c>
      <c r="AQ12" s="317">
        <v>284</v>
      </c>
      <c r="AR12" s="318">
        <v>-88.7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20</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54756</v>
      </c>
      <c r="AP14" s="316">
        <v>1742</v>
      </c>
      <c r="AQ14" s="317">
        <v>2517</v>
      </c>
      <c r="AR14" s="318">
        <v>-30.8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32252</v>
      </c>
      <c r="AP15" s="316">
        <v>1026</v>
      </c>
      <c r="AQ15" s="317">
        <v>1185</v>
      </c>
      <c r="AR15" s="318">
        <v>-13.4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-102227</v>
      </c>
      <c r="AP16" s="316">
        <v>-3253</v>
      </c>
      <c r="AQ16" s="317">
        <v>-4726</v>
      </c>
      <c r="AR16" s="318">
        <v>-31.2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194</v>
      </c>
      <c r="AL17" s="1220"/>
      <c r="AM17" s="1220"/>
      <c r="AN17" s="1221"/>
      <c r="AO17" s="316">
        <v>1619763</v>
      </c>
      <c r="AP17" s="316">
        <v>51540</v>
      </c>
      <c r="AQ17" s="317">
        <v>70311</v>
      </c>
      <c r="AR17" s="318">
        <v>-26.7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4.42</v>
      </c>
      <c r="AP21" s="329">
        <v>6.54</v>
      </c>
      <c r="AQ21" s="330">
        <v>-2.12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98.5</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793999</v>
      </c>
      <c r="AP32" s="343">
        <v>25265</v>
      </c>
      <c r="AQ32" s="344">
        <v>31480</v>
      </c>
      <c r="AR32" s="345">
        <v>-19.7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0</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253200</v>
      </c>
      <c r="AP35" s="343">
        <v>8057</v>
      </c>
      <c r="AQ35" s="344">
        <v>9510</v>
      </c>
      <c r="AR35" s="345">
        <v>-15.3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439</v>
      </c>
      <c r="AP36" s="343">
        <v>14</v>
      </c>
      <c r="AQ36" s="344">
        <v>2191</v>
      </c>
      <c r="AR36" s="345">
        <v>-99.4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52717</v>
      </c>
      <c r="AP37" s="343">
        <v>1677</v>
      </c>
      <c r="AQ37" s="344">
        <v>905</v>
      </c>
      <c r="AR37" s="345">
        <v>85.3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0</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t="s">
        <v>527</v>
      </c>
      <c r="AP39" s="343" t="s">
        <v>527</v>
      </c>
      <c r="AQ39" s="344">
        <v>-3197</v>
      </c>
      <c r="AR39" s="345" t="s">
        <v>527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-740357</v>
      </c>
      <c r="AP40" s="343">
        <v>-23558</v>
      </c>
      <c r="AQ40" s="344">
        <v>-28113</v>
      </c>
      <c r="AR40" s="345">
        <v>-16.2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306</v>
      </c>
      <c r="AL41" s="1234"/>
      <c r="AM41" s="1234"/>
      <c r="AN41" s="1235"/>
      <c r="AO41" s="343">
        <v>359998</v>
      </c>
      <c r="AP41" s="343">
        <v>11455</v>
      </c>
      <c r="AQ41" s="344">
        <v>12777</v>
      </c>
      <c r="AR41" s="345">
        <v>-10.3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794781</v>
      </c>
      <c r="AN51" s="365">
        <v>25101</v>
      </c>
      <c r="AO51" s="366">
        <v>3.1</v>
      </c>
      <c r="AP51" s="367">
        <v>49919</v>
      </c>
      <c r="AQ51" s="368">
        <v>-6.3</v>
      </c>
      <c r="AR51" s="369">
        <v>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748579</v>
      </c>
      <c r="AN52" s="373">
        <v>23642</v>
      </c>
      <c r="AO52" s="374">
        <v>6.3</v>
      </c>
      <c r="AP52" s="375">
        <v>26398</v>
      </c>
      <c r="AQ52" s="376">
        <v>-8.6999999999999993</v>
      </c>
      <c r="AR52" s="377">
        <v>15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760460</v>
      </c>
      <c r="AN53" s="365">
        <v>24032</v>
      </c>
      <c r="AO53" s="366">
        <v>-4.3</v>
      </c>
      <c r="AP53" s="367">
        <v>47738</v>
      </c>
      <c r="AQ53" s="368">
        <v>-4.4000000000000004</v>
      </c>
      <c r="AR53" s="369">
        <v>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665572</v>
      </c>
      <c r="AN54" s="373">
        <v>21033</v>
      </c>
      <c r="AO54" s="374">
        <v>-11</v>
      </c>
      <c r="AP54" s="375">
        <v>24937</v>
      </c>
      <c r="AQ54" s="376">
        <v>-5.5</v>
      </c>
      <c r="AR54" s="377">
        <v>-5.5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910597</v>
      </c>
      <c r="AN55" s="365">
        <v>28874</v>
      </c>
      <c r="AO55" s="366">
        <v>20.100000000000001</v>
      </c>
      <c r="AP55" s="367">
        <v>52191</v>
      </c>
      <c r="AQ55" s="368">
        <v>9.3000000000000007</v>
      </c>
      <c r="AR55" s="369">
        <v>10.8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484558</v>
      </c>
      <c r="AN56" s="373">
        <v>15365</v>
      </c>
      <c r="AO56" s="374">
        <v>-26.9</v>
      </c>
      <c r="AP56" s="375">
        <v>24843</v>
      </c>
      <c r="AQ56" s="376">
        <v>-0.4</v>
      </c>
      <c r="AR56" s="377">
        <v>-26.5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1250387</v>
      </c>
      <c r="AN57" s="365">
        <v>39791</v>
      </c>
      <c r="AO57" s="366">
        <v>37.799999999999997</v>
      </c>
      <c r="AP57" s="367">
        <v>47387</v>
      </c>
      <c r="AQ57" s="368">
        <v>-9.1999999999999993</v>
      </c>
      <c r="AR57" s="369">
        <v>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862545</v>
      </c>
      <c r="AN58" s="373">
        <v>27449</v>
      </c>
      <c r="AO58" s="374">
        <v>78.599999999999994</v>
      </c>
      <c r="AP58" s="375">
        <v>24928</v>
      </c>
      <c r="AQ58" s="376">
        <v>0.3</v>
      </c>
      <c r="AR58" s="377">
        <v>78.3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1778952</v>
      </c>
      <c r="AN59" s="365">
        <v>56606</v>
      </c>
      <c r="AO59" s="366">
        <v>42.3</v>
      </c>
      <c r="AP59" s="367">
        <v>51264</v>
      </c>
      <c r="AQ59" s="368">
        <v>8.1999999999999993</v>
      </c>
      <c r="AR59" s="369">
        <v>34.1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1505974</v>
      </c>
      <c r="AN60" s="373">
        <v>47920</v>
      </c>
      <c r="AO60" s="374">
        <v>74.599999999999994</v>
      </c>
      <c r="AP60" s="375">
        <v>26040</v>
      </c>
      <c r="AQ60" s="376">
        <v>4.5</v>
      </c>
      <c r="AR60" s="377">
        <v>70.099999999999994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1099035</v>
      </c>
      <c r="AN61" s="380">
        <v>34881</v>
      </c>
      <c r="AO61" s="381">
        <v>19.8</v>
      </c>
      <c r="AP61" s="382">
        <v>49700</v>
      </c>
      <c r="AQ61" s="383">
        <v>-0.5</v>
      </c>
      <c r="AR61" s="369">
        <v>20.3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853446</v>
      </c>
      <c r="AN62" s="373">
        <v>27082</v>
      </c>
      <c r="AO62" s="374">
        <v>24.3</v>
      </c>
      <c r="AP62" s="375">
        <v>25429</v>
      </c>
      <c r="AQ62" s="376">
        <v>-2</v>
      </c>
      <c r="AR62" s="377">
        <v>26.3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vb3uoEvVn6wSRQ92+K+C4hlR8QbWfpLT9Usm/66bu29F8a/+6rADgfRDRtS+HqEGx2f9NC2McQSOVMk+FH+pA==" saltValue="TWpiQbZVt4VPhoq0H+CH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51K4NuZh+zMTPGt9bkGwOEKN6AMcCrWNMe1nfotM52nXEXMp5bq1/GznulDzRwIozBXTFuA3VjGampOI2M2DJA==" saltValue="Wg9o19NBfxCsCcfG1PnCI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pbSfLuJdaNcSOaB/iDEA1shtcOws6+ry+Q4bgRWUCX+wc3JyMlABOZ27pmbem/EsoRMDdIRcVAhag2CVLwnujg==" saltValue="qeVPD/3FCZf35uy/7cYQ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12.74</v>
      </c>
      <c r="G47" s="12">
        <v>13.74</v>
      </c>
      <c r="H47" s="12">
        <v>9</v>
      </c>
      <c r="I47" s="12">
        <v>8.91</v>
      </c>
      <c r="J47" s="13">
        <v>13.1</v>
      </c>
    </row>
    <row r="48" spans="2:10" ht="57.75" customHeight="1" x14ac:dyDescent="0.15">
      <c r="B48" s="14"/>
      <c r="C48" s="1238" t="s">
        <v>4</v>
      </c>
      <c r="D48" s="1238"/>
      <c r="E48" s="1239"/>
      <c r="F48" s="15">
        <v>6.04</v>
      </c>
      <c r="G48" s="16">
        <v>3.76</v>
      </c>
      <c r="H48" s="16">
        <v>2.08</v>
      </c>
      <c r="I48" s="16">
        <v>0.84</v>
      </c>
      <c r="J48" s="17">
        <v>9.01</v>
      </c>
    </row>
    <row r="49" spans="2:10" ht="57.75" customHeight="1" thickBot="1" x14ac:dyDescent="0.2">
      <c r="B49" s="18"/>
      <c r="C49" s="1240" t="s">
        <v>5</v>
      </c>
      <c r="D49" s="1240"/>
      <c r="E49" s="1241"/>
      <c r="F49" s="19">
        <v>1.27</v>
      </c>
      <c r="G49" s="20" t="s">
        <v>573</v>
      </c>
      <c r="H49" s="20" t="s">
        <v>574</v>
      </c>
      <c r="I49" s="20" t="s">
        <v>575</v>
      </c>
      <c r="J49" s="21">
        <v>12.35</v>
      </c>
    </row>
    <row r="50" spans="2:10" ht="13.5" customHeight="1" x14ac:dyDescent="0.15"/>
  </sheetData>
  <sheetProtection algorithmName="SHA-512" hashValue="JytWZbGUyhYYL3E+qj6IrCB/1XjwctERd/HlBG8cgxaRPNY3drhcLdBSeLy0TmypP95RPcmbcjFEK49FQZeZMw==" saltValue="rGr/3GoTEYO8U8VMow1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2021-03-04T00:51:43Z</cp:lastPrinted>
  <dcterms:created xsi:type="dcterms:W3CDTF">2021-02-05T04:30:26Z</dcterms:created>
  <dcterms:modified xsi:type="dcterms:W3CDTF">2021-10-25T06:49:02Z</dcterms:modified>
  <cp:category/>
</cp:coreProperties>
</file>