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修正後\"/>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9" i="12" l="1"/>
  <c r="AA11" i="12"/>
  <c r="AA8" i="12"/>
  <c r="AA7" i="12"/>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<sst xmlns="http://schemas.openxmlformats.org/spreadsheetml/2006/main" count="1137" uniqueCount="619">
  <si>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</si>
  <si>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</si>
  <si>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</si>
  <si>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</si>
  <si>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</si>
  <si>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</si>
  <si>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</si>
  <si>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</si>
  <si>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</si>
  <si>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</si>
  <si>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</si>
  <si>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</si>
  <si>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</si>
  <si>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</si>
  <si>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</si>
  <si>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</si>
  <si>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</si>
  <si>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</si>
  <si>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</si>
  <si>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</si>
  <si>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</si>
  <si>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</si>
  <si>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</si>
  <si>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</si>
  <si>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</si>
  <si>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</si>
  <si>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</si>
  <si>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</si>
  <si>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</si>
  <si>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</si>
  <si>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</si>
  <si>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</si>
  <si>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</si>
  <si>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</si>
  <si>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</si>
  <si>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</si>
  <si>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</si>
  <si>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</si>
  <si>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</si>
  <si>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</si>
  <si>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</si>
  <si>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</si>
  <si>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</si>
  <si>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</si>
  <si>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</si>
  <si>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</si>
  <si>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</si>
  <si>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</si>
  <si>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</si>
  <si>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</si>
  <si>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</si>
  <si>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</si>
  <si>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</si>
  <si>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</si>
  <si>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</si>
  <si>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</si>
  <si>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</si>
  <si>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</si>
  <si>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</si>
  <si>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</si>
  <si>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</si>
  <si>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</si>
  <si>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</si>
  <si>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</si>
  <si>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</si>
  <si>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</si>
  <si>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</si>
  <si>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</si>
  <si>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</si>
  <si>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</si>
  <si>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</si>
  <si>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</si>
  <si>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</si>
  <si>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</si>
  <si>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</si>
  <si>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</si>
  <si>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</si>
  <si>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</si>
  <si>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</si>
  <si>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</si>
  <si>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</si>
  <si>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</si>
  <si>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</si>
  <si>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</si>
  <si>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</si>
  <si>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</si>
  <si>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</si>
  <si>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</si>
  <si>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</si>
  <si>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</si>
  <si>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</si>
  <si>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</si>
  <si>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</si>
  <si>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</si>
  <si>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</si>
  <si>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</si>
  <si>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</si>
  <si>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</si>
  <si>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築上町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</si>
  <si>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</si>
  <si>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</si>
  <si>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</si>
  <si>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</si>
  <si>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</si>
  <si>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</si>
  <si>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</si>
  <si>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</si>
  <si>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</si>
  <si>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</si>
  <si>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</si>
  <si>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</si>
  <si>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</si>
  <si>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</si>
  <si>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</si>
  <si>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</si>
  <si>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</si>
  <si>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</si>
  <si>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</si>
  <si>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</si>
  <si>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</si>
  <si>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</si>
  <si>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</si>
  <si>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</si>
  <si>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</si>
  <si>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</si>
  <si>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</si>
  <si>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</si>
  <si>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</si>
  <si>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</si>
  <si>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</si>
  <si>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</si>
  <si>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</si>
  <si>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</si>
  <si>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</si>
  <si>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</si>
  <si>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</si>
  <si>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</si>
  <si>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</si>
  <si>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</si>
  <si>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</si>
  <si>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</si>
  <si>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</si>
  <si>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</si>
  <si>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</si>
  <si>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</si>
  <si>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</si>
  <si>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</si>
  <si>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</si>
  <si>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</si>
  <si>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</si>
  <si>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</si>
  <si>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</si>
  <si>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</si>
  <si>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</si>
  <si>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</si>
  <si>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</si>
  <si>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</si>
  <si>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</si>
  <si>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</si>
  <si>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</si>
  <si>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</si>
  <si>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</si>
  <si>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</si>
  <si>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</si>
  <si>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</si>
  <si>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</si>
  <si>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</si>
  <si>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</si>
  <si>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</si>
  <si>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</si>
  <si>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</si>
  <si>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</si>
  <si>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</si>
  <si>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</si>
  <si>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</si>
  <si>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</si>
  <si>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</si>
  <si>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</si>
  <si>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</si>
  <si>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</si>
  <si>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</si>
  <si>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</si>
  <si>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</si>
  <si>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</si>
  <si>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</si>
  <si>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</si>
  <si>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</si>
  <si>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</si>
  <si>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</si>
  <si>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</si>
  <si>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</si>
  <si>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</si>
  <si>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</si>
  <si>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</si>
  <si>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</si>
  <si>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</si>
  <si>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</si>
  <si>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</si>
  <si>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</si>
  <si>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</si>
  <si>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</si>
  <si>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</si>
  <si>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</si>
  <si>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</si>
  <si>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</si>
  <si>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</si>
  <si>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</si>
  <si>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</si>
  <si>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</si>
  <si>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</si>
  <si>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</si>
  <si>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</si>
  <si>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</si>
  <si>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</si>
  <si>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</si>
  <si>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</si>
  <si>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福岡県築上町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</si>
  <si>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</si>
  <si>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</si>
  <si>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</si>
  <si>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</si>
  <si>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</si>
  <si>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</si>
  <si>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</si>
  <si>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</si>
  <si>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</si>
  <si>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</si>
  <si>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</si>
  <si>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</si>
  <si>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</si>
  <si>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</si>
  <si>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</si>
  <si>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</si>
  <si>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</si>
  <si>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</si>
  <si>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</si>
  <si>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</si>
  <si>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</si>
  <si>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</si>
  <si>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</si>
  <si>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</si>
  <si>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</si>
  <si>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</si>
  <si>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</si>
  <si>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</si>
  <si>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</si>
  <si>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</si>
  <si>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</si>
  <si>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</si>
  <si>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</si>
  <si>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</si>
  <si>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</si>
  <si>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</si>
  <si>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</si>
  <si>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</si>
  <si>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</si>
  <si>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</si>
  <si>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</si>
  <si>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</si>
  <si>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</si>
  <si>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</si>
  <si>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</si>
  <si>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</si>
  <si>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</si>
  <si>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</si>
  <si>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</si>
  <si>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</si>
  <si>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</si>
  <si>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</si>
  <si>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</si>
  <si>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</si>
  <si>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</si>
  <si>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</si>
  <si>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</si>
  <si>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</si>
  <si>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</si>
  <si>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</si>
  <si>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</si>
  <si>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</si>
  <si>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</si>
  <si>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</si>
  <si>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</si>
  <si>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</si>
  <si>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</si>
  <si>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</si>
  <si>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</si>
  <si>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</si>
  <si>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</si>
  <si>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</si>
  <si>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</si>
  <si>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</si>
  <si>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</si>
  <si>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</si>
  <si>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</si>
  <si>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</si>
  <si>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</si>
  <si>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</si>
  <si>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</si>
  <si>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</si>
  <si>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</si>
  <si>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</si>
  <si>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</si>
  <si>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</si>
  <si>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</si>
  <si>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</si>
  <si>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</si>
  <si>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</si>
  <si>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</si>
  <si>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</si>
  <si>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</si>
  <si>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</si>
  <si>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</si>
  <si>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</si>
  <si>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</si>
  <si>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</si>
  <si>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</si>
  <si>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</si>
  <si>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</si>
  <si>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</si>
  <si>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</si>
  <si>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</si>
  <si>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</si>
  <si>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</si>
  <si>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</si>
  <si>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</si>
  <si>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</si>
  <si>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</si>
  <si>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</si>
  <si>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</si>
  <si>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</si>
  <si>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</si>
  <si>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</si>
  <si>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</si>
  <si>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</si>
  <si>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</si>
  <si>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</si>
  <si>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</si>
  <si>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</si>
  <si>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</si>
  <si>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</si>
  <si>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</si>
  <si>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</si>
  <si>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</si>
  <si>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</si>
  <si>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</si>
  <si>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</si>
  <si>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</si>
  <si>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</si>
  <si>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</si>
  <si>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</si>
  <si>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</si>
  <si>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</si>
  <si>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</si>
  <si>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</si>
  <si>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</si>
  <si>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</si>
  <si>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</si>
  <si>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</si>
  <si>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</si>
  <si>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</si>
  <si>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</si>
  <si>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</si>
  <si>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</si>
  <si>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</si>
  <si>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</si>
  <si>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</si>
  <si>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</si>
  <si>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</si>
  <si>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</si>
  <si>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福岡県築上町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</si>
  <si>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</si>
  <si>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</si>
  <si>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</si>
  <si>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</si>
  <si>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</si>
  <si>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</si>
  <si>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</si>
  <si>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</si>
  <si>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</si>
  <si>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</si>
  <si>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</si>
  <si>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</si>
  <si>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</si>
  <si>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</si>
  <si>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</si>
  <si>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</si>
  <si>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</si>
  <si>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</si>
  <si>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</si>
  <si>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</si>
  <si>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</si>
  <si>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奨学金貸付事業特別会計</t>
    <phoneticPr fontId="5"/>
  </si>
  <si>
    <t>椎田駅前周辺活性化促進事業特別会計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</si>
  <si>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</si>
  <si>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</si>
  <si>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</si>
  <si>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</si>
  <si>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</si>
  <si>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</si>
  <si>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</si>
  <si>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</si>
  <si>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</si>
  <si>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</si>
  <si>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</si>
  <si>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</si>
  <si>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</si>
  <si>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</si>
  <si>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</si>
  <si>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</si>
  <si>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</si>
  <si>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</si>
  <si>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</si>
  <si>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</si>
  <si>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</si>
  <si>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</si>
  <si>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</si>
  <si>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</si>
  <si>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</si>
  <si>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</si>
  <si>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</si>
  <si>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</si>
  <si>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</si>
  <si>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</si>
  <si>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</si>
  <si>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</si>
  <si>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</si>
  <si>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</si>
  <si>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</si>
  <si>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</si>
  <si>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</si>
  <si>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</si>
  <si>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</si>
  <si>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</si>
  <si>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</si>
  <si>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</si>
  <si>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</si>
  <si>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</si>
  <si>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</si>
  <si>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</si>
  <si>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</si>
  <si>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</si>
  <si>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</si>
  <si>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</si>
  <si>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</si>
  <si>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</si>
  <si>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</si>
  <si>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</si>
  <si>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</si>
  <si>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</si>
  <si>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</si>
  <si>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</si>
  <si>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</si>
  <si>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</si>
  <si>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</si>
  <si>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</si>
  <si>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</si>
  <si>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</si>
  <si>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</si>
  <si>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</si>
  <si>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</si>
  <si>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</si>
  <si>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</si>
  <si>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</si>
  <si>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</si>
  <si>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</si>
  <si>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</si>
  <si>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</si>
  <si>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</si>
  <si>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</si>
  <si>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</si>
  <si>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</si>
  <si>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</si>
  <si>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</si>
  <si>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</si>
  <si>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</si>
  <si>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</si>
  <si>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</si>
  <si>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</si>
  <si>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</si>
  <si>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</si>
  <si>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</si>
  <si>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</si>
  <si>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</si>
  <si>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</si>
  <si>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</si>
  <si>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</si>
  <si>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</si>
  <si>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</si>
  <si>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</si>
  <si>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</si>
  <si>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</si>
  <si>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</si>
  <si>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</si>
  <si>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</si>
  <si>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</si>
  <si>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</si>
  <si>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</si>
  <si>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</si>
  <si>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</si>
  <si>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</si>
  <si>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</si>
  <si>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</si>
  <si>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</si>
  <si>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</si>
  <si>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</si>
  <si>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</si>
  <si>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</si>
  <si>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</si>
  <si>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</si>
  <si>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</si>
  <si>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</si>
  <si>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</si>
  <si>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</si>
  <si>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</si>
  <si>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</si>
  <si>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</si>
  <si>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</si>
  <si>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</si>
  <si>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</si>
  <si>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</si>
  <si>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</si>
  <si>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</si>
  <si>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</si>
  <si>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</si>
  <si>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</si>
  <si>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</si>
  <si>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</si>
  <si>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</si>
  <si>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</si>
  <si>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</si>
  <si>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</si>
  <si>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</si>
  <si>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</si>
  <si>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</si>
  <si>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</si>
  <si>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</si>
  <si>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</si>
  <si>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</si>
  <si>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</si>
  <si>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</si>
  <si>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</si>
  <si>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</si>
  <si>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</si>
  <si>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</si>
  <si>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</si>
  <si>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</si>
  <si>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</si>
  <si>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</si>
  <si>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</si>
  <si>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</si>
  <si>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</si>
  <si>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</si>
  <si>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</si>
  <si>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</si>
  <si>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</si>
  <si>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</si>
  <si>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</si>
  <si>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4.91</t>
  </si>
  <si>
    <t>▲ 4.73</t>
  </si>
  <si>
    <t>▲ 5.50</t>
  </si>
  <si>
    <t>住宅新築資金等貸付事業特別会計</t>
  </si>
  <si>
    <t>▲ 4.24</t>
  </si>
  <si>
    <t>▲ 3.96</t>
  </si>
  <si>
    <t>▲ 3.64</t>
  </si>
  <si>
    <t>▲ 3.27</t>
  </si>
  <si>
    <t>▲ 2.72</t>
  </si>
  <si>
    <t>一般会計</t>
  </si>
  <si>
    <t>下水道事業会計</t>
  </si>
  <si>
    <t>水道事業会計</t>
  </si>
  <si>
    <t>国民健康保険特別会計</t>
  </si>
  <si>
    <t>▲ 2.12</t>
  </si>
  <si>
    <t>▲ 2.08</t>
  </si>
  <si>
    <t>後期高齢者医療特別会計</t>
  </si>
  <si>
    <t>奨学金貸付事業特別会計</t>
  </si>
  <si>
    <t>霊園事業特別会計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</si>
  <si>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</si>
  <si>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</si>
  <si>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</si>
  <si>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</si>
  <si>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</si>
  <si>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</si>
  <si>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</si>
  <si>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</si>
  <si>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福岡県市町村消防団員等公務災害補償組合</t>
    <rPh sb="0" eb="3">
      <t>フクオカケン</t>
    </rPh>
    <rPh sb="3" eb="6">
      <t>シチョウソン</t>
    </rPh>
    <rPh sb="6" eb="9">
      <t>ショウボウダン</t>
    </rPh>
    <rPh sb="9" eb="10">
      <t>イン</t>
    </rPh>
    <rPh sb="10" eb="11">
      <t>ナド</t>
    </rPh>
    <rPh sb="11" eb="13">
      <t>コウム</t>
    </rPh>
    <rPh sb="13" eb="15">
      <t>サイガイ</t>
    </rPh>
    <rPh sb="15" eb="17">
      <t>ホショウ</t>
    </rPh>
    <rPh sb="17" eb="19">
      <t>クミアイ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</si>
  <si>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</si>
  <si>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</si>
  <si>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福岡県自治会館管理組合</t>
    <rPh sb="0" eb="3">
      <t>フクオカケン</t>
    </rPh>
    <rPh sb="3" eb="5">
      <t>ジチ</t>
    </rPh>
    <rPh sb="5" eb="7">
      <t>カイカン</t>
    </rPh>
    <rPh sb="7" eb="9">
      <t>カンリ</t>
    </rPh>
    <rPh sb="9" eb="11">
      <t>クミアイ</t>
    </rPh>
    <phoneticPr fontId="2"/>
  </si>
  <si>
    <t>京築広域市町村圏事務組合（一般会計）</t>
    <rPh sb="0" eb="2">
      <t>ケイチク</t>
    </rPh>
    <rPh sb="2" eb="4">
      <t>コウイキ</t>
    </rPh>
    <rPh sb="4" eb="7">
      <t>シチョウソン</t>
    </rPh>
    <rPh sb="7" eb="8">
      <t>ケン</t>
    </rPh>
    <rPh sb="8" eb="10">
      <t>ジム</t>
    </rPh>
    <rPh sb="10" eb="12">
      <t>クミアイ</t>
    </rPh>
    <rPh sb="13" eb="15">
      <t>イッパン</t>
    </rPh>
    <rPh sb="15" eb="17">
      <t>カイケイ</t>
    </rPh>
    <phoneticPr fontId="2"/>
  </si>
  <si>
    <t>京築広域市町村圏事務組合（広域圏消防特別会計）</t>
    <rPh sb="0" eb="2">
      <t>ケイチク</t>
    </rPh>
    <rPh sb="2" eb="4">
      <t>コウイキ</t>
    </rPh>
    <rPh sb="4" eb="7">
      <t>シチョウソン</t>
    </rPh>
    <rPh sb="7" eb="8">
      <t>ケン</t>
    </rPh>
    <rPh sb="8" eb="10">
      <t>ジム</t>
    </rPh>
    <rPh sb="10" eb="12">
      <t>クミアイ</t>
    </rPh>
    <rPh sb="13" eb="15">
      <t>コウイキ</t>
    </rPh>
    <rPh sb="15" eb="16">
      <t>ケン</t>
    </rPh>
    <rPh sb="16" eb="18">
      <t>ショウボウ</t>
    </rPh>
    <rPh sb="18" eb="20">
      <t>トクベツ</t>
    </rPh>
    <rPh sb="20" eb="22">
      <t>カイケイ</t>
    </rPh>
    <phoneticPr fontId="2"/>
  </si>
  <si>
    <t>築上郡自治会館等資産管理組合</t>
    <rPh sb="0" eb="3">
      <t>チクジョウグン</t>
    </rPh>
    <rPh sb="3" eb="5">
      <t>ジチ</t>
    </rPh>
    <rPh sb="5" eb="7">
      <t>カイカン</t>
    </rPh>
    <rPh sb="7" eb="8">
      <t>ナド</t>
    </rPh>
    <rPh sb="8" eb="10">
      <t>シサン</t>
    </rPh>
    <rPh sb="10" eb="12">
      <t>カンリ</t>
    </rPh>
    <rPh sb="12" eb="14">
      <t>クミアイ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</si>
  <si>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</si>
  <si>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</si>
  <si>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6">
      <t>イッパンカイケイ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</si>
  <si>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</si>
  <si>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</si>
  <si>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</si>
  <si>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京築地区水道企業団</t>
    <rPh sb="0" eb="2">
      <t>ケイチク</t>
    </rPh>
    <rPh sb="2" eb="4">
      <t>チク</t>
    </rPh>
    <rPh sb="4" eb="6">
      <t>スイドウ</t>
    </rPh>
    <rPh sb="6" eb="8">
      <t>キギョウ</t>
    </rPh>
    <rPh sb="8" eb="9">
      <t>ダン</t>
    </rPh>
    <phoneticPr fontId="2"/>
  </si>
  <si>
    <t>東九州コミュニティー放送</t>
    <rPh sb="0" eb="1">
      <t>ヒガシ</t>
    </rPh>
    <rPh sb="1" eb="3">
      <t>キュウシュウ</t>
    </rPh>
    <rPh sb="10" eb="12">
      <t>ホウソウ</t>
    </rPh>
    <phoneticPr fontId="2"/>
  </si>
  <si>
    <t>しいだサンコー</t>
  </si>
  <si>
    <t>ついきプロヴァンス</t>
  </si>
  <si>
    <t>-</t>
    <phoneticPr fontId="2"/>
  </si>
  <si>
    <t>築上町まちづくり振興基金</t>
    <rPh sb="0" eb="2">
      <t>チクジョウ</t>
    </rPh>
    <rPh sb="2" eb="3">
      <t>マチ</t>
    </rPh>
    <rPh sb="8" eb="10">
      <t>シンコウ</t>
    </rPh>
    <rPh sb="10" eb="12">
      <t>キキン</t>
    </rPh>
    <phoneticPr fontId="2"/>
  </si>
  <si>
    <t>築上町公共施設等整備基金</t>
    <rPh sb="0" eb="2">
      <t>チクジョウ</t>
    </rPh>
    <rPh sb="2" eb="3">
      <t>マチ</t>
    </rPh>
    <rPh sb="3" eb="5">
      <t>コウキョウ</t>
    </rPh>
    <rPh sb="5" eb="7">
      <t>シセツ</t>
    </rPh>
    <rPh sb="7" eb="8">
      <t>ナド</t>
    </rPh>
    <rPh sb="8" eb="10">
      <t>セイビ</t>
    </rPh>
    <rPh sb="10" eb="12">
      <t>キキン</t>
    </rPh>
    <phoneticPr fontId="2"/>
  </si>
  <si>
    <t>築上町子ども医療費助成事業基金</t>
    <rPh sb="0" eb="2">
      <t>チクジョウ</t>
    </rPh>
    <rPh sb="2" eb="3">
      <t>マチ</t>
    </rPh>
    <rPh sb="3" eb="4">
      <t>コ</t>
    </rPh>
    <rPh sb="6" eb="9">
      <t>イリョウヒ</t>
    </rPh>
    <rPh sb="9" eb="11">
      <t>ジョセイ</t>
    </rPh>
    <rPh sb="11" eb="13">
      <t>ジギョウ</t>
    </rPh>
    <rPh sb="13" eb="15">
      <t>キキン</t>
    </rPh>
    <phoneticPr fontId="2"/>
  </si>
  <si>
    <t>築上町環境施設基金</t>
    <rPh sb="0" eb="2">
      <t>チクジョウ</t>
    </rPh>
    <rPh sb="2" eb="3">
      <t>マチ</t>
    </rPh>
    <rPh sb="3" eb="5">
      <t>カンキョウ</t>
    </rPh>
    <rPh sb="5" eb="7">
      <t>シセツ</t>
    </rPh>
    <rPh sb="7" eb="9">
      <t>キキン</t>
    </rPh>
    <phoneticPr fontId="2"/>
  </si>
  <si>
    <t>築上町ふるさと応援基金</t>
    <rPh sb="0" eb="2">
      <t>チクジョウ</t>
    </rPh>
    <rPh sb="2" eb="3">
      <t>マチ</t>
    </rPh>
    <rPh sb="7" eb="9">
      <t>オウエン</t>
    </rPh>
    <rPh sb="9" eb="11">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</si>
  <si>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</si>
  <si>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</si>
  <si>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</si>
  <si>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</si>
  <si>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平成29年度から大きく減少したのは、将来負担比率の算定を間違っていたためである。それでも類似団体に比べて将来負担比率は9.1%高い状況にある。今後は庁舎建設や防災無線工事、八津田小学校建設工事の地方債借り入れがあり、令和3年度まで地方債残高は増加するが、標準財政規模も減少（▲9,373千円）しているのため、将来負担比率は増加すると考えられる。有形固定資産減価償却率は類似団体とほぼ同じである。公共施設等総合管理計画に基づき、今後、老朽化対策に積極的に取り組んで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</si>
  <si>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</si>
  <si>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</si>
  <si>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</si>
  <si>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</si>
  <si>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</si>
  <si>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</si>
  <si>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</si>
  <si>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が平成29年度から大きく減少したのは、将来負担比率の算定を間違っていたためである。実質公債比率は類似団体より若干高く、将来負担比率は類似団体より9.1%高くなっている。将来負担比率は今後増加が見込まれており、また、令和元年から順に保育所や学校、有機液肥製造施設の元金償還が始まったため実質公債比率も0.3％上昇している。これまで以上に公債費の適正化に取り組んでいく必要がある。</t>
    <rPh sb="62" eb="63">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</si>
</sst>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xmlns:c16r2="http://schemas.microsoft.com/office/drawing/2015/06/chart">
            <c:ext xmlns:c16="http://schemas.microsoft.com/office/drawing/2014/chart" uri="{C3380CC4-5D6E-409C-BE32-E72D297353CC}">
              <c16:uniqueId val="{00000000-B246-4ABE-BAA5-39BCB518627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61376</c:v>
                </c:pt>
                <c:pt idx="1">
                  <c:v>134353</c:v>
                </c:pt>
                <c:pt idx="2">
                  <c:v>155110</c:v>
                </c:pt>
                <c:pt idx="3">
                  <c:v>68717</c:v>
                </c:pt>
                <c:pt idx="4">
                  <c:v>175141</c:v>
                </c:pt>
              </c:numCache>
            </c:numRef>
          </c:val>
          <c:smooth val="0"/>
          <c:extLst xmlns:c16r2="http://schemas.microsoft.com/office/drawing/2015/06/chart">
            <c:ext xmlns:c16="http://schemas.microsoft.com/office/drawing/2014/chart" uri="{C3380CC4-5D6E-409C-BE32-E72D297353CC}">
              <c16:uniqueId val="{00000001-B246-4ABE-BAA5-39BCB518627C}"/>
            </c:ext>
          </c:extLst>
        </c:ser>
        <c:dLbls>
          <c:showLegendKey val="0"/>
          <c:showVal val="0"/>
          <c:showCatName val="0"/>
          <c:showSerName val="0"/>
          <c:showPercent val="0"/>
          <c:showBubbleSize val="0"/>
        </c:dLbls>
        <c:marker val="1"/>
        <c:smooth val="0"/>
        <c:axId val="492207352"/>
        <c:axId val="492207736"/>
      </c:lineChart>
      <c:catAx>
        <c:axId val="492207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2207736"/>
        <c:crosses val="autoZero"/>
        <c:auto val="1"/>
        <c:lblAlgn val="ctr"/>
        <c:lblOffset val="100"/>
        <c:tickLblSkip val="1"/>
        <c:tickMarkSkip val="1"/>
        <c:noMultiLvlLbl val="0"/>
      </c:catAx>
      <c:valAx>
        <c:axId val="49220773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2207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27.79</c:v>
                </c:pt>
                <c:pt idx="1">
                  <c:v>21.38</c:v>
                </c:pt>
                <c:pt idx="2">
                  <c:v>21.61</c:v>
                </c:pt>
                <c:pt idx="3">
                  <c:v>17.23</c:v>
                </c:pt>
                <c:pt idx="4">
                  <c:v>11.58</c:v>
                </c:pt>
              </c:numCache>
            </c:numRef>
          </c:val>
          <c:extLst xmlns:c16r2="http://schemas.microsoft.com/office/drawing/2015/06/chart">
            <c:ext xmlns:c16="http://schemas.microsoft.com/office/drawing/2014/chart" uri="{C3380CC4-5D6E-409C-BE32-E72D297353CC}">
              <c16:uniqueId val="{00000000-13C4-49BA-A557-3579172F0A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25.69</c:v>
                </c:pt>
                <c:pt idx="1">
                  <c:v>27.91</c:v>
                </c:pt>
                <c:pt idx="2">
                  <c:v>30.08</c:v>
                </c:pt>
                <c:pt idx="3">
                  <c:v>30.65</c:v>
                </c:pt>
                <c:pt idx="4">
                  <c:v>30.87</c:v>
                </c:pt>
              </c:numCache>
            </c:numRef>
          </c:val>
          <c:extLst xmlns:c16r2="http://schemas.microsoft.com/office/drawing/2015/06/chart">
            <c:ext xmlns:c16="http://schemas.microsoft.com/office/drawing/2014/chart" uri="{C3380CC4-5D6E-409C-BE32-E72D297353CC}">
              <c16:uniqueId val="{00000001-13C4-49BA-A557-3579172F0A89}"/>
            </c:ext>
          </c:extLst>
        </c:ser>
        <c:dLbls>
          <c:showLegendKey val="0"/>
          <c:showVal val="0"/>
          <c:showCatName val="0"/>
          <c:showSerName val="0"/>
          <c:showPercent val="0"/>
          <c:showBubbleSize val="0"/>
        </c:dLbls>
        <c:gapWidth val="250"/>
        <c:overlap val="100"/>
        <c:axId val="408728776"/>
        <c:axId val="408730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8.24</c:v>
                </c:pt>
                <c:pt idx="1">
                  <c:v>-4.91</c:v>
                </c:pt>
                <c:pt idx="2">
                  <c:v>1.71</c:v>
                </c:pt>
                <c:pt idx="3">
                  <c:v>-4.7300000000000004</c:v>
                </c:pt>
                <c:pt idx="4">
                  <c:v>-5.5</c:v>
                </c:pt>
              </c:numCache>
            </c:numRef>
          </c:val>
          <c:smooth val="0"/>
          <c:extLst xmlns:c16r2="http://schemas.microsoft.com/office/drawing/2015/06/chart">
            <c:ext xmlns:c16="http://schemas.microsoft.com/office/drawing/2014/chart" uri="{C3380CC4-5D6E-409C-BE32-E72D297353CC}">
              <c16:uniqueId val="{00000002-13C4-49BA-A557-3579172F0A89}"/>
            </c:ext>
          </c:extLst>
        </c:ser>
        <c:dLbls>
          <c:showLegendKey val="0"/>
          <c:showVal val="0"/>
          <c:showCatName val="0"/>
          <c:showSerName val="0"/>
          <c:showPercent val="0"/>
          <c:showBubbleSize val="0"/>
        </c:dLbls>
        <c:marker val="1"/>
        <c:smooth val="0"/>
        <c:axId val="408728776"/>
        <c:axId val="408730344"/>
      </c:lineChart>
      <c:catAx>
        <c:axId val="408728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8730344"/>
        <c:crosses val="autoZero"/>
        <c:auto val="1"/>
        <c:lblAlgn val="ctr"/>
        <c:lblOffset val="100"/>
        <c:tickLblSkip val="1"/>
        <c:tickMarkSkip val="1"/>
        <c:noMultiLvlLbl val="0"/>
      </c:catAx>
      <c:valAx>
        <c:axId val="408730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728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2.29</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1297-4575-A1A8-51D1DC7FA23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297-4575-A1A8-51D1DC7FA234}"/>
            </c:ext>
          </c:extLst>
        </c:ser>
        <c:ser>
          <c:idx val="2"/>
          <c:order val="2"/>
          <c:tx>
            <c:strRef>
              <c:f>データシート!$A$29</c:f>
              <c:strCache>
                <c:ptCount val="1"/>
                <c:pt idx="0">
                  <c:v>霊園事業特別会計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1297-4575-A1A8-51D1DC7FA234}"/>
            </c:ext>
          </c:extLst>
        </c:ser>
        <c:ser>
          <c:idx val="3"/>
          <c:order val="3"/>
          <c:tx>
            <c:strRef>
              <c:f>データシート!$A$30</c:f>
              <c:strCache>
                <c:ptCount val="1"/>
                <c:pt idx="0">
                  <c:v>奨学金貸付事業特別会計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c:v>
                </c:pt>
                <c:pt idx="4">
                  <c:v>#N/A</c:v>
                </c:pt>
                <c:pt idx="5">
                  <c:v>0.02</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3-1297-4575-A1A8-51D1DC7FA23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0.18</c:v>
                </c:pt>
                <c:pt idx="2">
                  <c:v>#N/A</c:v>
                </c:pt>
                <c:pt idx="3">
                  <c:v>0.17</c:v>
                </c:pt>
                <c:pt idx="4">
                  <c:v>#N/A</c:v>
                </c:pt>
                <c:pt idx="5">
                  <c:v>0.16</c:v>
                </c:pt>
                <c:pt idx="6">
                  <c:v>#N/A</c:v>
                </c:pt>
                <c:pt idx="7">
                  <c:v>0.22</c:v>
                </c:pt>
                <c:pt idx="8">
                  <c:v>#N/A</c:v>
                </c:pt>
                <c:pt idx="9">
                  <c:v>0.22</c:v>
                </c:pt>
              </c:numCache>
            </c:numRef>
          </c:val>
          <c:extLst xmlns:c16r2="http://schemas.microsoft.com/office/drawing/2015/06/chart">
            <c:ext xmlns:c16="http://schemas.microsoft.com/office/drawing/2014/chart" uri="{C3380CC4-5D6E-409C-BE32-E72D297353CC}">
              <c16:uniqueId val="{00000004-1297-4575-A1A8-51D1DC7FA23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2.12</c:v>
                </c:pt>
                <c:pt idx="1">
                  <c:v>#N/A</c:v>
                </c:pt>
                <c:pt idx="2">
                  <c:v>2.08</c:v>
                </c:pt>
                <c:pt idx="3">
                  <c:v>#N/A</c:v>
                </c:pt>
                <c:pt idx="4">
                  <c:v>#N/A</c:v>
                </c:pt>
                <c:pt idx="5">
                  <c:v>1.88</c:v>
                </c:pt>
                <c:pt idx="6">
                  <c:v>#N/A</c:v>
                </c:pt>
                <c:pt idx="7">
                  <c:v>3.28</c:v>
                </c:pt>
                <c:pt idx="8">
                  <c:v>#N/A</c:v>
                </c:pt>
                <c:pt idx="9">
                  <c:v>1.27</c:v>
                </c:pt>
              </c:numCache>
            </c:numRef>
          </c:val>
          <c:extLst xmlns:c16r2="http://schemas.microsoft.com/office/drawing/2015/06/chart">
            <c:ext xmlns:c16="http://schemas.microsoft.com/office/drawing/2014/chart" uri="{C3380CC4-5D6E-409C-BE32-E72D297353CC}">
              <c16:uniqueId val="{00000005-1297-4575-A1A8-51D1DC7FA234}"/>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3.07</c:v>
                </c:pt>
                <c:pt idx="2">
                  <c:v>#N/A</c:v>
                </c:pt>
                <c:pt idx="3">
                  <c:v>7.25</c:v>
                </c:pt>
                <c:pt idx="4">
                  <c:v>#N/A</c:v>
                </c:pt>
                <c:pt idx="5">
                  <c:v>3.64</c:v>
                </c:pt>
                <c:pt idx="6">
                  <c:v>#N/A</c:v>
                </c:pt>
                <c:pt idx="7">
                  <c:v>4.04</c:v>
                </c:pt>
                <c:pt idx="8">
                  <c:v>#N/A</c:v>
                </c:pt>
                <c:pt idx="9">
                  <c:v>6.18</c:v>
                </c:pt>
              </c:numCache>
            </c:numRef>
          </c:val>
          <c:extLst xmlns:c16r2="http://schemas.microsoft.com/office/drawing/2015/06/chart">
            <c:ext xmlns:c16="http://schemas.microsoft.com/office/drawing/2014/chart" uri="{C3380CC4-5D6E-409C-BE32-E72D297353CC}">
              <c16:uniqueId val="{00000006-1297-4575-A1A8-51D1DC7FA23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#N/A</c:v>
                </c:pt>
                <c:pt idx="3">
                  <c:v>4.33</c:v>
                </c:pt>
                <c:pt idx="4">
                  <c:v>#N/A</c:v>
                </c:pt>
                <c:pt idx="5">
                  <c:v>5.66</c:v>
                </c:pt>
                <c:pt idx="6">
                  <c:v>#N/A</c:v>
                </c:pt>
                <c:pt idx="7">
                  <c:v>7.93</c:v>
                </c:pt>
                <c:pt idx="8">
                  <c:v>#N/A</c:v>
                </c:pt>
                <c:pt idx="9">
                  <c:v>9.77</c:v>
                </c:pt>
              </c:numCache>
            </c:numRef>
          </c:val>
          <c:extLst xmlns:c16r2="http://schemas.microsoft.com/office/drawing/2015/06/chart">
            <c:ext xmlns:c16="http://schemas.microsoft.com/office/drawing/2014/chart" uri="{C3380CC4-5D6E-409C-BE32-E72D297353CC}">
              <c16:uniqueId val="{00000007-1297-4575-A1A8-51D1DC7FA23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32.01</c:v>
                </c:pt>
                <c:pt idx="2">
                  <c:v>#N/A</c:v>
                </c:pt>
                <c:pt idx="3">
                  <c:v>25.34</c:v>
                </c:pt>
                <c:pt idx="4">
                  <c:v>#N/A</c:v>
                </c:pt>
                <c:pt idx="5">
                  <c:v>25.22</c:v>
                </c:pt>
                <c:pt idx="6">
                  <c:v>#N/A</c:v>
                </c:pt>
                <c:pt idx="7">
                  <c:v>20.46</c:v>
                </c:pt>
                <c:pt idx="8">
                  <c:v>#N/A</c:v>
                </c:pt>
                <c:pt idx="9">
                  <c:v>14.26</c:v>
                </c:pt>
              </c:numCache>
            </c:numRef>
          </c:val>
          <c:extLst xmlns:c16r2="http://schemas.microsoft.com/office/drawing/2015/06/chart">
            <c:ext xmlns:c16="http://schemas.microsoft.com/office/drawing/2014/chart" uri="{C3380CC4-5D6E-409C-BE32-E72D297353CC}">
              <c16:uniqueId val="{00000008-1297-4575-A1A8-51D1DC7FA234}"/>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4.24</c:v>
                </c:pt>
                <c:pt idx="1">
                  <c:v>#N/A</c:v>
                </c:pt>
                <c:pt idx="2">
                  <c:v>3.96</c:v>
                </c:pt>
                <c:pt idx="3">
                  <c:v>#N/A</c:v>
                </c:pt>
                <c:pt idx="4">
                  <c:v>3.64</c:v>
                </c:pt>
                <c:pt idx="5">
                  <c:v>#N/A</c:v>
                </c:pt>
                <c:pt idx="6">
                  <c:v>3.27</c:v>
                </c:pt>
                <c:pt idx="7">
                  <c:v>#N/A</c:v>
                </c:pt>
                <c:pt idx="8">
                  <c:v>2.72</c:v>
                </c:pt>
                <c:pt idx="9">
                  <c:v>#N/A</c:v>
                </c:pt>
              </c:numCache>
            </c:numRef>
          </c:val>
          <c:extLst xmlns:c16r2="http://schemas.microsoft.com/office/drawing/2015/06/chart">
            <c:ext xmlns:c16="http://schemas.microsoft.com/office/drawing/2014/chart" uri="{C3380CC4-5D6E-409C-BE32-E72D297353CC}">
              <c16:uniqueId val="{00000009-1297-4575-A1A8-51D1DC7FA234}"/>
            </c:ext>
          </c:extLst>
        </c:ser>
        <c:dLbls>
          <c:showLegendKey val="0"/>
          <c:showVal val="0"/>
          <c:showCatName val="0"/>
          <c:showSerName val="0"/>
          <c:showPercent val="0"/>
          <c:showBubbleSize val="0"/>
        </c:dLbls>
        <c:gapWidth val="150"/>
        <c:overlap val="100"/>
        <c:axId val="495699936"/>
        <c:axId val="495705424"/>
      </c:barChart>
      <c:catAx>
        <c:axId val="49569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5705424"/>
        <c:crosses val="autoZero"/>
        <c:auto val="1"/>
        <c:lblAlgn val="ctr"/>
        <c:lblOffset val="100"/>
        <c:tickLblSkip val="1"/>
        <c:tickMarkSkip val="1"/>
        <c:noMultiLvlLbl val="0"/>
      </c:catAx>
      <c:valAx>
        <c:axId val="495705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699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916</c:v>
                </c:pt>
                <c:pt idx="5">
                  <c:v>915</c:v>
                </c:pt>
                <c:pt idx="8">
                  <c:v>945</c:v>
                </c:pt>
                <c:pt idx="11">
                  <c:v>932</c:v>
                </c:pt>
                <c:pt idx="14">
                  <c:v>912</c:v>
                </c:pt>
              </c:numCache>
            </c:numRef>
          </c:val>
          <c:extLst xmlns:c16r2="http://schemas.microsoft.com/office/drawing/2015/06/chart">
            <c:ext xmlns:c16="http://schemas.microsoft.com/office/drawing/2014/chart" uri="{C3380CC4-5D6E-409C-BE32-E72D297353CC}">
              <c16:uniqueId val="{00000000-6823-4754-A4EC-50ED7B00EE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823-4754-A4EC-50ED7B00EE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c:v>
                </c:pt>
                <c:pt idx="3">
                  <c:v>7</c:v>
                </c:pt>
                <c:pt idx="6">
                  <c:v>17</c:v>
                </c:pt>
                <c:pt idx="9">
                  <c:v>16</c:v>
                </c:pt>
                <c:pt idx="12">
                  <c:v>18</c:v>
                </c:pt>
              </c:numCache>
            </c:numRef>
          </c:val>
          <c:extLst xmlns:c16r2="http://schemas.microsoft.com/office/drawing/2015/06/chart">
            <c:ext xmlns:c16="http://schemas.microsoft.com/office/drawing/2014/chart" uri="{C3380CC4-5D6E-409C-BE32-E72D297353CC}">
              <c16:uniqueId val="{00000002-6823-4754-A4EC-50ED7B00EE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c:v>
                </c:pt>
                <c:pt idx="3">
                  <c:v>13</c:v>
                </c:pt>
                <c:pt idx="6">
                  <c:v>6</c:v>
                </c:pt>
                <c:pt idx="9">
                  <c:v>1</c:v>
                </c:pt>
                <c:pt idx="12">
                  <c:v>0</c:v>
                </c:pt>
              </c:numCache>
            </c:numRef>
          </c:val>
          <c:extLst xmlns:c16r2="http://schemas.microsoft.com/office/drawing/2015/06/chart">
            <c:ext xmlns:c16="http://schemas.microsoft.com/office/drawing/2014/chart" uri="{C3380CC4-5D6E-409C-BE32-E72D297353CC}">
              <c16:uniqueId val="{00000003-6823-4754-A4EC-50ED7B00EE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253</c:v>
                </c:pt>
                <c:pt idx="3">
                  <c:v>230</c:v>
                </c:pt>
                <c:pt idx="6">
                  <c:v>224</c:v>
                </c:pt>
                <c:pt idx="9">
                  <c:v>219</c:v>
                </c:pt>
                <c:pt idx="12">
                  <c:v>255</c:v>
                </c:pt>
              </c:numCache>
            </c:numRef>
          </c:val>
          <c:extLst xmlns:c16r2="http://schemas.microsoft.com/office/drawing/2015/06/chart">
            <c:ext xmlns:c16="http://schemas.microsoft.com/office/drawing/2014/chart" uri="{C3380CC4-5D6E-409C-BE32-E72D297353CC}">
              <c16:uniqueId val="{00000004-6823-4754-A4EC-50ED7B00EE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823-4754-A4EC-50ED7B00EE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823-4754-A4EC-50ED7B00EE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1011</c:v>
                </c:pt>
                <c:pt idx="3">
                  <c:v>1067</c:v>
                </c:pt>
                <c:pt idx="6">
                  <c:v>1073</c:v>
                </c:pt>
                <c:pt idx="9">
                  <c:v>1051</c:v>
                </c:pt>
                <c:pt idx="12">
                  <c:v>1067</c:v>
                </c:pt>
              </c:numCache>
            </c:numRef>
          </c:val>
          <c:extLst xmlns:c16r2="http://schemas.microsoft.com/office/drawing/2015/06/chart">
            <c:ext xmlns:c16="http://schemas.microsoft.com/office/drawing/2014/chart" uri="{C3380CC4-5D6E-409C-BE32-E72D297353CC}">
              <c16:uniqueId val="{00000007-6823-4754-A4EC-50ED7B00EEAE}"/>
            </c:ext>
          </c:extLst>
        </c:ser>
        <c:dLbls>
          <c:showLegendKey val="0"/>
          <c:showVal val="0"/>
          <c:showCatName val="0"/>
          <c:showSerName val="0"/>
          <c:showPercent val="0"/>
          <c:showBubbleSize val="0"/>
        </c:dLbls>
        <c:gapWidth val="100"/>
        <c:overlap val="100"/>
        <c:axId val="495700720"/>
        <c:axId val="495701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361</c:v>
                </c:pt>
                <c:pt idx="2">
                  <c:v>#N/A</c:v>
                </c:pt>
                <c:pt idx="3">
                  <c:v>#N/A</c:v>
                </c:pt>
                <c:pt idx="4">
                  <c:v>402</c:v>
                </c:pt>
                <c:pt idx="5">
                  <c:v>#N/A</c:v>
                </c:pt>
                <c:pt idx="6">
                  <c:v>#N/A</c:v>
                </c:pt>
                <c:pt idx="7">
                  <c:v>375</c:v>
                </c:pt>
                <c:pt idx="8">
                  <c:v>#N/A</c:v>
                </c:pt>
                <c:pt idx="9">
                  <c:v>#N/A</c:v>
                </c:pt>
                <c:pt idx="10">
                  <c:v>355</c:v>
                </c:pt>
                <c:pt idx="11">
                  <c:v>#N/A</c:v>
                </c:pt>
                <c:pt idx="12">
                  <c:v>#N/A</c:v>
                </c:pt>
                <c:pt idx="13">
                  <c:v>428</c:v>
                </c:pt>
                <c:pt idx="14">
                  <c:v>#N/A</c:v>
                </c:pt>
              </c:numCache>
            </c:numRef>
          </c:val>
          <c:smooth val="0"/>
          <c:extLst xmlns:c16r2="http://schemas.microsoft.com/office/drawing/2015/06/chart">
            <c:ext xmlns:c16="http://schemas.microsoft.com/office/drawing/2014/chart" uri="{C3380CC4-5D6E-409C-BE32-E72D297353CC}">
              <c16:uniqueId val="{00000008-6823-4754-A4EC-50ED7B00EEAE}"/>
            </c:ext>
          </c:extLst>
        </c:ser>
        <c:dLbls>
          <c:showLegendKey val="0"/>
          <c:showVal val="0"/>
          <c:showCatName val="0"/>
          <c:showSerName val="0"/>
          <c:showPercent val="0"/>
          <c:showBubbleSize val="0"/>
        </c:dLbls>
        <c:marker val="1"/>
        <c:smooth val="0"/>
        <c:axId val="495700720"/>
        <c:axId val="495701504"/>
      </c:lineChart>
      <c:catAx>
        <c:axId val="49570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5701504"/>
        <c:crosses val="autoZero"/>
        <c:auto val="1"/>
        <c:lblAlgn val="ctr"/>
        <c:lblOffset val="100"/>
        <c:tickLblSkip val="1"/>
        <c:tickMarkSkip val="1"/>
        <c:noMultiLvlLbl val="0"/>
      </c:catAx>
      <c:valAx>
        <c:axId val="495701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700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9422</c:v>
                </c:pt>
                <c:pt idx="5">
                  <c:v>9030</c:v>
                </c:pt>
                <c:pt idx="8">
                  <c:v>8997</c:v>
                </c:pt>
                <c:pt idx="11">
                  <c:v>10134</c:v>
                </c:pt>
                <c:pt idx="14">
                  <c:v>10781</c:v>
                </c:pt>
              </c:numCache>
            </c:numRef>
          </c:val>
          <c:extLst xmlns:c16r2="http://schemas.microsoft.com/office/drawing/2015/06/chart">
            <c:ext xmlns:c16="http://schemas.microsoft.com/office/drawing/2014/chart" uri="{C3380CC4-5D6E-409C-BE32-E72D297353CC}">
              <c16:uniqueId val="{00000000-1B01-400B-8551-41F3D0DBDE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368</c:v>
                </c:pt>
                <c:pt idx="5">
                  <c:v>264</c:v>
                </c:pt>
                <c:pt idx="8">
                  <c:v>146</c:v>
                </c:pt>
                <c:pt idx="11">
                  <c:v>179</c:v>
                </c:pt>
                <c:pt idx="14">
                  <c:v>276</c:v>
                </c:pt>
              </c:numCache>
            </c:numRef>
          </c:val>
          <c:extLst xmlns:c16r2="http://schemas.microsoft.com/office/drawing/2015/06/chart">
            <c:ext xmlns:c16="http://schemas.microsoft.com/office/drawing/2014/chart" uri="{C3380CC4-5D6E-409C-BE32-E72D297353CC}">
              <c16:uniqueId val="{00000001-1B01-400B-8551-41F3D0DBDE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3780</c:v>
                </c:pt>
                <c:pt idx="5">
                  <c:v>4069</c:v>
                </c:pt>
                <c:pt idx="8">
                  <c:v>4141</c:v>
                </c:pt>
                <c:pt idx="11">
                  <c:v>4313</c:v>
                </c:pt>
                <c:pt idx="14">
                  <c:v>4338</c:v>
                </c:pt>
              </c:numCache>
            </c:numRef>
          </c:val>
          <c:extLst xmlns:c16r2="http://schemas.microsoft.com/office/drawing/2015/06/chart">
            <c:ext xmlns:c16="http://schemas.microsoft.com/office/drawing/2014/chart" uri="{C3380CC4-5D6E-409C-BE32-E72D297353CC}">
              <c16:uniqueId val="{00000002-1B01-400B-8551-41F3D0DBDE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B01-400B-8551-41F3D0DBDE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B01-400B-8551-41F3D0DBDE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B01-400B-8551-41F3D0DBDE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2450</c:v>
                </c:pt>
                <c:pt idx="3">
                  <c:v>2337</c:v>
                </c:pt>
                <c:pt idx="6">
                  <c:v>2276</c:v>
                </c:pt>
                <c:pt idx="9">
                  <c:v>2216</c:v>
                </c:pt>
                <c:pt idx="12">
                  <c:v>2203</c:v>
                </c:pt>
              </c:numCache>
            </c:numRef>
          </c:val>
          <c:extLst xmlns:c16r2="http://schemas.microsoft.com/office/drawing/2015/06/chart">
            <c:ext xmlns:c16="http://schemas.microsoft.com/office/drawing/2014/chart" uri="{C3380CC4-5D6E-409C-BE32-E72D297353CC}">
              <c16:uniqueId val="{00000006-1B01-400B-8551-41F3D0DBDE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141</c:v>
                </c:pt>
                <c:pt idx="3">
                  <c:v>136</c:v>
                </c:pt>
                <c:pt idx="6">
                  <c:v>129</c:v>
                </c:pt>
                <c:pt idx="9">
                  <c:v>116</c:v>
                </c:pt>
                <c:pt idx="12">
                  <c:v>103</c:v>
                </c:pt>
              </c:numCache>
            </c:numRef>
          </c:val>
          <c:extLst xmlns:c16r2="http://schemas.microsoft.com/office/drawing/2015/06/chart">
            <c:ext xmlns:c16="http://schemas.microsoft.com/office/drawing/2014/chart" uri="{C3380CC4-5D6E-409C-BE32-E72D297353CC}">
              <c16:uniqueId val="{00000007-1B01-400B-8551-41F3D0DBDE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4185</c:v>
                </c:pt>
                <c:pt idx="3">
                  <c:v>4021</c:v>
                </c:pt>
                <c:pt idx="6">
                  <c:v>3847</c:v>
                </c:pt>
                <c:pt idx="9">
                  <c:v>3631</c:v>
                </c:pt>
                <c:pt idx="12">
                  <c:v>3365</c:v>
                </c:pt>
              </c:numCache>
            </c:numRef>
          </c:val>
          <c:extLst xmlns:c16r2="http://schemas.microsoft.com/office/drawing/2015/06/chart">
            <c:ext xmlns:c16="http://schemas.microsoft.com/office/drawing/2014/chart" uri="{C3380CC4-5D6E-409C-BE32-E72D297353CC}">
              <c16:uniqueId val="{00000008-1B01-400B-8551-41F3D0DBDE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B01-400B-8551-41F3D0DBDE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9286</c:v>
                </c:pt>
                <c:pt idx="3">
                  <c:v>9994</c:v>
                </c:pt>
                <c:pt idx="6">
                  <c:v>10409</c:v>
                </c:pt>
                <c:pt idx="9">
                  <c:v>10131</c:v>
                </c:pt>
                <c:pt idx="12">
                  <c:v>11190</c:v>
                </c:pt>
              </c:numCache>
            </c:numRef>
          </c:val>
          <c:extLst xmlns:c16r2="http://schemas.microsoft.com/office/drawing/2015/06/chart">
            <c:ext xmlns:c16="http://schemas.microsoft.com/office/drawing/2014/chart" uri="{C3380CC4-5D6E-409C-BE32-E72D297353CC}">
              <c16:uniqueId val="{0000000A-1B01-400B-8551-41F3D0DBDEFA}"/>
            </c:ext>
          </c:extLst>
        </c:ser>
        <c:dLbls>
          <c:showLegendKey val="0"/>
          <c:showVal val="0"/>
          <c:showCatName val="0"/>
          <c:showSerName val="0"/>
          <c:showPercent val="0"/>
          <c:showBubbleSize val="0"/>
        </c:dLbls>
        <c:gapWidth val="100"/>
        <c:overlap val="100"/>
        <c:axId val="495702680"/>
        <c:axId val="495703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2493</c:v>
                </c:pt>
                <c:pt idx="2">
                  <c:v>#N/A</c:v>
                </c:pt>
                <c:pt idx="3">
                  <c:v>#N/A</c:v>
                </c:pt>
                <c:pt idx="4">
                  <c:v>3125</c:v>
                </c:pt>
                <c:pt idx="5">
                  <c:v>#N/A</c:v>
                </c:pt>
                <c:pt idx="6">
                  <c:v>#N/A</c:v>
                </c:pt>
                <c:pt idx="7">
                  <c:v>3377</c:v>
                </c:pt>
                <c:pt idx="8">
                  <c:v>#N/A</c:v>
                </c:pt>
                <c:pt idx="9">
                  <c:v>#N/A</c:v>
                </c:pt>
                <c:pt idx="10">
                  <c:v>1468</c:v>
                </c:pt>
                <c:pt idx="11">
                  <c:v>#N/A</c:v>
                </c:pt>
                <c:pt idx="12">
                  <c:v>#N/A</c:v>
                </c:pt>
                <c:pt idx="13">
                  <c:v>1466</c:v>
                </c:pt>
                <c:pt idx="14">
                  <c:v>#N/A</c:v>
                </c:pt>
              </c:numCache>
            </c:numRef>
          </c:val>
          <c:smooth val="0"/>
          <c:extLst xmlns:c16r2="http://schemas.microsoft.com/office/drawing/2015/06/chart">
            <c:ext xmlns:c16="http://schemas.microsoft.com/office/drawing/2014/chart" uri="{C3380CC4-5D6E-409C-BE32-E72D297353CC}">
              <c16:uniqueId val="{0000000B-1B01-400B-8551-41F3D0DBDEFA}"/>
            </c:ext>
          </c:extLst>
        </c:ser>
        <c:dLbls>
          <c:showLegendKey val="0"/>
          <c:showVal val="0"/>
          <c:showCatName val="0"/>
          <c:showSerName val="0"/>
          <c:showPercent val="0"/>
          <c:showBubbleSize val="0"/>
        </c:dLbls>
        <c:marker val="1"/>
        <c:smooth val="0"/>
        <c:axId val="495702680"/>
        <c:axId val="495703072"/>
      </c:lineChart>
      <c:catAx>
        <c:axId val="495702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5703072"/>
        <c:crosses val="autoZero"/>
        <c:auto val="1"/>
        <c:lblAlgn val="ctr"/>
        <c:lblOffset val="100"/>
        <c:tickLblSkip val="1"/>
        <c:tickMarkSkip val="1"/>
        <c:noMultiLvlLbl val="0"/>
      </c:catAx>
      <c:valAx>
        <c:axId val="495703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702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1737</c:v>
                </c:pt>
                <c:pt idx="1">
                  <c:v>1739</c:v>
                </c:pt>
                <c:pt idx="2">
                  <c:v>1749</c:v>
                </c:pt>
              </c:numCache>
            </c:numRef>
          </c:val>
          <c:extLst xmlns:c16r2="http://schemas.microsoft.com/office/drawing/2015/06/chart">
            <c:ext xmlns:c16="http://schemas.microsoft.com/office/drawing/2014/chart" uri="{C3380CC4-5D6E-409C-BE32-E72D297353CC}">
              <c16:uniqueId val="{00000000-13A4-4316-A171-8A17EA9BA7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1085</c:v>
                </c:pt>
                <c:pt idx="1">
                  <c:v>1086</c:v>
                </c:pt>
                <c:pt idx="2">
                  <c:v>1092</c:v>
                </c:pt>
              </c:numCache>
            </c:numRef>
          </c:val>
          <c:extLst xmlns:c16r2="http://schemas.microsoft.com/office/drawing/2015/06/chart">
            <c:ext xmlns:c16="http://schemas.microsoft.com/office/drawing/2014/chart" uri="{C3380CC4-5D6E-409C-BE32-E72D297353CC}">
              <c16:uniqueId val="{00000001-13A4-4316-A171-8A17EA9BA7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3267</c:v>
                </c:pt>
                <c:pt idx="1">
                  <c:v>3545</c:v>
                </c:pt>
                <c:pt idx="2">
                  <c:v>3712</c:v>
                </c:pt>
              </c:numCache>
            </c:numRef>
          </c:val>
          <c:extLst xmlns:c16r2="http://schemas.microsoft.com/office/drawing/2015/06/chart">
            <c:ext xmlns:c16="http://schemas.microsoft.com/office/drawing/2014/chart" uri="{C3380CC4-5D6E-409C-BE32-E72D297353CC}">
              <c16:uniqueId val="{00000002-13A4-4316-A171-8A17EA9BA7BB}"/>
            </c:ext>
          </c:extLst>
        </c:ser>
        <c:dLbls>
          <c:showLegendKey val="0"/>
          <c:showVal val="0"/>
          <c:showCatName val="0"/>
          <c:showSerName val="0"/>
          <c:showPercent val="0"/>
          <c:showBubbleSize val="0"/>
        </c:dLbls>
        <c:gapWidth val="120"/>
        <c:overlap val="100"/>
        <c:axId val="495700328"/>
        <c:axId val="495701112"/>
      </c:barChart>
      <c:catAx>
        <c:axId val="495700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5701112"/>
        <c:crosses val="autoZero"/>
        <c:auto val="1"/>
        <c:lblAlgn val="ctr"/>
        <c:lblOffset val="100"/>
        <c:tickLblSkip val="1"/>
        <c:tickMarkSkip val="1"/>
        <c:noMultiLvlLbl val="0"/>
      </c:catAx>
      <c:valAx>
        <c:axId val="4957011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5700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FE2-485C-B7FB-77022A370DD7}"/>
                </c:ext>
                <c:ext xmlns:c15="http://schemas.microsoft.com/office/drawing/2012/chart" uri="{CE6537A1-D6FC-4f65-9D91-7224C49458BB}">
                  <c15:layout/>
                  <c15:dlblFieldTable>
                    <c15:dlblFTEntry>
                      <c15:txfldGUID>{400E9FD4-9CBA-4A53-9B33-5A9EA28F1A09}</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FE2-485C-B7FB-77022A370DD7}"/>
                </c:ext>
                <c:ext xmlns:c15="http://schemas.microsoft.com/office/drawing/2012/chart" uri="{CE6537A1-D6FC-4f65-9D91-7224C49458BB}">
                  <c15:dlblFieldTable>
                    <c15:dlblFTEntry>
                      <c15:txfldGUID>{CD655572-3D51-4723-9D2C-DA1314EF203C}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FE2-485C-B7FB-77022A370DD7}"/>
                </c:ext>
                <c:ext xmlns:c15="http://schemas.microsoft.com/office/drawing/2012/chart" uri="{CE6537A1-D6FC-4f65-9D91-7224C49458BB}">
                  <c15:dlblFieldTable>
                    <c15:dlblFTEntry>
                      <c15:txfldGUID>{6FB250DB-8EC1-4001-A3E9-9DACD0317090}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FE2-485C-B7FB-77022A370DD7}"/>
                </c:ext>
                <c:ext xmlns:c15="http://schemas.microsoft.com/office/drawing/2012/chart" uri="{CE6537A1-D6FC-4f65-9D91-7224C49458BB}">
                  <c15:dlblFieldTable>
                    <c15:dlblFTEntry>
                      <c15:txfldGUID>{85D0164C-0A95-41AF-A16F-47D5168F59A4}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FE2-485C-B7FB-77022A370DD7}"/>
                </c:ext>
                <c:ext xmlns:c15="http://schemas.microsoft.com/office/drawing/2012/chart" uri="{CE6537A1-D6FC-4f65-9D91-7224C49458BB}">
                  <c15:dlblFieldTable>
                    <c15:dlblFTEntry>
                      <c15:txfldGUID>{AA390DE1-543E-4F53-AA24-D763E1F2049D}</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FE2-485C-B7FB-77022A370DD7}"/>
                </c:ext>
                <c:ext xmlns:c15="http://schemas.microsoft.com/office/drawing/2012/chart" uri="{CE6537A1-D6FC-4f65-9D91-7224C49458BB}">
                  <c15:layout/>
                  <c15:dlblFieldTable>
                    <c15:dlblFTEntry>
                      <c15:txfldGUID>{EE09023C-BFA4-4C24-9D29-D6F75D0314B1}</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FE2-485C-B7FB-77022A370DD7}"/>
                </c:ext>
                <c:ext xmlns:c15="http://schemas.microsoft.com/office/drawing/2012/chart" uri="{CE6537A1-D6FC-4f65-9D91-7224C49458BB}">
                  <c15:layout/>
                  <c15:dlblFieldTable>
                    <c15:dlblFTEntry>
                      <c15:txfldGUID>{4C4A6294-47D3-4E56-95F8-0659C30C74C5}</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FE2-485C-B7FB-77022A370DD7}"/>
                </c:ext>
                <c:ext xmlns:c15="http://schemas.microsoft.com/office/drawing/2012/chart" uri="{CE6537A1-D6FC-4f65-9D91-7224C49458BB}">
                  <c15:layout/>
                  <c15:dlblFieldTable>
                    <c15:dlblFTEntry>
                      <c15:txfldGUID>{6CCB57DD-6543-4BFB-80CB-7562DF7A42C1}</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FE2-485C-B7FB-77022A370DD7}"/>
                </c:ext>
                <c:ext xmlns:c15="http://schemas.microsoft.com/office/drawing/2012/chart" uri="{CE6537A1-D6FC-4f65-9D91-7224C49458BB}">
                  <c15:layout/>
                  <c15:dlblFieldTable>
                    <c15:dlblFTEntry>
                      <c15:txfldGUID>{AD801298-603B-4958-AB26-99A454018643}</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55.6</c:v>
                </c:pt>
                <c:pt idx="8">
                  <c:v>56.9</c:v>
                </c:pt>
                <c:pt idx="16">
                  <c:v>56.6</c:v>
                </c:pt>
                <c:pt idx="24">
                  <c:v>57.9</c:v>
                </c:pt>
                <c:pt idx="32">
                  <c:v>59.3</c:v>
                </c:pt>
              </c:numCache>
            </c:numRef>
          </c:xVal>
          <c:yVal>
            <c:numRef>
              <c:f>公会計指標分析・財政指標組合せ分析表!$BP$51:$DC$51</c:f>
              <c:numCache>
                <c:formatCode>#,##0.0;"▲ "#,##0.0</c:formatCode>
                <c:ptCount val="40"/>
                <c:pt idx="0">
                  <c:v>49.5</c:v>
                </c:pt>
                <c:pt idx="8">
                  <c:v>63.2</c:v>
                </c:pt>
                <c:pt idx="16">
                  <c:v>69.400000000000006</c:v>
                </c:pt>
                <c:pt idx="24">
                  <c:v>30.7</c:v>
                </c:pt>
                <c:pt idx="32">
                  <c:v>30.5</c:v>
                </c:pt>
              </c:numCache>
            </c:numRef>
          </c:yVal>
          <c:smooth val="0"/>
          <c:extLst xmlns:c16r2="http://schemas.microsoft.com/office/drawing/2015/06/chart">
            <c:ext xmlns:c16="http://schemas.microsoft.com/office/drawing/2014/chart" uri="{C3380CC4-5D6E-409C-BE32-E72D297353CC}">
              <c16:uniqueId val="{00000009-4FE2-485C-B7FB-77022A370DD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FE2-485C-B7FB-77022A370DD7}"/>
                </c:ext>
                <c:ext xmlns:c15="http://schemas.microsoft.com/office/drawing/2012/chart" uri="{CE6537A1-D6FC-4f65-9D91-7224C49458BB}">
                  <c15:layout/>
                  <c15:dlblFieldTable>
                    <c15:dlblFTEntry>
                      <c15:txfldGUID>{0DFE11E9-FAA2-4E36-90A0-C2F11581B268}</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FE2-485C-B7FB-77022A370DD7}"/>
                </c:ext>
                <c:ext xmlns:c15="http://schemas.microsoft.com/office/drawing/2012/chart" uri="{CE6537A1-D6FC-4f65-9D91-7224C49458BB}">
                  <c15:dlblFieldTable>
                    <c15:dlblFTEntry>
                      <c15:txfldGUID>{8C4752C6-FF8D-4858-AFAE-AE6EDA5BFC8F}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FE2-485C-B7FB-77022A370DD7}"/>
                </c:ext>
                <c:ext xmlns:c15="http://schemas.microsoft.com/office/drawing/2012/chart" uri="{CE6537A1-D6FC-4f65-9D91-7224C49458BB}">
                  <c15:dlblFieldTable>
                    <c15:dlblFTEntry>
                      <c15:txfldGUID>{F583ED62-8F49-4879-AFC2-861A96357D91}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FE2-485C-B7FB-77022A370DD7}"/>
                </c:ext>
                <c:ext xmlns:c15="http://schemas.microsoft.com/office/drawing/2012/chart" uri="{CE6537A1-D6FC-4f65-9D91-7224C49458BB}">
                  <c15:dlblFieldTable>
                    <c15:dlblFTEntry>
                      <c15:txfldGUID>{D19C752A-8E62-4B93-A028-0DBAC8CDE391}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FE2-485C-B7FB-77022A370DD7}"/>
                </c:ext>
                <c:ext xmlns:c15="http://schemas.microsoft.com/office/drawing/2012/chart" uri="{CE6537A1-D6FC-4f65-9D91-7224C49458BB}">
                  <c15:dlblFieldTable>
                    <c15:dlblFTEntry>
                      <c15:txfldGUID>{00726A7B-39A6-4023-B741-E6C3A5A79103}</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FE2-485C-B7FB-77022A370DD7}"/>
                </c:ext>
                <c:ext xmlns:c15="http://schemas.microsoft.com/office/drawing/2012/chart" uri="{CE6537A1-D6FC-4f65-9D91-7224C49458BB}">
                  <c15:layout/>
                  <c15:dlblFieldTable>
                    <c15:dlblFTEntry>
                      <c15:txfldGUID>{1FD6C7E5-25A3-47BF-B93A-213FD8390553}</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FE2-485C-B7FB-77022A370DD7}"/>
                </c:ext>
                <c:ext xmlns:c15="http://schemas.microsoft.com/office/drawing/2012/chart" uri="{CE6537A1-D6FC-4f65-9D91-7224C49458BB}">
                  <c15:layout/>
                  <c15:dlblFieldTable>
                    <c15:dlblFTEntry>
                      <c15:txfldGUID>{00E5A60C-C6A6-422F-90EE-B2F2224FD9AB}</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3.3651710965491792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FE2-485C-B7FB-77022A370DD7}"/>
                </c:ext>
                <c:ext xmlns:c15="http://schemas.microsoft.com/office/drawing/2012/chart" uri="{CE6537A1-D6FC-4f65-9D91-7224C49458BB}">
                  <c15:layout/>
                  <c15:dlblFieldTable>
                    <c15:dlblFTEntry>
                      <c15:txfldGUID>{A7EF7A7E-59B0-4906-924A-A5EB8DE53AAA}</c15:txfldGUID>
                      <c15:f>公会計指標分析・財政指標組合せ分析表!$CN$50</c15:f>
                      <c15:dlblFieldTableCache>
                        <c:ptCount val="1"/>
                        <c:pt idx="0">
                          <c:v>H30</c:v>
                        </c:pt>
                      </c15:dlblFieldTableCache>
                    </c15:dlblFTEntry>
                  </c15:dlblFieldTable>
                  <c15:showDataLabelsRange val="0"/>
                </c:ext>
              </c:extLst>
            </c:dLbl>
            <c:dLbl>
              <c:idx val="32"/>
              <c:layout>
                <c:manualLayout>
                  <c:x val="-3.0509240154314669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FE2-485C-B7FB-77022A370DD7}"/>
                </c:ext>
                <c:ext xmlns:c15="http://schemas.microsoft.com/office/drawing/2012/chart" uri="{CE6537A1-D6FC-4f65-9D91-7224C49458BB}">
                  <c15:layout/>
                  <c15:dlblFieldTable>
                    <c15:dlblFTEntry>
                      <c15:txfldGUID>{F29C2A38-8D43-435F-836B-06BDD2B589F6}</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54.1</c:v>
                </c:pt>
                <c:pt idx="8">
                  <c:v>57</c:v>
                </c:pt>
                <c:pt idx="16">
                  <c:v>59.7</c:v>
                </c:pt>
                <c:pt idx="24">
                  <c:v>60</c:v>
                </c:pt>
                <c:pt idx="32">
                  <c:v>60.2</c:v>
                </c:pt>
              </c:numCache>
            </c:numRef>
          </c:xVal>
          <c:yVal>
            <c:numRef>
              <c:f>公会計指標分析・財政指標組合せ分析表!$BP$55:$DC$55</c:f>
              <c:numCache>
                <c:formatCode>#,##0.0;"▲ "#,##0.0</c:formatCode>
                <c:ptCount val="40"/>
                <c:pt idx="0">
                  <c:v>36.5</c:v>
                </c:pt>
                <c:pt idx="8">
                  <c:v>32.9</c:v>
                </c:pt>
                <c:pt idx="16">
                  <c:v>28.5</c:v>
                </c:pt>
                <c:pt idx="24">
                  <c:v>20.5</c:v>
                </c:pt>
                <c:pt idx="32">
                  <c:v>21.4</c:v>
                </c:pt>
              </c:numCache>
            </c:numRef>
          </c:yVal>
          <c:smooth val="0"/>
          <c:extLst xmlns:c16r2="http://schemas.microsoft.com/office/drawing/2015/06/chart">
            <c:ext xmlns:c16="http://schemas.microsoft.com/office/drawing/2014/chart" uri="{C3380CC4-5D6E-409C-BE32-E72D297353CC}">
              <c16:uniqueId val="{00000013-4FE2-485C-B7FB-77022A370DD7}"/>
            </c:ext>
          </c:extLst>
        </c:ser>
        <c:dLbls>
          <c:showLegendKey val="0"/>
          <c:showVal val="1"/>
          <c:showCatName val="0"/>
          <c:showSerName val="0"/>
          <c:showPercent val="0"/>
          <c:showBubbleSize val="0"/>
        </c:dLbls>
        <c:axId val="495701896"/>
        <c:axId val="495702288"/>
      </c:scatterChart>
      <c:valAx>
        <c:axId val="495701896"/>
        <c:scaling>
          <c:orientation val="minMax"/>
          <c:max val="60.800000000000004"/>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5702288"/>
        <c:crosses val="autoZero"/>
        <c:crossBetween val="midCat"/>
      </c:valAx>
      <c:valAx>
        <c:axId val="495702288"/>
        <c:scaling>
          <c:orientation val="minMax"/>
          <c:max val="78"/>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57018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D87-489F-B475-02E98A57CA85}"/>
                </c:ext>
                <c:ext xmlns:c15="http://schemas.microsoft.com/office/drawing/2012/chart" uri="{CE6537A1-D6FC-4f65-9D91-7224C49458BB}">
                  <c15:layout/>
                  <c15:dlblFieldTable>
                    <c15:dlblFTEntry>
                      <c15:txfldGUID>{FD98B78F-941C-49F6-933D-8ED376BD9231}</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D87-489F-B475-02E98A57CA85}"/>
                </c:ext>
                <c:ext xmlns:c15="http://schemas.microsoft.com/office/drawing/2012/chart" uri="{CE6537A1-D6FC-4f65-9D91-7224C49458BB}">
                  <c15:dlblFieldTable>
                    <c15:dlblFTEntry>
                      <c15:txfldGUID>{CCB442E0-45EC-4541-ABC4-F6A8D11800FB}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D87-489F-B475-02E98A57CA85}"/>
                </c:ext>
                <c:ext xmlns:c15="http://schemas.microsoft.com/office/drawing/2012/chart" uri="{CE6537A1-D6FC-4f65-9D91-7224C49458BB}">
                  <c15:dlblFieldTable>
                    <c15:dlblFTEntry>
                      <c15:txfldGUID>{9BC903B6-4710-40BD-807D-204C74A663B5}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D87-489F-B475-02E98A57CA85}"/>
                </c:ext>
                <c:ext xmlns:c15="http://schemas.microsoft.com/office/drawing/2012/chart" uri="{CE6537A1-D6FC-4f65-9D91-7224C49458BB}">
                  <c15:dlblFieldTable>
                    <c15:dlblFTEntry>
                      <c15:txfldGUID>{890187A5-7BAE-47AD-B200-7AB894978783}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D87-489F-B475-02E98A57CA85}"/>
                </c:ext>
                <c:ext xmlns:c15="http://schemas.microsoft.com/office/drawing/2012/chart" uri="{CE6537A1-D6FC-4f65-9D91-7224C49458BB}">
                  <c15:dlblFieldTable>
                    <c15:dlblFTEntry>
                      <c15:txfldGUID>{F369A809-3E6D-4642-830B-205F4618E0D5}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D87-489F-B475-02E98A57CA85}"/>
                </c:ext>
                <c:ext xmlns:c15="http://schemas.microsoft.com/office/drawing/2012/chart" uri="{CE6537A1-D6FC-4f65-9D91-7224C49458BB}">
                  <c15:layout/>
                  <c15:dlblFieldTable>
                    <c15:dlblFTEntry>
                      <c15:txfldGUID>{3C5E8DCE-0D00-4844-BC2C-086157E10F30}</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D87-489F-B475-02E98A57CA85}"/>
                </c:ext>
                <c:ext xmlns:c15="http://schemas.microsoft.com/office/drawing/2012/chart" uri="{CE6537A1-D6FC-4f65-9D91-7224C49458BB}">
                  <c15:layout/>
                  <c15:dlblFieldTable>
                    <c15:dlblFTEntry>
                      <c15:txfldGUID>{46393844-FDF6-44CB-89ED-373FF764B0A0}</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D87-489F-B475-02E98A57CA85}"/>
                </c:ext>
                <c:ext xmlns:c15="http://schemas.microsoft.com/office/drawing/2012/chart" uri="{CE6537A1-D6FC-4f65-9D91-7224C49458BB}">
                  <c15:layout/>
                  <c15:dlblFieldTable>
                    <c15:dlblFTEntry>
                      <c15:txfldGUID>{CD76097E-387F-480C-AAD0-D863D1FEA07C}</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1.8299452531267517E-2"/>
                  <c:y val="-6.9163309717673802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D87-489F-B475-02E98A57CA85}"/>
                </c:ext>
                <c:ext xmlns:c15="http://schemas.microsoft.com/office/drawing/2012/chart" uri="{CE6537A1-D6FC-4f65-9D91-7224C49458BB}">
                  <c15:layout/>
                  <c15:dlblFieldTable>
                    <c15:dlblFTEntry>
                      <c15:txfldGUID>{68DBF667-B74A-49A2-B9A4-BE1EE9126DFE}</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8.1</c:v>
                </c:pt>
                <c:pt idx="16">
                  <c:v>7.6</c:v>
                </c:pt>
                <c:pt idx="24">
                  <c:v>7.7</c:v>
                </c:pt>
                <c:pt idx="32">
                  <c:v>8</c:v>
                </c:pt>
              </c:numCache>
            </c:numRef>
          </c:xVal>
          <c:yVal>
            <c:numRef>
              <c:f>公会計指標分析・財政指標組合せ分析表!$BP$73:$DC$73</c:f>
              <c:numCache>
                <c:formatCode>#,##0.0;"▲ "#,##0.0</c:formatCode>
                <c:ptCount val="40"/>
                <c:pt idx="0">
                  <c:v>49.5</c:v>
                </c:pt>
                <c:pt idx="8">
                  <c:v>63.2</c:v>
                </c:pt>
                <c:pt idx="16">
                  <c:v>69.400000000000006</c:v>
                </c:pt>
                <c:pt idx="24">
                  <c:v>30.7</c:v>
                </c:pt>
                <c:pt idx="32">
                  <c:v>30.5</c:v>
                </c:pt>
              </c:numCache>
            </c:numRef>
          </c:yVal>
          <c:smooth val="0"/>
          <c:extLst xmlns:c16r2="http://schemas.microsoft.com/office/drawing/2015/06/chart">
            <c:ext xmlns:c16="http://schemas.microsoft.com/office/drawing/2014/chart" uri="{C3380CC4-5D6E-409C-BE32-E72D297353CC}">
              <c16:uniqueId val="{00000009-6D87-489F-B475-02E98A57CA8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D87-489F-B475-02E98A57CA85}"/>
                </c:ext>
                <c:ext xmlns:c15="http://schemas.microsoft.com/office/drawing/2012/chart" uri="{CE6537A1-D6FC-4f65-9D91-7224C49458BB}">
                  <c15:layout/>
                  <c15:dlblFieldTable>
                    <c15:dlblFTEntry>
                      <c15:txfldGUID>{3F7834AC-DCC7-4AFB-9733-0AFEFF5BAE57}</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D87-489F-B475-02E98A57CA85}"/>
                </c:ext>
                <c:ext xmlns:c15="http://schemas.microsoft.com/office/drawing/2012/chart" uri="{CE6537A1-D6FC-4f65-9D91-7224C49458BB}">
                  <c15:dlblFieldTable>
                    <c15:dlblFTEntry>
                      <c15:txfldGUID>{372F8620-4D8B-4115-B811-49FFC06EE2FA}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D87-489F-B475-02E98A57CA85}"/>
                </c:ext>
                <c:ext xmlns:c15="http://schemas.microsoft.com/office/drawing/2012/chart" uri="{CE6537A1-D6FC-4f65-9D91-7224C49458BB}">
                  <c15:dlblFieldTable>
                    <c15:dlblFTEntry>
                      <c15:txfldGUID>{DAC60FD8-3361-4CD3-B78D-6AFA9A84B9F2}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D87-489F-B475-02E98A57CA85}"/>
                </c:ext>
                <c:ext xmlns:c15="http://schemas.microsoft.com/office/drawing/2012/chart" uri="{CE6537A1-D6FC-4f65-9D91-7224C49458BB}">
                  <c15:dlblFieldTable>
                    <c15:dlblFTEntry>
                      <c15:txfldGUID>{9FB429B4-23B8-43C1-802C-426C1DF50CA8}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D87-489F-B475-02E98A57CA85}"/>
                </c:ext>
                <c:ext xmlns:c15="http://schemas.microsoft.com/office/drawing/2012/chart" uri="{CE6537A1-D6FC-4f65-9D91-7224C49458BB}">
                  <c15:dlblFieldTable>
                    <c15:dlblFTEntry>
                      <c15:txfldGUID>{82F0B0D5-5B2E-45CB-A34C-901E6BA24006}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D87-489F-B475-02E98A57CA85}"/>
                </c:ext>
                <c:ext xmlns:c15="http://schemas.microsoft.com/office/drawing/2012/chart" uri="{CE6537A1-D6FC-4f65-9D91-7224C49458BB}">
                  <c15:layout/>
                  <c15:dlblFieldTable>
                    <c15:dlblFTEntry>
                      <c15:txfldGUID>{3EFF41D8-77F9-4413-935B-6EB25538CFCF}</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4.49688818129187E-2"/>
                  <c:y val="-5.566998445791410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D87-489F-B475-02E98A57CA85}"/>
                </c:ext>
                <c:ext xmlns:c15="http://schemas.microsoft.com/office/drawing/2012/chart" uri="{CE6537A1-D6FC-4f65-9D91-7224C49458BB}">
                  <c15:layout/>
                  <c15:dlblFieldTable>
                    <c15:dlblFTEntry>
                      <c15:txfldGUID>{90A5FC39-53BE-4F79-8BFA-C5B1B3118AF6}</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D87-489F-B475-02E98A57CA85}"/>
                </c:ext>
                <c:ext xmlns:c15="http://schemas.microsoft.com/office/drawing/2012/chart" uri="{CE6537A1-D6FC-4f65-9D91-7224C49458BB}">
                  <c15:layout/>
                  <c15:dlblFieldTable>
                    <c15:dlblFTEntry>
                      <c15:txfldGUID>{3B3185D8-56C8-4B1C-8C4C-FD701321F1B8}</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D87-489F-B475-02E98A57CA85}"/>
                </c:ext>
                <c:ext xmlns:c15="http://schemas.microsoft.com/office/drawing/2012/chart" uri="{CE6537A1-D6FC-4f65-9D91-7224C49458BB}">
                  <c15:layout/>
                  <c15:dlblFieldTable>
                    <c15:dlblFTEntry>
                      <c15:txfldGUID>{FF0D86BD-C52E-4ED4-B680-5B13F9336042}</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xmlns:c16r2="http://schemas.microsoft.com/office/drawing/2015/06/chart">
            <c:ext xmlns:c16="http://schemas.microsoft.com/office/drawing/2014/chart" uri="{C3380CC4-5D6E-409C-BE32-E72D297353CC}">
              <c16:uniqueId val="{00000013-6D87-489F-B475-02E98A57CA85}"/>
            </c:ext>
          </c:extLst>
        </c:ser>
        <c:dLbls>
          <c:showLegendKey val="0"/>
          <c:showVal val="1"/>
          <c:showCatName val="0"/>
          <c:showSerName val="0"/>
          <c:showPercent val="0"/>
          <c:showBubbleSize val="0"/>
        </c:dLbls>
        <c:axId val="495697976"/>
        <c:axId val="495704248"/>
      </c:scatterChart>
      <c:valAx>
        <c:axId val="495697976"/>
        <c:scaling>
          <c:orientation val="minMax"/>
          <c:max val="9.1999999999999993"/>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5704248"/>
        <c:crosses val="autoZero"/>
        <c:crossBetween val="midCat"/>
      </c:valAx>
      <c:valAx>
        <c:axId val="495704248"/>
        <c:scaling>
          <c:orientation val="minMax"/>
          <c:max val="78"/>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56979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福岡県築上町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地方債借入の際は、交付税算入措置のある地方債を活用し、実質公債比率の抑制に努めている。前年度に比べて元利償還金が</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百万円増加した。今後も庁舎をはじめとする老朽化した公共施設の建替え等により、地方債の現在高は増加していくため、繰上償還も含め公債費の適正化に取組む必要がある。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福岡県築上町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昨年度並みとなった。しかし、庁舎をはじめとする老朽化した公共施設の建替えが予定されているため、今後、地方債残高は増加していく見通しであるため、地方債の抑制に取組んで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福岡県築上町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財政調整等積立基金、減債基金を含めて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基金ある。うち、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基金は事業執行のため基金を取崩しているが、再編交付金基金を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基金新設したため前年度より基金残高が増加した。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年度から大型建設事業が続いているため、今後償還額は増加する。短期的には、運用益や基金の新設により基金残高は増加しているものの、中長期的には減少傾向にある。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・まちづくり振興基金は、コミュニティバス運行事業と町政要覧作成事業へ充当。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・公共施設等整備基金は、電算システムの導入や更新のために積立を行い、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施設の解体へ充当。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・ふるさと応援基金は、ふるさと納税を財源として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つの事業に充当でき、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年度は児童遊園整備事業に充当した。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・環境施設基金は、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RDF</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施設やリサイクルプラザの修繕等に充当しているが、新たに交付金を積み立てたため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・ふるさと応援基金は、築上町産の返礼品を増加させ多数のネットに掲載したためふるさと納税額が増加し、前年度より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・子ども医療費助成事業基金は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年度から高校生まで拡充されたため、前年度から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・読書に親しみ心豊かな生活を送るための環境整備を図るため、読書環境整備基金を新設した。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・運用益のみの積立となった。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年度からの大型建設事業は終了したものの、庁舎建設や老朽化に伴う公共施設の建設が続くため償還額が増加することから、短期的には運用益の積立により微増しているが、中長期的には減少傾向にある。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・運用益のみの積立となった。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年度からの大型建設事業は終了したものの、庁舎建設や老朽化に伴う公共施設の建設が続くため償還額が増加することから、短期的には運用益の積立により微増しているが、中長期的には減少傾向にある。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福岡県築上町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18,119
17,885
119.61
12,956,136
12,164,660
655,971
5,665,996
11,189,931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有形固定資産減価償却率は類似団体とほぼ同じである。平成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年度に策定した築上町公共施設等総合管理計画において、公共施設等の延べ床面積を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％削減するという目標を掲げ、老朽化した施設集約化・複合化や除去を今後進めていく予定である</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65" name="直線コネクタ 64"/>
        <xdr:cNvCxnSpPr/>
      </xdr:nvCxnSpPr>
      <xdr:spPr>
        <a:xfrm flipV="1">
          <a:off x="4760595" y="5348817"/>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66" name="有形固定資産減価償却率最小値テキスト"/>
        <xdr:cNvSpPr txBox="1"/>
      </xdr:nvSpPr>
      <xdr:spPr>
        <a:xfrm>
          <a:off x="4813300" y="675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67" name="直線コネクタ 66"/>
        <xdr:cNvCxnSpPr/>
      </xdr:nvCxnSpPr>
      <xdr:spPr>
        <a:xfrm>
          <a:off x="4673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68"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69" name="直線コネクタ 68"/>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52299</xdr:rowOff>
    </xdr:from>
    <xdr:ext cx="405111" cy="259045"/>
    <xdr:sp macro="" textlink="">
      <xdr:nvSpPr>
        <xdr:cNvPr id="70" name="有形固定資産減価償却率平均値テキスト"/>
        <xdr:cNvSpPr txBox="1"/>
      </xdr:nvSpPr>
      <xdr:spPr>
        <a:xfrm>
          <a:off x="4813300" y="5967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71" name="フローチャート: 判断 70"/>
        <xdr:cNvSpPr/>
      </xdr:nvSpPr>
      <xdr:spPr>
        <a:xfrm>
          <a:off x="47117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72" name="フローチャート: 判断 71"/>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73" name="フローチャート: 判断 72"/>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74" name="フローチャート: 判断 73"/>
        <xdr:cNvSpPr/>
      </xdr:nvSpPr>
      <xdr:spPr>
        <a:xfrm>
          <a:off x="2476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25823</xdr:rowOff>
    </xdr:from>
    <xdr:to>
      <xdr:col>7</xdr:col>
      <xdr:colOff>187325</xdr:colOff>
      <xdr:row>29</xdr:row>
      <xdr:rowOff>127423</xdr:rowOff>
    </xdr:to>
    <xdr:sp macro="" textlink="">
      <xdr:nvSpPr>
        <xdr:cNvPr id="75" name="フローチャート: 判断 74"/>
        <xdr:cNvSpPr/>
      </xdr:nvSpPr>
      <xdr:spPr>
        <a:xfrm>
          <a:off x="1714500" y="576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41487</xdr:rowOff>
    </xdr:from>
    <xdr:to>
      <xdr:col>23</xdr:col>
      <xdr:colOff>136525</xdr:colOff>
      <xdr:row>30</xdr:row>
      <xdr:rowOff>143087</xdr:rowOff>
    </xdr:to>
    <xdr:sp macro="" textlink="">
      <xdr:nvSpPr>
        <xdr:cNvPr id="81" name="楕円 80"/>
        <xdr:cNvSpPr/>
      </xdr:nvSpPr>
      <xdr:spPr>
        <a:xfrm>
          <a:off x="4711700" y="59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64364</xdr:rowOff>
    </xdr:from>
    <xdr:ext cx="405111" cy="259045"/>
    <xdr:sp macro="" textlink="">
      <xdr:nvSpPr>
        <xdr:cNvPr id="82" name="有形固定資産減価償却率該当値テキスト"/>
        <xdr:cNvSpPr txBox="1"/>
      </xdr:nvSpPr>
      <xdr:spPr>
        <a:xfrm>
          <a:off x="4813300" y="580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162560</xdr:rowOff>
    </xdr:from>
    <xdr:to>
      <xdr:col>19</xdr:col>
      <xdr:colOff>187325</xdr:colOff>
      <xdr:row>30</xdr:row>
      <xdr:rowOff>92710</xdr:rowOff>
    </xdr:to>
    <xdr:sp macro="" textlink="">
      <xdr:nvSpPr>
        <xdr:cNvPr id="83" name="楕円 82"/>
        <xdr:cNvSpPr/>
      </xdr:nvSpPr>
      <xdr:spPr>
        <a:xfrm>
          <a:off x="4000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41910</xdr:rowOff>
    </xdr:from>
    <xdr:to>
      <xdr:col>23</xdr:col>
      <xdr:colOff>85725</xdr:colOff>
      <xdr:row>30</xdr:row>
      <xdr:rowOff>92287</xdr:rowOff>
    </xdr:to>
    <xdr:cxnSp macro="">
      <xdr:nvCxnSpPr>
        <xdr:cNvPr id="84" name="直線コネクタ 83"/>
        <xdr:cNvCxnSpPr/>
      </xdr:nvCxnSpPr>
      <xdr:spPr>
        <a:xfrm>
          <a:off x="4051300" y="5956935"/>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115782</xdr:rowOff>
    </xdr:from>
    <xdr:to>
      <xdr:col>15</xdr:col>
      <xdr:colOff>187325</xdr:colOff>
      <xdr:row>30</xdr:row>
      <xdr:rowOff>45932</xdr:rowOff>
    </xdr:to>
    <xdr:sp macro="" textlink="">
      <xdr:nvSpPr>
        <xdr:cNvPr id="85" name="楕円 84"/>
        <xdr:cNvSpPr/>
      </xdr:nvSpPr>
      <xdr:spPr>
        <a:xfrm>
          <a:off x="3238500" y="585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166582</xdr:rowOff>
    </xdr:from>
    <xdr:to>
      <xdr:col>19</xdr:col>
      <xdr:colOff>136525</xdr:colOff>
      <xdr:row>30</xdr:row>
      <xdr:rowOff>41910</xdr:rowOff>
    </xdr:to>
    <xdr:cxnSp macro="">
      <xdr:nvCxnSpPr>
        <xdr:cNvPr id="86" name="直線コネクタ 85"/>
        <xdr:cNvCxnSpPr/>
      </xdr:nvCxnSpPr>
      <xdr:spPr>
        <a:xfrm>
          <a:off x="3289300" y="5910157"/>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126577</xdr:rowOff>
    </xdr:from>
    <xdr:to>
      <xdr:col>11</xdr:col>
      <xdr:colOff>187325</xdr:colOff>
      <xdr:row>30</xdr:row>
      <xdr:rowOff>56727</xdr:rowOff>
    </xdr:to>
    <xdr:sp macro="" textlink="">
      <xdr:nvSpPr>
        <xdr:cNvPr id="87" name="楕円 86"/>
        <xdr:cNvSpPr/>
      </xdr:nvSpPr>
      <xdr:spPr>
        <a:xfrm>
          <a:off x="2476500" y="58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166582</xdr:rowOff>
    </xdr:from>
    <xdr:to>
      <xdr:col>15</xdr:col>
      <xdr:colOff>136525</xdr:colOff>
      <xdr:row>30</xdr:row>
      <xdr:rowOff>5927</xdr:rowOff>
    </xdr:to>
    <xdr:cxnSp macro="">
      <xdr:nvCxnSpPr>
        <xdr:cNvPr id="88" name="直線コネクタ 87"/>
        <xdr:cNvCxnSpPr/>
      </xdr:nvCxnSpPr>
      <xdr:spPr>
        <a:xfrm flipV="1">
          <a:off x="2527300" y="5910157"/>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79798</xdr:rowOff>
    </xdr:from>
    <xdr:to>
      <xdr:col>7</xdr:col>
      <xdr:colOff>187325</xdr:colOff>
      <xdr:row>30</xdr:row>
      <xdr:rowOff>9948</xdr:rowOff>
    </xdr:to>
    <xdr:sp macro="" textlink="">
      <xdr:nvSpPr>
        <xdr:cNvPr id="89" name="楕円 88"/>
        <xdr:cNvSpPr/>
      </xdr:nvSpPr>
      <xdr:spPr>
        <a:xfrm>
          <a:off x="1714500" y="58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130598</xdr:rowOff>
    </xdr:from>
    <xdr:to>
      <xdr:col>11</xdr:col>
      <xdr:colOff>136525</xdr:colOff>
      <xdr:row>30</xdr:row>
      <xdr:rowOff>5927</xdr:rowOff>
    </xdr:to>
    <xdr:cxnSp macro="">
      <xdr:nvCxnSpPr>
        <xdr:cNvPr id="90" name="直線コネクタ 89"/>
        <xdr:cNvCxnSpPr/>
      </xdr:nvCxnSpPr>
      <xdr:spPr>
        <a:xfrm>
          <a:off x="1765300" y="5874173"/>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159402</xdr:rowOff>
    </xdr:from>
    <xdr:ext cx="405111" cy="259045"/>
    <xdr:sp macro="" textlink="">
      <xdr:nvSpPr>
        <xdr:cNvPr id="91" name="n_1aveValue有形固定資産減価償却率"/>
        <xdr:cNvSpPr txBox="1"/>
      </xdr:nvSpPr>
      <xdr:spPr>
        <a:xfrm>
          <a:off x="38360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148607</xdr:rowOff>
    </xdr:from>
    <xdr:ext cx="405111" cy="259045"/>
    <xdr:sp macro="" textlink="">
      <xdr:nvSpPr>
        <xdr:cNvPr id="92" name="n_2aveValue有形固定資産減価償却率"/>
        <xdr:cNvSpPr txBox="1"/>
      </xdr:nvSpPr>
      <xdr:spPr>
        <a:xfrm>
          <a:off x="3086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51452</xdr:rowOff>
    </xdr:from>
    <xdr:ext cx="405111" cy="259045"/>
    <xdr:sp macro="" textlink="">
      <xdr:nvSpPr>
        <xdr:cNvPr id="93" name="n_3aveValue有形固定資産減価償却率"/>
        <xdr:cNvSpPr txBox="1"/>
      </xdr:nvSpPr>
      <xdr:spPr>
        <a:xfrm>
          <a:off x="2324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143950</xdr:rowOff>
    </xdr:from>
    <xdr:ext cx="405111" cy="259045"/>
    <xdr:sp macro="" textlink="">
      <xdr:nvSpPr>
        <xdr:cNvPr id="94" name="n_4aveValue有形固定資産減価償却率"/>
        <xdr:cNvSpPr txBox="1"/>
      </xdr:nvSpPr>
      <xdr:spPr>
        <a:xfrm>
          <a:off x="1562744" y="5544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109237</xdr:rowOff>
    </xdr:from>
    <xdr:ext cx="405111" cy="259045"/>
    <xdr:sp macro="" textlink="">
      <xdr:nvSpPr>
        <xdr:cNvPr id="95" name="n_1mainValue有形固定資産減価償却率"/>
        <xdr:cNvSpPr txBox="1"/>
      </xdr:nvSpPr>
      <xdr:spPr>
        <a:xfrm>
          <a:off x="38360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62459</xdr:rowOff>
    </xdr:from>
    <xdr:ext cx="405111" cy="259045"/>
    <xdr:sp macro="" textlink="">
      <xdr:nvSpPr>
        <xdr:cNvPr id="96" name="n_2mainValue有形固定資産減価償却率"/>
        <xdr:cNvSpPr txBox="1"/>
      </xdr:nvSpPr>
      <xdr:spPr>
        <a:xfrm>
          <a:off x="3086744" y="563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73254</xdr:rowOff>
    </xdr:from>
    <xdr:ext cx="405111" cy="259045"/>
    <xdr:sp macro="" textlink="">
      <xdr:nvSpPr>
        <xdr:cNvPr id="97" name="n_3mainValue有形固定資産減価償却率"/>
        <xdr:cNvSpPr txBox="1"/>
      </xdr:nvSpPr>
      <xdr:spPr>
        <a:xfrm>
          <a:off x="2324744" y="5645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1075</xdr:rowOff>
    </xdr:from>
    <xdr:ext cx="405111" cy="259045"/>
    <xdr:sp macro="" textlink="">
      <xdr:nvSpPr>
        <xdr:cNvPr id="98" name="n_4mainValue有形固定資産減価償却率"/>
        <xdr:cNvSpPr txBox="1"/>
      </xdr:nvSpPr>
      <xdr:spPr>
        <a:xfrm>
          <a:off x="1562744" y="5916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債務償還比率が類似団体に比べて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も高くなっている。平成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年度から町債残高は減少しているが、類似団体と比較して職員数が多く、人件費が高い水準にあることが増加の要因である。庁舎建設事業など大型事業が続き、令和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年度まで町債残高は増加するため繰上償還を視野に比率の増加を抑えていく必要がある。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6" name="テキスト ボックス 115"/>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8" name="テキスト ボックス 117"/>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2" name="テキスト ボックス 121"/>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25" name="直線コネクタ 124"/>
        <xdr:cNvCxnSpPr/>
      </xdr:nvCxnSpPr>
      <xdr:spPr>
        <a:xfrm flipV="1">
          <a:off x="14793595"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26" name="債務償還比率最小値テキスト"/>
        <xdr:cNvSpPr txBox="1"/>
      </xdr:nvSpPr>
      <xdr:spPr>
        <a:xfrm>
          <a:off x="14846300"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27" name="直線コネクタ 126"/>
        <xdr:cNvCxnSpPr/>
      </xdr:nvCxnSpPr>
      <xdr:spPr>
        <a:xfrm>
          <a:off x="14706600" y="668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8"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9" name="直線コネクタ 128"/>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122221</xdr:rowOff>
    </xdr:from>
    <xdr:ext cx="469744" cy="259045"/>
    <xdr:sp macro="" textlink="">
      <xdr:nvSpPr>
        <xdr:cNvPr id="130" name="債務償還比率平均値テキスト"/>
        <xdr:cNvSpPr txBox="1"/>
      </xdr:nvSpPr>
      <xdr:spPr>
        <a:xfrm>
          <a:off x="14846300" y="5694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31" name="フローチャート: 判断 130"/>
        <xdr:cNvSpPr/>
      </xdr:nvSpPr>
      <xdr:spPr>
        <a:xfrm>
          <a:off x="147447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32" name="フローチャート: 判断 131"/>
        <xdr:cNvSpPr/>
      </xdr:nvSpPr>
      <xdr:spPr>
        <a:xfrm>
          <a:off x="14033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33" name="フローチャート: 判断 132"/>
        <xdr:cNvSpPr/>
      </xdr:nvSpPr>
      <xdr:spPr>
        <a:xfrm>
          <a:off x="13271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34" name="フローチャート: 判断 133"/>
        <xdr:cNvSpPr/>
      </xdr:nvSpPr>
      <xdr:spPr>
        <a:xfrm>
          <a:off x="12509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35" name="フローチャート: 判断 134"/>
        <xdr:cNvSpPr/>
      </xdr:nvSpPr>
      <xdr:spPr>
        <a:xfrm>
          <a:off x="11747500" y="581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35474</xdr:rowOff>
    </xdr:from>
    <xdr:to>
      <xdr:col>76</xdr:col>
      <xdr:colOff>73025</xdr:colOff>
      <xdr:row>31</xdr:row>
      <xdr:rowOff>137074</xdr:rowOff>
    </xdr:to>
    <xdr:sp macro="" textlink="">
      <xdr:nvSpPr>
        <xdr:cNvPr id="141" name="楕円 140"/>
        <xdr:cNvSpPr/>
      </xdr:nvSpPr>
      <xdr:spPr>
        <a:xfrm>
          <a:off x="14744700" y="612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13901</xdr:rowOff>
    </xdr:from>
    <xdr:ext cx="469744" cy="259045"/>
    <xdr:sp macro="" textlink="">
      <xdr:nvSpPr>
        <xdr:cNvPr id="142" name="債務償還比率該当値テキスト"/>
        <xdr:cNvSpPr txBox="1"/>
      </xdr:nvSpPr>
      <xdr:spPr>
        <a:xfrm>
          <a:off x="14846300" y="610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151394</xdr:rowOff>
    </xdr:from>
    <xdr:to>
      <xdr:col>72</xdr:col>
      <xdr:colOff>123825</xdr:colOff>
      <xdr:row>31</xdr:row>
      <xdr:rowOff>81544</xdr:rowOff>
    </xdr:to>
    <xdr:sp macro="" textlink="">
      <xdr:nvSpPr>
        <xdr:cNvPr id="143" name="楕円 142"/>
        <xdr:cNvSpPr/>
      </xdr:nvSpPr>
      <xdr:spPr>
        <a:xfrm>
          <a:off x="14033500" y="606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30744</xdr:rowOff>
    </xdr:from>
    <xdr:to>
      <xdr:col>76</xdr:col>
      <xdr:colOff>22225</xdr:colOff>
      <xdr:row>31</xdr:row>
      <xdr:rowOff>86274</xdr:rowOff>
    </xdr:to>
    <xdr:cxnSp macro="">
      <xdr:nvCxnSpPr>
        <xdr:cNvPr id="144" name="直線コネクタ 143"/>
        <xdr:cNvCxnSpPr/>
      </xdr:nvCxnSpPr>
      <xdr:spPr>
        <a:xfrm>
          <a:off x="14084300" y="6117219"/>
          <a:ext cx="711200" cy="5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74534</xdr:rowOff>
    </xdr:from>
    <xdr:to>
      <xdr:col>68</xdr:col>
      <xdr:colOff>123825</xdr:colOff>
      <xdr:row>31</xdr:row>
      <xdr:rowOff>4684</xdr:rowOff>
    </xdr:to>
    <xdr:sp macro="" textlink="">
      <xdr:nvSpPr>
        <xdr:cNvPr id="145" name="楕円 144"/>
        <xdr:cNvSpPr/>
      </xdr:nvSpPr>
      <xdr:spPr>
        <a:xfrm>
          <a:off x="13271500" y="598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125334</xdr:rowOff>
    </xdr:from>
    <xdr:to>
      <xdr:col>72</xdr:col>
      <xdr:colOff>73025</xdr:colOff>
      <xdr:row>31</xdr:row>
      <xdr:rowOff>30744</xdr:rowOff>
    </xdr:to>
    <xdr:cxnSp macro="">
      <xdr:nvCxnSpPr>
        <xdr:cNvPr id="146" name="直線コネクタ 145"/>
        <xdr:cNvCxnSpPr/>
      </xdr:nvCxnSpPr>
      <xdr:spPr>
        <a:xfrm>
          <a:off x="13322300" y="6040359"/>
          <a:ext cx="762000" cy="7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58989</xdr:rowOff>
    </xdr:from>
    <xdr:to>
      <xdr:col>64</xdr:col>
      <xdr:colOff>123825</xdr:colOff>
      <xdr:row>30</xdr:row>
      <xdr:rowOff>160589</xdr:rowOff>
    </xdr:to>
    <xdr:sp macro="" textlink="">
      <xdr:nvSpPr>
        <xdr:cNvPr id="147" name="楕円 146"/>
        <xdr:cNvSpPr/>
      </xdr:nvSpPr>
      <xdr:spPr>
        <a:xfrm>
          <a:off x="12509500" y="597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109789</xdr:rowOff>
    </xdr:from>
    <xdr:to>
      <xdr:col>68</xdr:col>
      <xdr:colOff>73025</xdr:colOff>
      <xdr:row>30</xdr:row>
      <xdr:rowOff>125334</xdr:rowOff>
    </xdr:to>
    <xdr:cxnSp macro="">
      <xdr:nvCxnSpPr>
        <xdr:cNvPr id="148" name="直線コネクタ 147"/>
        <xdr:cNvCxnSpPr/>
      </xdr:nvCxnSpPr>
      <xdr:spPr>
        <a:xfrm>
          <a:off x="12560300" y="6024814"/>
          <a:ext cx="762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142092</xdr:rowOff>
    </xdr:from>
    <xdr:to>
      <xdr:col>60</xdr:col>
      <xdr:colOff>123825</xdr:colOff>
      <xdr:row>30</xdr:row>
      <xdr:rowOff>72242</xdr:rowOff>
    </xdr:to>
    <xdr:sp macro="" textlink="">
      <xdr:nvSpPr>
        <xdr:cNvPr id="149" name="楕円 148"/>
        <xdr:cNvSpPr/>
      </xdr:nvSpPr>
      <xdr:spPr>
        <a:xfrm>
          <a:off x="11747500" y="588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21442</xdr:rowOff>
    </xdr:from>
    <xdr:to>
      <xdr:col>64</xdr:col>
      <xdr:colOff>73025</xdr:colOff>
      <xdr:row>30</xdr:row>
      <xdr:rowOff>109789</xdr:rowOff>
    </xdr:to>
    <xdr:cxnSp macro="">
      <xdr:nvCxnSpPr>
        <xdr:cNvPr id="150" name="直線コネクタ 149"/>
        <xdr:cNvCxnSpPr/>
      </xdr:nvCxnSpPr>
      <xdr:spPr>
        <a:xfrm>
          <a:off x="11798300" y="5936467"/>
          <a:ext cx="762000" cy="8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26072</xdr:rowOff>
    </xdr:from>
    <xdr:ext cx="469744" cy="259045"/>
    <xdr:sp macro="" textlink="">
      <xdr:nvSpPr>
        <xdr:cNvPr id="151" name="n_1aveValue債務償還比率"/>
        <xdr:cNvSpPr txBox="1"/>
      </xdr:nvSpPr>
      <xdr:spPr>
        <a:xfrm>
          <a:off x="13836727" y="559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34881</xdr:rowOff>
    </xdr:from>
    <xdr:ext cx="469744" cy="259045"/>
    <xdr:sp macro="" textlink="">
      <xdr:nvSpPr>
        <xdr:cNvPr id="152" name="n_2aveValue債務償還比率"/>
        <xdr:cNvSpPr txBox="1"/>
      </xdr:nvSpPr>
      <xdr:spPr>
        <a:xfrm>
          <a:off x="13087427" y="560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50080</xdr:rowOff>
    </xdr:from>
    <xdr:ext cx="469744" cy="259045"/>
    <xdr:sp macro="" textlink="">
      <xdr:nvSpPr>
        <xdr:cNvPr id="153" name="n_3aveValue債務償還比率"/>
        <xdr:cNvSpPr txBox="1"/>
      </xdr:nvSpPr>
      <xdr:spPr>
        <a:xfrm>
          <a:off x="12325427" y="562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19336</xdr:rowOff>
    </xdr:from>
    <xdr:ext cx="469744" cy="259045"/>
    <xdr:sp macro="" textlink="">
      <xdr:nvSpPr>
        <xdr:cNvPr id="154" name="n_4aveValue債務償還比率"/>
        <xdr:cNvSpPr txBox="1"/>
      </xdr:nvSpPr>
      <xdr:spPr>
        <a:xfrm>
          <a:off x="11563427" y="559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72671</xdr:rowOff>
    </xdr:from>
    <xdr:ext cx="469744" cy="259045"/>
    <xdr:sp macro="" textlink="">
      <xdr:nvSpPr>
        <xdr:cNvPr id="155" name="n_1mainValue債務償還比率"/>
        <xdr:cNvSpPr txBox="1"/>
      </xdr:nvSpPr>
      <xdr:spPr>
        <a:xfrm>
          <a:off x="13836727" y="615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167261</xdr:rowOff>
    </xdr:from>
    <xdr:ext cx="469744" cy="259045"/>
    <xdr:sp macro="" textlink="">
      <xdr:nvSpPr>
        <xdr:cNvPr id="156" name="n_2mainValue債務償還比率"/>
        <xdr:cNvSpPr txBox="1"/>
      </xdr:nvSpPr>
      <xdr:spPr>
        <a:xfrm>
          <a:off x="13087427" y="608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151716</xdr:rowOff>
    </xdr:from>
    <xdr:ext cx="469744" cy="259045"/>
    <xdr:sp macro="" textlink="">
      <xdr:nvSpPr>
        <xdr:cNvPr id="157" name="n_3mainValue債務償還比率"/>
        <xdr:cNvSpPr txBox="1"/>
      </xdr:nvSpPr>
      <xdr:spPr>
        <a:xfrm>
          <a:off x="12325427" y="60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63369</xdr:rowOff>
    </xdr:from>
    <xdr:ext cx="469744" cy="259045"/>
    <xdr:sp macro="" textlink="">
      <xdr:nvSpPr>
        <xdr:cNvPr id="158" name="n_4mainValue債務償還比率"/>
        <xdr:cNvSpPr txBox="1"/>
      </xdr:nvSpPr>
      <xdr:spPr>
        <a:xfrm>
          <a:off x="11563427" y="597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福岡県築上町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18,119
17,885
119.61
12,956,136
12,164,660
655,971
5,665,996
11,189,931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154957</xdr:rowOff>
    </xdr:from>
    <xdr:ext cx="405111" cy="259045"/>
    <xdr:sp macro="" textlink="">
      <xdr:nvSpPr>
        <xdr:cNvPr id="62" name="【道路】&#10;有形固定資産減価償却率平均値テキスト"/>
        <xdr:cNvSpPr txBox="1"/>
      </xdr:nvSpPr>
      <xdr:spPr>
        <a:xfrm>
          <a:off x="4673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73" name="楕円 72"/>
        <xdr:cNvSpPr/>
      </xdr:nvSpPr>
      <xdr:spPr>
        <a:xfrm>
          <a:off x="45847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125747</xdr:rowOff>
    </xdr:from>
    <xdr:ext cx="405111" cy="259045"/>
    <xdr:sp macro="" textlink="">
      <xdr:nvSpPr>
        <xdr:cNvPr id="74" name="【道路】&#10;有形固定資産減価償却率該当値テキスト"/>
        <xdr:cNvSpPr txBox="1"/>
      </xdr:nvSpPr>
      <xdr:spPr>
        <a:xfrm>
          <a:off x="4673600"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122555</xdr:rowOff>
    </xdr:from>
    <xdr:to>
      <xdr:col>20</xdr:col>
      <xdr:colOff>38100</xdr:colOff>
      <xdr:row>38</xdr:row>
      <xdr:rowOff>52705</xdr:rowOff>
    </xdr:to>
    <xdr:sp macro="" textlink="">
      <xdr:nvSpPr>
        <xdr:cNvPr id="75" name="楕円 74"/>
        <xdr:cNvSpPr/>
      </xdr:nvSpPr>
      <xdr:spPr>
        <a:xfrm>
          <a:off x="3746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1905</xdr:rowOff>
    </xdr:from>
    <xdr:to>
      <xdr:col>24</xdr:col>
      <xdr:colOff>63500</xdr:colOff>
      <xdr:row>38</xdr:row>
      <xdr:rowOff>26670</xdr:rowOff>
    </xdr:to>
    <xdr:cxnSp macro="">
      <xdr:nvCxnSpPr>
        <xdr:cNvPr id="76" name="直線コネクタ 75"/>
        <xdr:cNvCxnSpPr/>
      </xdr:nvCxnSpPr>
      <xdr:spPr>
        <a:xfrm>
          <a:off x="3797300" y="651700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99695</xdr:rowOff>
    </xdr:from>
    <xdr:to>
      <xdr:col>15</xdr:col>
      <xdr:colOff>101600</xdr:colOff>
      <xdr:row>38</xdr:row>
      <xdr:rowOff>29845</xdr:rowOff>
    </xdr:to>
    <xdr:sp macro="" textlink="">
      <xdr:nvSpPr>
        <xdr:cNvPr id="77" name="楕円 76"/>
        <xdr:cNvSpPr/>
      </xdr:nvSpPr>
      <xdr:spPr>
        <a:xfrm>
          <a:off x="2857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150495</xdr:rowOff>
    </xdr:from>
    <xdr:to>
      <xdr:col>19</xdr:col>
      <xdr:colOff>177800</xdr:colOff>
      <xdr:row>38</xdr:row>
      <xdr:rowOff>1905</xdr:rowOff>
    </xdr:to>
    <xdr:cxnSp macro="">
      <xdr:nvCxnSpPr>
        <xdr:cNvPr id="78" name="直線コネクタ 77"/>
        <xdr:cNvCxnSpPr/>
      </xdr:nvCxnSpPr>
      <xdr:spPr>
        <a:xfrm>
          <a:off x="2908300" y="64941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76835</xdr:rowOff>
    </xdr:from>
    <xdr:to>
      <xdr:col>10</xdr:col>
      <xdr:colOff>165100</xdr:colOff>
      <xdr:row>38</xdr:row>
      <xdr:rowOff>6985</xdr:rowOff>
    </xdr:to>
    <xdr:sp macro="" textlink="">
      <xdr:nvSpPr>
        <xdr:cNvPr id="79" name="楕円 78"/>
        <xdr:cNvSpPr/>
      </xdr:nvSpPr>
      <xdr:spPr>
        <a:xfrm>
          <a:off x="1968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127635</xdr:rowOff>
    </xdr:from>
    <xdr:to>
      <xdr:col>15</xdr:col>
      <xdr:colOff>50800</xdr:colOff>
      <xdr:row>37</xdr:row>
      <xdr:rowOff>150495</xdr:rowOff>
    </xdr:to>
    <xdr:cxnSp macro="">
      <xdr:nvCxnSpPr>
        <xdr:cNvPr id="80" name="直線コネクタ 79"/>
        <xdr:cNvCxnSpPr/>
      </xdr:nvCxnSpPr>
      <xdr:spPr>
        <a:xfrm>
          <a:off x="2019300" y="64712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52070</xdr:rowOff>
    </xdr:from>
    <xdr:to>
      <xdr:col>6</xdr:col>
      <xdr:colOff>38100</xdr:colOff>
      <xdr:row>37</xdr:row>
      <xdr:rowOff>153670</xdr:rowOff>
    </xdr:to>
    <xdr:sp macro="" textlink="">
      <xdr:nvSpPr>
        <xdr:cNvPr id="81" name="楕円 80"/>
        <xdr:cNvSpPr/>
      </xdr:nvSpPr>
      <xdr:spPr>
        <a:xfrm>
          <a:off x="1079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102870</xdr:rowOff>
    </xdr:from>
    <xdr:to>
      <xdr:col>10</xdr:col>
      <xdr:colOff>114300</xdr:colOff>
      <xdr:row>37</xdr:row>
      <xdr:rowOff>127635</xdr:rowOff>
    </xdr:to>
    <xdr:cxnSp macro="">
      <xdr:nvCxnSpPr>
        <xdr:cNvPr id="82" name="直線コネクタ 81"/>
        <xdr:cNvCxnSpPr/>
      </xdr:nvCxnSpPr>
      <xdr:spPr>
        <a:xfrm>
          <a:off x="1130300" y="64465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83"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36847</xdr:rowOff>
    </xdr:from>
    <xdr:ext cx="405111" cy="259045"/>
    <xdr:sp macro="" textlink="">
      <xdr:nvSpPr>
        <xdr:cNvPr id="84" name="n_2aveValue【道路】&#10;有形固定資産減価償却率"/>
        <xdr:cNvSpPr txBox="1"/>
      </xdr:nvSpPr>
      <xdr:spPr>
        <a:xfrm>
          <a:off x="2705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5" name="n_3aveValue【道路】&#10;有形固定資産減価償却率"/>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101617</xdr:rowOff>
    </xdr:from>
    <xdr:ext cx="405111" cy="259045"/>
    <xdr:sp macro="" textlink="">
      <xdr:nvSpPr>
        <xdr:cNvPr id="86" name="n_4aveValue【道路】&#10;有形固定資産減価償却率"/>
        <xdr:cNvSpPr txBox="1"/>
      </xdr:nvSpPr>
      <xdr:spPr>
        <a:xfrm>
          <a:off x="927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43832</xdr:rowOff>
    </xdr:from>
    <xdr:ext cx="405111" cy="259045"/>
    <xdr:sp macro="" textlink="">
      <xdr:nvSpPr>
        <xdr:cNvPr id="87" name="n_1mainValue【道路】&#10;有形固定資産減価償却率"/>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20972</xdr:rowOff>
    </xdr:from>
    <xdr:ext cx="405111" cy="259045"/>
    <xdr:sp macro="" textlink="">
      <xdr:nvSpPr>
        <xdr:cNvPr id="88" name="n_2mainValue【道路】&#10;有形固定資産減価償却率"/>
        <xdr:cNvSpPr txBox="1"/>
      </xdr:nvSpPr>
      <xdr:spPr>
        <a:xfrm>
          <a:off x="27057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169562</xdr:rowOff>
    </xdr:from>
    <xdr:ext cx="405111" cy="259045"/>
    <xdr:sp macro="" textlink="">
      <xdr:nvSpPr>
        <xdr:cNvPr id="89" name="n_3mainValue【道路】&#10;有形固定資産減価償却率"/>
        <xdr:cNvSpPr txBox="1"/>
      </xdr:nvSpPr>
      <xdr:spPr>
        <a:xfrm>
          <a:off x="1816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144797</xdr:rowOff>
    </xdr:from>
    <xdr:ext cx="405111" cy="259045"/>
    <xdr:sp macro="" textlink="">
      <xdr:nvSpPr>
        <xdr:cNvPr id="90" name="n_4mainValue【道路】&#10;有形固定資産減価償却率"/>
        <xdr:cNvSpPr txBox="1"/>
      </xdr:nvSpPr>
      <xdr:spPr>
        <a:xfrm>
          <a:off x="9277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12" name="直線コネクタ 111"/>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3" name="【道路】&#10;一人当たり延長最小値テキスト"/>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4" name="直線コネクタ 113"/>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5" name="【道路】&#10;一人当たり延長最大値テキスト"/>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6" name="直線コネクタ 115"/>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61338</xdr:rowOff>
    </xdr:from>
    <xdr:ext cx="534377" cy="259045"/>
    <xdr:sp macro="" textlink="">
      <xdr:nvSpPr>
        <xdr:cNvPr id="117" name="【道路】&#10;一人当たり延長平均値テキスト"/>
        <xdr:cNvSpPr txBox="1"/>
      </xdr:nvSpPr>
      <xdr:spPr>
        <a:xfrm>
          <a:off x="10515600" y="691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8" name="フローチャート: 判断 117"/>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9" name="フローチャート: 判断 118"/>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20" name="フローチャート: 判断 119"/>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21" name="フローチャート: 判断 120"/>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22" name="フローチャート: 判断 121"/>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50475</xdr:rowOff>
    </xdr:from>
    <xdr:to>
      <xdr:col>55</xdr:col>
      <xdr:colOff>50800</xdr:colOff>
      <xdr:row>41</xdr:row>
      <xdr:rowOff>152075</xdr:rowOff>
    </xdr:to>
    <xdr:sp macro="" textlink="">
      <xdr:nvSpPr>
        <xdr:cNvPr id="128" name="楕円 127"/>
        <xdr:cNvSpPr/>
      </xdr:nvSpPr>
      <xdr:spPr>
        <a:xfrm>
          <a:off x="10426700" y="707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16888</xdr:rowOff>
    </xdr:from>
    <xdr:ext cx="534377" cy="259045"/>
    <xdr:sp macro="" textlink="">
      <xdr:nvSpPr>
        <xdr:cNvPr id="129" name="【道路】&#10;一人当たり延長該当値テキスト"/>
        <xdr:cNvSpPr txBox="1"/>
      </xdr:nvSpPr>
      <xdr:spPr>
        <a:xfrm>
          <a:off x="10515600" y="704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51170</xdr:rowOff>
    </xdr:from>
    <xdr:to>
      <xdr:col>50</xdr:col>
      <xdr:colOff>165100</xdr:colOff>
      <xdr:row>41</xdr:row>
      <xdr:rowOff>152770</xdr:rowOff>
    </xdr:to>
    <xdr:sp macro="" textlink="">
      <xdr:nvSpPr>
        <xdr:cNvPr id="130" name="楕円 129"/>
        <xdr:cNvSpPr/>
      </xdr:nvSpPr>
      <xdr:spPr>
        <a:xfrm>
          <a:off x="9588500" y="70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101275</xdr:rowOff>
    </xdr:from>
    <xdr:to>
      <xdr:col>55</xdr:col>
      <xdr:colOff>0</xdr:colOff>
      <xdr:row>41</xdr:row>
      <xdr:rowOff>101970</xdr:rowOff>
    </xdr:to>
    <xdr:cxnSp macro="">
      <xdr:nvCxnSpPr>
        <xdr:cNvPr id="131" name="直線コネクタ 130"/>
        <xdr:cNvCxnSpPr/>
      </xdr:nvCxnSpPr>
      <xdr:spPr>
        <a:xfrm flipV="1">
          <a:off x="9639300" y="7130725"/>
          <a:ext cx="838200" cy="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51640</xdr:rowOff>
    </xdr:from>
    <xdr:to>
      <xdr:col>46</xdr:col>
      <xdr:colOff>38100</xdr:colOff>
      <xdr:row>41</xdr:row>
      <xdr:rowOff>153240</xdr:rowOff>
    </xdr:to>
    <xdr:sp macro="" textlink="">
      <xdr:nvSpPr>
        <xdr:cNvPr id="132" name="楕円 131"/>
        <xdr:cNvSpPr/>
      </xdr:nvSpPr>
      <xdr:spPr>
        <a:xfrm>
          <a:off x="8699500" y="70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101970</xdr:rowOff>
    </xdr:from>
    <xdr:to>
      <xdr:col>50</xdr:col>
      <xdr:colOff>114300</xdr:colOff>
      <xdr:row>41</xdr:row>
      <xdr:rowOff>102440</xdr:rowOff>
    </xdr:to>
    <xdr:cxnSp macro="">
      <xdr:nvCxnSpPr>
        <xdr:cNvPr id="133" name="直線コネクタ 132"/>
        <xdr:cNvCxnSpPr/>
      </xdr:nvCxnSpPr>
      <xdr:spPr>
        <a:xfrm flipV="1">
          <a:off x="8750300" y="7131420"/>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49943</xdr:rowOff>
    </xdr:from>
    <xdr:to>
      <xdr:col>41</xdr:col>
      <xdr:colOff>101600</xdr:colOff>
      <xdr:row>41</xdr:row>
      <xdr:rowOff>151543</xdr:rowOff>
    </xdr:to>
    <xdr:sp macro="" textlink="">
      <xdr:nvSpPr>
        <xdr:cNvPr id="134" name="楕円 133"/>
        <xdr:cNvSpPr/>
      </xdr:nvSpPr>
      <xdr:spPr>
        <a:xfrm>
          <a:off x="7810500" y="707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100743</xdr:rowOff>
    </xdr:from>
    <xdr:to>
      <xdr:col>45</xdr:col>
      <xdr:colOff>177800</xdr:colOff>
      <xdr:row>41</xdr:row>
      <xdr:rowOff>102440</xdr:rowOff>
    </xdr:to>
    <xdr:cxnSp macro="">
      <xdr:nvCxnSpPr>
        <xdr:cNvPr id="135" name="直線コネクタ 134"/>
        <xdr:cNvCxnSpPr/>
      </xdr:nvCxnSpPr>
      <xdr:spPr>
        <a:xfrm>
          <a:off x="7861300" y="7130193"/>
          <a:ext cx="889000" cy="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50385</xdr:rowOff>
    </xdr:from>
    <xdr:to>
      <xdr:col>36</xdr:col>
      <xdr:colOff>165100</xdr:colOff>
      <xdr:row>41</xdr:row>
      <xdr:rowOff>151985</xdr:rowOff>
    </xdr:to>
    <xdr:sp macro="" textlink="">
      <xdr:nvSpPr>
        <xdr:cNvPr id="136" name="楕円 135"/>
        <xdr:cNvSpPr/>
      </xdr:nvSpPr>
      <xdr:spPr>
        <a:xfrm>
          <a:off x="6921500" y="707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100743</xdr:rowOff>
    </xdr:from>
    <xdr:to>
      <xdr:col>41</xdr:col>
      <xdr:colOff>50800</xdr:colOff>
      <xdr:row>41</xdr:row>
      <xdr:rowOff>101185</xdr:rowOff>
    </xdr:to>
    <xdr:cxnSp macro="">
      <xdr:nvCxnSpPr>
        <xdr:cNvPr id="137" name="直線コネクタ 136"/>
        <xdr:cNvCxnSpPr/>
      </xdr:nvCxnSpPr>
      <xdr:spPr>
        <a:xfrm flipV="1">
          <a:off x="6972300" y="7130193"/>
          <a:ext cx="8890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8" name="n_1aveValue【道路】&#10;一人当たり延長"/>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9" name="n_2aveValue【道路】&#10;一人当たり延長"/>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158731</xdr:rowOff>
    </xdr:from>
    <xdr:ext cx="534377" cy="259045"/>
    <xdr:sp macro="" textlink="">
      <xdr:nvSpPr>
        <xdr:cNvPr id="140" name="n_3aveValue【道路】&#10;一人当たり延長"/>
        <xdr:cNvSpPr txBox="1"/>
      </xdr:nvSpPr>
      <xdr:spPr>
        <a:xfrm>
          <a:off x="7594111" y="718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41" name="n_4aveValue【道路】&#10;一人当たり延長"/>
        <xdr:cNvSpPr txBox="1"/>
      </xdr:nvSpPr>
      <xdr:spPr>
        <a:xfrm>
          <a:off x="6705111"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143897</xdr:rowOff>
    </xdr:from>
    <xdr:ext cx="534377" cy="259045"/>
    <xdr:sp macro="" textlink="">
      <xdr:nvSpPr>
        <xdr:cNvPr id="142" name="n_1mainValue【道路】&#10;一人当たり延長"/>
        <xdr:cNvSpPr txBox="1"/>
      </xdr:nvSpPr>
      <xdr:spPr>
        <a:xfrm>
          <a:off x="9359411" y="717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144367</xdr:rowOff>
    </xdr:from>
    <xdr:ext cx="534377" cy="259045"/>
    <xdr:sp macro="" textlink="">
      <xdr:nvSpPr>
        <xdr:cNvPr id="143" name="n_2mainValue【道路】&#10;一人当たり延長"/>
        <xdr:cNvSpPr txBox="1"/>
      </xdr:nvSpPr>
      <xdr:spPr>
        <a:xfrm>
          <a:off x="8483111" y="71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168070</xdr:rowOff>
    </xdr:from>
    <xdr:ext cx="534377" cy="259045"/>
    <xdr:sp macro="" textlink="">
      <xdr:nvSpPr>
        <xdr:cNvPr id="144" name="n_3mainValue【道路】&#10;一人当たり延長"/>
        <xdr:cNvSpPr txBox="1"/>
      </xdr:nvSpPr>
      <xdr:spPr>
        <a:xfrm>
          <a:off x="7594111" y="685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143112</xdr:rowOff>
    </xdr:from>
    <xdr:ext cx="534377" cy="259045"/>
    <xdr:sp macro="" textlink="">
      <xdr:nvSpPr>
        <xdr:cNvPr id="145" name="n_4mainValue【道路】&#10;一人当たり延長"/>
        <xdr:cNvSpPr txBox="1"/>
      </xdr:nvSpPr>
      <xdr:spPr>
        <a:xfrm>
          <a:off x="6705111" y="717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71" name="直線コネクタ 170"/>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72" name="【橋りょう・トンネル】&#10;有形固定資産減価償却率最小値テキスト"/>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73" name="直線コネクタ 172"/>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74" name="【橋りょう・トンネル】&#10;有形固定資産減価償却率最大値テキスト"/>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75" name="直線コネクタ 174"/>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33762</xdr:rowOff>
    </xdr:from>
    <xdr:ext cx="405111" cy="259045"/>
    <xdr:sp macro="" textlink="">
      <xdr:nvSpPr>
        <xdr:cNvPr id="176" name="【橋りょう・トンネル】&#10;有形固定資産減価償却率平均値テキスト"/>
        <xdr:cNvSpPr txBox="1"/>
      </xdr:nvSpPr>
      <xdr:spPr>
        <a:xfrm>
          <a:off x="4673600" y="1032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7" name="フローチャート: 判断 176"/>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8" name="フローチャート: 判断 177"/>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9" name="フローチャート: 判断 178"/>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80" name="フローチャート: 判断 179"/>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81" name="フローチャート: 判断 180"/>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43906</xdr:rowOff>
    </xdr:from>
    <xdr:to>
      <xdr:col>24</xdr:col>
      <xdr:colOff>114300</xdr:colOff>
      <xdr:row>59</xdr:row>
      <xdr:rowOff>145506</xdr:rowOff>
    </xdr:to>
    <xdr:sp macro="" textlink="">
      <xdr:nvSpPr>
        <xdr:cNvPr id="187" name="楕円 186"/>
        <xdr:cNvSpPr/>
      </xdr:nvSpPr>
      <xdr:spPr>
        <a:xfrm>
          <a:off x="45847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66783</xdr:rowOff>
    </xdr:from>
    <xdr:ext cx="405111" cy="259045"/>
    <xdr:sp macro="" textlink="">
      <xdr:nvSpPr>
        <xdr:cNvPr id="188" name="【橋りょう・トンネル】&#10;有形固定資産減価償却率該当値テキスト"/>
        <xdr:cNvSpPr txBox="1"/>
      </xdr:nvSpPr>
      <xdr:spPr>
        <a:xfrm>
          <a:off x="4673600" y="1001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19413</xdr:rowOff>
    </xdr:from>
    <xdr:to>
      <xdr:col>20</xdr:col>
      <xdr:colOff>38100</xdr:colOff>
      <xdr:row>59</xdr:row>
      <xdr:rowOff>121013</xdr:rowOff>
    </xdr:to>
    <xdr:sp macro="" textlink="">
      <xdr:nvSpPr>
        <xdr:cNvPr id="189" name="楕円 188"/>
        <xdr:cNvSpPr/>
      </xdr:nvSpPr>
      <xdr:spPr>
        <a:xfrm>
          <a:off x="3746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70213</xdr:rowOff>
    </xdr:from>
    <xdr:to>
      <xdr:col>24</xdr:col>
      <xdr:colOff>63500</xdr:colOff>
      <xdr:row>59</xdr:row>
      <xdr:rowOff>94706</xdr:rowOff>
    </xdr:to>
    <xdr:cxnSp macro="">
      <xdr:nvCxnSpPr>
        <xdr:cNvPr id="190" name="直線コネクタ 189"/>
        <xdr:cNvCxnSpPr/>
      </xdr:nvCxnSpPr>
      <xdr:spPr>
        <a:xfrm>
          <a:off x="3797300" y="1018576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166370</xdr:rowOff>
    </xdr:from>
    <xdr:to>
      <xdr:col>15</xdr:col>
      <xdr:colOff>101600</xdr:colOff>
      <xdr:row>59</xdr:row>
      <xdr:rowOff>96520</xdr:rowOff>
    </xdr:to>
    <xdr:sp macro="" textlink="">
      <xdr:nvSpPr>
        <xdr:cNvPr id="191" name="楕円 190"/>
        <xdr:cNvSpPr/>
      </xdr:nvSpPr>
      <xdr:spPr>
        <a:xfrm>
          <a:off x="2857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45720</xdr:rowOff>
    </xdr:from>
    <xdr:to>
      <xdr:col>19</xdr:col>
      <xdr:colOff>177800</xdr:colOff>
      <xdr:row>59</xdr:row>
      <xdr:rowOff>70213</xdr:rowOff>
    </xdr:to>
    <xdr:cxnSp macro="">
      <xdr:nvCxnSpPr>
        <xdr:cNvPr id="192" name="直線コネクタ 191"/>
        <xdr:cNvCxnSpPr/>
      </xdr:nvCxnSpPr>
      <xdr:spPr>
        <a:xfrm>
          <a:off x="2908300" y="1016127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143510</xdr:rowOff>
    </xdr:from>
    <xdr:to>
      <xdr:col>10</xdr:col>
      <xdr:colOff>165100</xdr:colOff>
      <xdr:row>59</xdr:row>
      <xdr:rowOff>73660</xdr:rowOff>
    </xdr:to>
    <xdr:sp macro="" textlink="">
      <xdr:nvSpPr>
        <xdr:cNvPr id="193" name="楕円 192"/>
        <xdr:cNvSpPr/>
      </xdr:nvSpPr>
      <xdr:spPr>
        <a:xfrm>
          <a:off x="1968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22860</xdr:rowOff>
    </xdr:from>
    <xdr:to>
      <xdr:col>15</xdr:col>
      <xdr:colOff>50800</xdr:colOff>
      <xdr:row>59</xdr:row>
      <xdr:rowOff>45720</xdr:rowOff>
    </xdr:to>
    <xdr:cxnSp macro="">
      <xdr:nvCxnSpPr>
        <xdr:cNvPr id="194" name="直線コネクタ 193"/>
        <xdr:cNvCxnSpPr/>
      </xdr:nvCxnSpPr>
      <xdr:spPr>
        <a:xfrm>
          <a:off x="2019300" y="101384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120650</xdr:rowOff>
    </xdr:from>
    <xdr:to>
      <xdr:col>6</xdr:col>
      <xdr:colOff>38100</xdr:colOff>
      <xdr:row>59</xdr:row>
      <xdr:rowOff>50800</xdr:rowOff>
    </xdr:to>
    <xdr:sp macro="" textlink="">
      <xdr:nvSpPr>
        <xdr:cNvPr id="195" name="楕円 194"/>
        <xdr:cNvSpPr/>
      </xdr:nvSpPr>
      <xdr:spPr>
        <a:xfrm>
          <a:off x="1079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0</xdr:rowOff>
    </xdr:from>
    <xdr:to>
      <xdr:col>10</xdr:col>
      <xdr:colOff>114300</xdr:colOff>
      <xdr:row>59</xdr:row>
      <xdr:rowOff>22860</xdr:rowOff>
    </xdr:to>
    <xdr:cxnSp macro="">
      <xdr:nvCxnSpPr>
        <xdr:cNvPr id="196" name="直線コネクタ 195"/>
        <xdr:cNvCxnSpPr/>
      </xdr:nvCxnSpPr>
      <xdr:spPr>
        <a:xfrm>
          <a:off x="1130300" y="101155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159493</xdr:rowOff>
    </xdr:from>
    <xdr:ext cx="405111" cy="259045"/>
    <xdr:sp macro="" textlink="">
      <xdr:nvSpPr>
        <xdr:cNvPr id="197" name="n_1aveValue【橋りょう・トンネル】&#10;有形固定資産減価償却率"/>
        <xdr:cNvSpPr txBox="1"/>
      </xdr:nvSpPr>
      <xdr:spPr>
        <a:xfrm>
          <a:off x="35820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141531</xdr:rowOff>
    </xdr:from>
    <xdr:ext cx="405111" cy="259045"/>
    <xdr:sp macro="" textlink="">
      <xdr:nvSpPr>
        <xdr:cNvPr id="198" name="n_2aveValue【橋りょう・トンネル】&#10;有形固定資産減価償却率"/>
        <xdr:cNvSpPr txBox="1"/>
      </xdr:nvSpPr>
      <xdr:spPr>
        <a:xfrm>
          <a:off x="2705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108874</xdr:rowOff>
    </xdr:from>
    <xdr:ext cx="405111" cy="259045"/>
    <xdr:sp macro="" textlink="">
      <xdr:nvSpPr>
        <xdr:cNvPr id="199" name="n_3aveValue【橋りょう・トンネル】&#10;有形固定資産減価償却率"/>
        <xdr:cNvSpPr txBox="1"/>
      </xdr:nvSpPr>
      <xdr:spPr>
        <a:xfrm>
          <a:off x="1816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9270</xdr:rowOff>
    </xdr:from>
    <xdr:ext cx="405111" cy="259045"/>
    <xdr:sp macro="" textlink="">
      <xdr:nvSpPr>
        <xdr:cNvPr id="200" name="n_4aveValue【橋りょう・トンネル】&#10;有形固定資産減価償却率"/>
        <xdr:cNvSpPr txBox="1"/>
      </xdr:nvSpPr>
      <xdr:spPr>
        <a:xfrm>
          <a:off x="927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137540</xdr:rowOff>
    </xdr:from>
    <xdr:ext cx="405111" cy="259045"/>
    <xdr:sp macro="" textlink="">
      <xdr:nvSpPr>
        <xdr:cNvPr id="201" name="n_1mainValue【橋りょう・トンネル】&#10;有形固定資産減価償却率"/>
        <xdr:cNvSpPr txBox="1"/>
      </xdr:nvSpPr>
      <xdr:spPr>
        <a:xfrm>
          <a:off x="35820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113047</xdr:rowOff>
    </xdr:from>
    <xdr:ext cx="405111" cy="259045"/>
    <xdr:sp macro="" textlink="">
      <xdr:nvSpPr>
        <xdr:cNvPr id="202" name="n_2mainValue【橋りょう・トンネル】&#10;有形固定資産減価償却率"/>
        <xdr:cNvSpPr txBox="1"/>
      </xdr:nvSpPr>
      <xdr:spPr>
        <a:xfrm>
          <a:off x="2705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90187</xdr:rowOff>
    </xdr:from>
    <xdr:ext cx="405111" cy="259045"/>
    <xdr:sp macro="" textlink="">
      <xdr:nvSpPr>
        <xdr:cNvPr id="203" name="n_3mainValue【橋りょう・トンネル】&#10;有形固定資産減価償却率"/>
        <xdr:cNvSpPr txBox="1"/>
      </xdr:nvSpPr>
      <xdr:spPr>
        <a:xfrm>
          <a:off x="1816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67327</xdr:rowOff>
    </xdr:from>
    <xdr:ext cx="405111" cy="259045"/>
    <xdr:sp macro="" textlink="">
      <xdr:nvSpPr>
        <xdr:cNvPr id="204" name="n_4mainValue【橋りょう・トンネル】&#10;有形固定資産減価償却率"/>
        <xdr:cNvSpPr txBox="1"/>
      </xdr:nvSpPr>
      <xdr:spPr>
        <a:xfrm>
          <a:off x="927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6" name="テキスト ボックス 22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30" name="直線コネクタ 229"/>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1" name="【橋りょう・トンネル】&#10;一人当たり有形固定資産（償却資産）額最小値テキスト"/>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2" name="直線コネクタ 231"/>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33" name="【橋りょう・トンネル】&#10;一人当たり有形固定資産（償却資産）額最大値テキスト"/>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34" name="直線コネクタ 233"/>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80449</xdr:rowOff>
    </xdr:from>
    <xdr:ext cx="599010" cy="259045"/>
    <xdr:sp macro="" textlink="">
      <xdr:nvSpPr>
        <xdr:cNvPr id="235" name="【橋りょう・トンネル】&#10;一人当たり有形固定資産（償却資産）額平均値テキスト"/>
        <xdr:cNvSpPr txBox="1"/>
      </xdr:nvSpPr>
      <xdr:spPr>
        <a:xfrm>
          <a:off x="10515600" y="10881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36" name="フローチャート: 判断 235"/>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37" name="フローチャート: 判断 236"/>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38" name="フローチャート: 判断 237"/>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9" name="フローチャート: 判断 238"/>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40" name="フローチャート: 判断 239"/>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163879</xdr:rowOff>
    </xdr:from>
    <xdr:to>
      <xdr:col>55</xdr:col>
      <xdr:colOff>50800</xdr:colOff>
      <xdr:row>63</xdr:row>
      <xdr:rowOff>94029</xdr:rowOff>
    </xdr:to>
    <xdr:sp macro="" textlink="">
      <xdr:nvSpPr>
        <xdr:cNvPr id="246" name="楕円 245"/>
        <xdr:cNvSpPr/>
      </xdr:nvSpPr>
      <xdr:spPr>
        <a:xfrm>
          <a:off x="10426700" y="1079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15306</xdr:rowOff>
    </xdr:from>
    <xdr:ext cx="599010" cy="259045"/>
    <xdr:sp macro="" textlink="">
      <xdr:nvSpPr>
        <xdr:cNvPr id="247" name="【橋りょう・トンネル】&#10;一人当たり有形固定資産（償却資産）額該当値テキスト"/>
        <xdr:cNvSpPr txBox="1"/>
      </xdr:nvSpPr>
      <xdr:spPr>
        <a:xfrm>
          <a:off x="10515600" y="1064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169370</xdr:rowOff>
    </xdr:from>
    <xdr:to>
      <xdr:col>50</xdr:col>
      <xdr:colOff>165100</xdr:colOff>
      <xdr:row>63</xdr:row>
      <xdr:rowOff>99520</xdr:rowOff>
    </xdr:to>
    <xdr:sp macro="" textlink="">
      <xdr:nvSpPr>
        <xdr:cNvPr id="248" name="楕円 247"/>
        <xdr:cNvSpPr/>
      </xdr:nvSpPr>
      <xdr:spPr>
        <a:xfrm>
          <a:off x="9588500" y="1079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43229</xdr:rowOff>
    </xdr:from>
    <xdr:to>
      <xdr:col>55</xdr:col>
      <xdr:colOff>0</xdr:colOff>
      <xdr:row>63</xdr:row>
      <xdr:rowOff>48720</xdr:rowOff>
    </xdr:to>
    <xdr:cxnSp macro="">
      <xdr:nvCxnSpPr>
        <xdr:cNvPr id="249" name="直線コネクタ 248"/>
        <xdr:cNvCxnSpPr/>
      </xdr:nvCxnSpPr>
      <xdr:spPr>
        <a:xfrm flipV="1">
          <a:off x="9639300" y="10844579"/>
          <a:ext cx="838200" cy="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766</xdr:rowOff>
    </xdr:from>
    <xdr:to>
      <xdr:col>46</xdr:col>
      <xdr:colOff>38100</xdr:colOff>
      <xdr:row>63</xdr:row>
      <xdr:rowOff>102366</xdr:rowOff>
    </xdr:to>
    <xdr:sp macro="" textlink="">
      <xdr:nvSpPr>
        <xdr:cNvPr id="250" name="楕円 249"/>
        <xdr:cNvSpPr/>
      </xdr:nvSpPr>
      <xdr:spPr>
        <a:xfrm>
          <a:off x="8699500" y="1080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48720</xdr:rowOff>
    </xdr:from>
    <xdr:to>
      <xdr:col>50</xdr:col>
      <xdr:colOff>114300</xdr:colOff>
      <xdr:row>63</xdr:row>
      <xdr:rowOff>51566</xdr:rowOff>
    </xdr:to>
    <xdr:cxnSp macro="">
      <xdr:nvCxnSpPr>
        <xdr:cNvPr id="251" name="直線コネクタ 250"/>
        <xdr:cNvCxnSpPr/>
      </xdr:nvCxnSpPr>
      <xdr:spPr>
        <a:xfrm flipV="1">
          <a:off x="8750300" y="10850070"/>
          <a:ext cx="889000" cy="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5239</xdr:rowOff>
    </xdr:from>
    <xdr:to>
      <xdr:col>41</xdr:col>
      <xdr:colOff>101600</xdr:colOff>
      <xdr:row>63</xdr:row>
      <xdr:rowOff>106839</xdr:rowOff>
    </xdr:to>
    <xdr:sp macro="" textlink="">
      <xdr:nvSpPr>
        <xdr:cNvPr id="252" name="楕円 251"/>
        <xdr:cNvSpPr/>
      </xdr:nvSpPr>
      <xdr:spPr>
        <a:xfrm>
          <a:off x="7810500" y="1080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51566</xdr:rowOff>
    </xdr:from>
    <xdr:to>
      <xdr:col>45</xdr:col>
      <xdr:colOff>177800</xdr:colOff>
      <xdr:row>63</xdr:row>
      <xdr:rowOff>56039</xdr:rowOff>
    </xdr:to>
    <xdr:cxnSp macro="">
      <xdr:nvCxnSpPr>
        <xdr:cNvPr id="253" name="直線コネクタ 252"/>
        <xdr:cNvCxnSpPr/>
      </xdr:nvCxnSpPr>
      <xdr:spPr>
        <a:xfrm flipV="1">
          <a:off x="7861300" y="10852916"/>
          <a:ext cx="889000" cy="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8575</xdr:rowOff>
    </xdr:from>
    <xdr:to>
      <xdr:col>36</xdr:col>
      <xdr:colOff>165100</xdr:colOff>
      <xdr:row>63</xdr:row>
      <xdr:rowOff>110175</xdr:rowOff>
    </xdr:to>
    <xdr:sp macro="" textlink="">
      <xdr:nvSpPr>
        <xdr:cNvPr id="254" name="楕円 253"/>
        <xdr:cNvSpPr/>
      </xdr:nvSpPr>
      <xdr:spPr>
        <a:xfrm>
          <a:off x="6921500" y="1080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56039</xdr:rowOff>
    </xdr:from>
    <xdr:to>
      <xdr:col>41</xdr:col>
      <xdr:colOff>50800</xdr:colOff>
      <xdr:row>63</xdr:row>
      <xdr:rowOff>59375</xdr:rowOff>
    </xdr:to>
    <xdr:cxnSp macro="">
      <xdr:nvCxnSpPr>
        <xdr:cNvPr id="255" name="直線コネクタ 254"/>
        <xdr:cNvCxnSpPr/>
      </xdr:nvCxnSpPr>
      <xdr:spPr>
        <a:xfrm flipV="1">
          <a:off x="6972300" y="10857389"/>
          <a:ext cx="889000" cy="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37533</xdr:rowOff>
    </xdr:from>
    <xdr:ext cx="599010" cy="259045"/>
    <xdr:sp macro="" textlink="">
      <xdr:nvSpPr>
        <xdr:cNvPr id="256" name="n_1aveValue【橋りょう・トンネル】&#10;一人当たり有形固定資産（償却資産）額"/>
        <xdr:cNvSpPr txBox="1"/>
      </xdr:nvSpPr>
      <xdr:spPr>
        <a:xfrm>
          <a:off x="9327095" y="1101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35714</xdr:rowOff>
    </xdr:from>
    <xdr:ext cx="599010" cy="259045"/>
    <xdr:sp macro="" textlink="">
      <xdr:nvSpPr>
        <xdr:cNvPr id="257" name="n_2aveValue【橋りょう・トンネル】&#10;一人当たり有形固定資産（償却資産）額"/>
        <xdr:cNvSpPr txBox="1"/>
      </xdr:nvSpPr>
      <xdr:spPr>
        <a:xfrm>
          <a:off x="8450795" y="1100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46397</xdr:rowOff>
    </xdr:from>
    <xdr:ext cx="599010" cy="259045"/>
    <xdr:sp macro="" textlink="">
      <xdr:nvSpPr>
        <xdr:cNvPr id="258" name="n_3aveValue【橋りょう・トンネル】&#10;一人当たり有形固定資産（償却資産）額"/>
        <xdr:cNvSpPr txBox="1"/>
      </xdr:nvSpPr>
      <xdr:spPr>
        <a:xfrm>
          <a:off x="7561795" y="110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33945</xdr:rowOff>
    </xdr:from>
    <xdr:ext cx="599010" cy="259045"/>
    <xdr:sp macro="" textlink="">
      <xdr:nvSpPr>
        <xdr:cNvPr id="259" name="n_4aveValue【橋りょう・トンネル】&#10;一人当たり有形固定資産（償却資産）額"/>
        <xdr:cNvSpPr txBox="1"/>
      </xdr:nvSpPr>
      <xdr:spPr>
        <a:xfrm>
          <a:off x="6672795" y="11006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116047</xdr:rowOff>
    </xdr:from>
    <xdr:ext cx="599010" cy="259045"/>
    <xdr:sp macro="" textlink="">
      <xdr:nvSpPr>
        <xdr:cNvPr id="260" name="n_1mainValue【橋りょう・トンネル】&#10;一人当たり有形固定資産（償却資産）額"/>
        <xdr:cNvSpPr txBox="1"/>
      </xdr:nvSpPr>
      <xdr:spPr>
        <a:xfrm>
          <a:off x="9327095" y="1057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118893</xdr:rowOff>
    </xdr:from>
    <xdr:ext cx="599010" cy="259045"/>
    <xdr:sp macro="" textlink="">
      <xdr:nvSpPr>
        <xdr:cNvPr id="261" name="n_2mainValue【橋りょう・トンネル】&#10;一人当たり有形固定資産（償却資産）額"/>
        <xdr:cNvSpPr txBox="1"/>
      </xdr:nvSpPr>
      <xdr:spPr>
        <a:xfrm>
          <a:off x="8450795" y="1057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123366</xdr:rowOff>
    </xdr:from>
    <xdr:ext cx="599010" cy="259045"/>
    <xdr:sp macro="" textlink="">
      <xdr:nvSpPr>
        <xdr:cNvPr id="262" name="n_3mainValue【橋りょう・トンネル】&#10;一人当たり有形固定資産（償却資産）額"/>
        <xdr:cNvSpPr txBox="1"/>
      </xdr:nvSpPr>
      <xdr:spPr>
        <a:xfrm>
          <a:off x="7561795" y="1058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126702</xdr:rowOff>
    </xdr:from>
    <xdr:ext cx="599010" cy="259045"/>
    <xdr:sp macro="" textlink="">
      <xdr:nvSpPr>
        <xdr:cNvPr id="263" name="n_4mainValue【橋りょう・トンネル】&#10;一人当たり有形固定資産（償却資産）額"/>
        <xdr:cNvSpPr txBox="1"/>
      </xdr:nvSpPr>
      <xdr:spPr>
        <a:xfrm>
          <a:off x="6672795" y="1058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51436</xdr:rowOff>
    </xdr:from>
    <xdr:to>
      <xdr:col>24</xdr:col>
      <xdr:colOff>62865</xdr:colOff>
      <xdr:row>86</xdr:row>
      <xdr:rowOff>114300</xdr:rowOff>
    </xdr:to>
    <xdr:cxnSp macro="">
      <xdr:nvCxnSpPr>
        <xdr:cNvPr id="288" name="直線コネクタ 287"/>
        <xdr:cNvCxnSpPr/>
      </xdr:nvCxnSpPr>
      <xdr:spPr>
        <a:xfrm flipV="1">
          <a:off x="4634865" y="13424536"/>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169563</xdr:rowOff>
    </xdr:from>
    <xdr:ext cx="405111" cy="259045"/>
    <xdr:sp macro="" textlink="">
      <xdr:nvSpPr>
        <xdr:cNvPr id="291" name="【公営住宅】&#10;有形固定資産減価償却率最大値テキスト"/>
        <xdr:cNvSpPr txBox="1"/>
      </xdr:nvSpPr>
      <xdr:spPr>
        <a:xfrm>
          <a:off x="46736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51436</xdr:rowOff>
    </xdr:from>
    <xdr:to>
      <xdr:col>24</xdr:col>
      <xdr:colOff>152400</xdr:colOff>
      <xdr:row>78</xdr:row>
      <xdr:rowOff>51436</xdr:rowOff>
    </xdr:to>
    <xdr:cxnSp macro="">
      <xdr:nvCxnSpPr>
        <xdr:cNvPr id="292" name="直線コネクタ 291"/>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3" name="【公営住宅】&#10;有形固定資産減価償却率平均値テキスト"/>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4" name="フローチャート: 判断 293"/>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95" name="フローチャート: 判断 294"/>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96" name="フローチャート: 判断 295"/>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7" name="フローチャート: 判断 296"/>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2539</xdr:rowOff>
    </xdr:from>
    <xdr:to>
      <xdr:col>6</xdr:col>
      <xdr:colOff>38100</xdr:colOff>
      <xdr:row>83</xdr:row>
      <xdr:rowOff>104139</xdr:rowOff>
    </xdr:to>
    <xdr:sp macro="" textlink="">
      <xdr:nvSpPr>
        <xdr:cNvPr id="298" name="フローチャート: 判断 297"/>
        <xdr:cNvSpPr/>
      </xdr:nvSpPr>
      <xdr:spPr>
        <a:xfrm>
          <a:off x="1079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304" name="楕円 303"/>
        <xdr:cNvSpPr/>
      </xdr:nvSpPr>
      <xdr:spPr>
        <a:xfrm>
          <a:off x="45847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140988</xdr:rowOff>
    </xdr:from>
    <xdr:ext cx="405111" cy="259045"/>
    <xdr:sp macro="" textlink="">
      <xdr:nvSpPr>
        <xdr:cNvPr id="305" name="【公営住宅】&#10;有形固定資産減価償却率該当値テキスト"/>
        <xdr:cNvSpPr txBox="1"/>
      </xdr:nvSpPr>
      <xdr:spPr>
        <a:xfrm>
          <a:off x="4673600"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137795</xdr:rowOff>
    </xdr:from>
    <xdr:to>
      <xdr:col>20</xdr:col>
      <xdr:colOff>38100</xdr:colOff>
      <xdr:row>83</xdr:row>
      <xdr:rowOff>67945</xdr:rowOff>
    </xdr:to>
    <xdr:sp macro="" textlink="">
      <xdr:nvSpPr>
        <xdr:cNvPr id="306" name="楕円 305"/>
        <xdr:cNvSpPr/>
      </xdr:nvSpPr>
      <xdr:spPr>
        <a:xfrm>
          <a:off x="3746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17145</xdr:rowOff>
    </xdr:from>
    <xdr:to>
      <xdr:col>24</xdr:col>
      <xdr:colOff>63500</xdr:colOff>
      <xdr:row>83</xdr:row>
      <xdr:rowOff>41911</xdr:rowOff>
    </xdr:to>
    <xdr:cxnSp macro="">
      <xdr:nvCxnSpPr>
        <xdr:cNvPr id="307" name="直線コネクタ 306"/>
        <xdr:cNvCxnSpPr/>
      </xdr:nvCxnSpPr>
      <xdr:spPr>
        <a:xfrm>
          <a:off x="3797300" y="14247495"/>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107314</xdr:rowOff>
    </xdr:from>
    <xdr:to>
      <xdr:col>15</xdr:col>
      <xdr:colOff>101600</xdr:colOff>
      <xdr:row>83</xdr:row>
      <xdr:rowOff>37464</xdr:rowOff>
    </xdr:to>
    <xdr:sp macro="" textlink="">
      <xdr:nvSpPr>
        <xdr:cNvPr id="308" name="楕円 307"/>
        <xdr:cNvSpPr/>
      </xdr:nvSpPr>
      <xdr:spPr>
        <a:xfrm>
          <a:off x="2857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158114</xdr:rowOff>
    </xdr:from>
    <xdr:to>
      <xdr:col>19</xdr:col>
      <xdr:colOff>177800</xdr:colOff>
      <xdr:row>83</xdr:row>
      <xdr:rowOff>17145</xdr:rowOff>
    </xdr:to>
    <xdr:cxnSp macro="">
      <xdr:nvCxnSpPr>
        <xdr:cNvPr id="309" name="直線コネクタ 308"/>
        <xdr:cNvCxnSpPr/>
      </xdr:nvCxnSpPr>
      <xdr:spPr>
        <a:xfrm>
          <a:off x="2908300" y="1421701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73025</xdr:rowOff>
    </xdr:from>
    <xdr:to>
      <xdr:col>10</xdr:col>
      <xdr:colOff>165100</xdr:colOff>
      <xdr:row>83</xdr:row>
      <xdr:rowOff>3175</xdr:rowOff>
    </xdr:to>
    <xdr:sp macro="" textlink="">
      <xdr:nvSpPr>
        <xdr:cNvPr id="310" name="楕円 309"/>
        <xdr:cNvSpPr/>
      </xdr:nvSpPr>
      <xdr:spPr>
        <a:xfrm>
          <a:off x="1968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123825</xdr:rowOff>
    </xdr:from>
    <xdr:to>
      <xdr:col>15</xdr:col>
      <xdr:colOff>50800</xdr:colOff>
      <xdr:row>82</xdr:row>
      <xdr:rowOff>158114</xdr:rowOff>
    </xdr:to>
    <xdr:cxnSp macro="">
      <xdr:nvCxnSpPr>
        <xdr:cNvPr id="311" name="直線コネクタ 310"/>
        <xdr:cNvCxnSpPr/>
      </xdr:nvCxnSpPr>
      <xdr:spPr>
        <a:xfrm>
          <a:off x="2019300" y="141827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38736</xdr:rowOff>
    </xdr:from>
    <xdr:to>
      <xdr:col>6</xdr:col>
      <xdr:colOff>38100</xdr:colOff>
      <xdr:row>82</xdr:row>
      <xdr:rowOff>140336</xdr:rowOff>
    </xdr:to>
    <xdr:sp macro="" textlink="">
      <xdr:nvSpPr>
        <xdr:cNvPr id="312" name="楕円 311"/>
        <xdr:cNvSpPr/>
      </xdr:nvSpPr>
      <xdr:spPr>
        <a:xfrm>
          <a:off x="1079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89536</xdr:rowOff>
    </xdr:from>
    <xdr:to>
      <xdr:col>10</xdr:col>
      <xdr:colOff>114300</xdr:colOff>
      <xdr:row>82</xdr:row>
      <xdr:rowOff>123825</xdr:rowOff>
    </xdr:to>
    <xdr:cxnSp macro="">
      <xdr:nvCxnSpPr>
        <xdr:cNvPr id="313" name="直線コネクタ 312"/>
        <xdr:cNvCxnSpPr/>
      </xdr:nvCxnSpPr>
      <xdr:spPr>
        <a:xfrm>
          <a:off x="1130300" y="141484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13988</xdr:rowOff>
    </xdr:from>
    <xdr:ext cx="405111" cy="259045"/>
    <xdr:sp macro="" textlink="">
      <xdr:nvSpPr>
        <xdr:cNvPr id="314" name="n_1aveValue【公営住宅】&#10;有形固定資産減価償却率"/>
        <xdr:cNvSpPr txBox="1"/>
      </xdr:nvSpPr>
      <xdr:spPr>
        <a:xfrm>
          <a:off x="3582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62882</xdr:rowOff>
    </xdr:from>
    <xdr:ext cx="405111" cy="259045"/>
    <xdr:sp macro="" textlink="">
      <xdr:nvSpPr>
        <xdr:cNvPr id="315" name="n_2aveValue【公営住宅】&#10;有形固定資産減価償却率"/>
        <xdr:cNvSpPr txBox="1"/>
      </xdr:nvSpPr>
      <xdr:spPr>
        <a:xfrm>
          <a:off x="2705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316" name="n_3aveValue【公営住宅】&#10;有形固定資産減価償却率"/>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95266</xdr:rowOff>
    </xdr:from>
    <xdr:ext cx="405111" cy="259045"/>
    <xdr:sp macro="" textlink="">
      <xdr:nvSpPr>
        <xdr:cNvPr id="317" name="n_4aveValue【公営住宅】&#10;有形固定資産減価償却率"/>
        <xdr:cNvSpPr txBox="1"/>
      </xdr:nvSpPr>
      <xdr:spPr>
        <a:xfrm>
          <a:off x="927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59072</xdr:rowOff>
    </xdr:from>
    <xdr:ext cx="405111" cy="259045"/>
    <xdr:sp macro="" textlink="">
      <xdr:nvSpPr>
        <xdr:cNvPr id="318" name="n_1mainValue【公営住宅】&#10;有形固定資産減価償却率"/>
        <xdr:cNvSpPr txBox="1"/>
      </xdr:nvSpPr>
      <xdr:spPr>
        <a:xfrm>
          <a:off x="35820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53991</xdr:rowOff>
    </xdr:from>
    <xdr:ext cx="405111" cy="259045"/>
    <xdr:sp macro="" textlink="">
      <xdr:nvSpPr>
        <xdr:cNvPr id="319" name="n_2mainValue【公営住宅】&#10;有形固定資産減価償却率"/>
        <xdr:cNvSpPr txBox="1"/>
      </xdr:nvSpPr>
      <xdr:spPr>
        <a:xfrm>
          <a:off x="2705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320" name="n_3mainValue【公営住宅】&#10;有形固定資産減価償却率"/>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156863</xdr:rowOff>
    </xdr:from>
    <xdr:ext cx="405111" cy="259045"/>
    <xdr:sp macro="" textlink="">
      <xdr:nvSpPr>
        <xdr:cNvPr id="321" name="n_4mainValue【公営住宅】&#10;有形固定資産減価償却率"/>
        <xdr:cNvSpPr txBox="1"/>
      </xdr:nvSpPr>
      <xdr:spPr>
        <a:xfrm>
          <a:off x="927744" y="1387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42290</xdr:rowOff>
    </xdr:from>
    <xdr:to>
      <xdr:col>54</xdr:col>
      <xdr:colOff>189865</xdr:colOff>
      <xdr:row>86</xdr:row>
      <xdr:rowOff>91439</xdr:rowOff>
    </xdr:to>
    <xdr:cxnSp macro="">
      <xdr:nvCxnSpPr>
        <xdr:cNvPr id="345" name="直線コネクタ 344"/>
        <xdr:cNvCxnSpPr/>
      </xdr:nvCxnSpPr>
      <xdr:spPr>
        <a:xfrm flipV="1">
          <a:off x="10476865" y="13586840"/>
          <a:ext cx="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6" name="【公営住宅】&#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7" name="直線コネクタ 346"/>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160417</xdr:rowOff>
    </xdr:from>
    <xdr:ext cx="469744" cy="259045"/>
    <xdr:sp macro="" textlink="">
      <xdr:nvSpPr>
        <xdr:cNvPr id="348" name="【公営住宅】&#10;一人当たり面積最大値テキスト"/>
        <xdr:cNvSpPr txBox="1"/>
      </xdr:nvSpPr>
      <xdr:spPr>
        <a:xfrm>
          <a:off x="10515600"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42290</xdr:rowOff>
    </xdr:from>
    <xdr:to>
      <xdr:col>55</xdr:col>
      <xdr:colOff>88900</xdr:colOff>
      <xdr:row>79</xdr:row>
      <xdr:rowOff>42290</xdr:rowOff>
    </xdr:to>
    <xdr:cxnSp macro="">
      <xdr:nvCxnSpPr>
        <xdr:cNvPr id="349" name="直線コネクタ 348"/>
        <xdr:cNvCxnSpPr/>
      </xdr:nvCxnSpPr>
      <xdr:spPr>
        <a:xfrm>
          <a:off x="10388600" y="1358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127652</xdr:rowOff>
    </xdr:from>
    <xdr:ext cx="469744" cy="259045"/>
    <xdr:sp macro="" textlink="">
      <xdr:nvSpPr>
        <xdr:cNvPr id="350" name="【公営住宅】&#10;一人当たり面積平均値テキスト"/>
        <xdr:cNvSpPr txBox="1"/>
      </xdr:nvSpPr>
      <xdr:spPr>
        <a:xfrm>
          <a:off x="10515600" y="14358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51" name="フローチャート: 判断 350"/>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140081</xdr:rowOff>
    </xdr:from>
    <xdr:to>
      <xdr:col>50</xdr:col>
      <xdr:colOff>165100</xdr:colOff>
      <xdr:row>84</xdr:row>
      <xdr:rowOff>70231</xdr:rowOff>
    </xdr:to>
    <xdr:sp macro="" textlink="">
      <xdr:nvSpPr>
        <xdr:cNvPr id="352" name="フローチャート: 判断 351"/>
        <xdr:cNvSpPr/>
      </xdr:nvSpPr>
      <xdr:spPr>
        <a:xfrm>
          <a:off x="9588500" y="1437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53" name="フローチャート: 判断 352"/>
        <xdr:cNvSpPr/>
      </xdr:nvSpPr>
      <xdr:spPr>
        <a:xfrm>
          <a:off x="8699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66929</xdr:rowOff>
    </xdr:from>
    <xdr:to>
      <xdr:col>41</xdr:col>
      <xdr:colOff>101600</xdr:colOff>
      <xdr:row>83</xdr:row>
      <xdr:rowOff>168529</xdr:rowOff>
    </xdr:to>
    <xdr:sp macro="" textlink="">
      <xdr:nvSpPr>
        <xdr:cNvPr id="354" name="フローチャート: 判断 353"/>
        <xdr:cNvSpPr/>
      </xdr:nvSpPr>
      <xdr:spPr>
        <a:xfrm>
          <a:off x="7810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103124</xdr:rowOff>
    </xdr:from>
    <xdr:to>
      <xdr:col>36</xdr:col>
      <xdr:colOff>165100</xdr:colOff>
      <xdr:row>83</xdr:row>
      <xdr:rowOff>33274</xdr:rowOff>
    </xdr:to>
    <xdr:sp macro="" textlink="">
      <xdr:nvSpPr>
        <xdr:cNvPr id="355" name="フローチャート: 判断 354"/>
        <xdr:cNvSpPr/>
      </xdr:nvSpPr>
      <xdr:spPr>
        <a:xfrm>
          <a:off x="6921500" y="1416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109601</xdr:rowOff>
    </xdr:from>
    <xdr:to>
      <xdr:col>55</xdr:col>
      <xdr:colOff>50800</xdr:colOff>
      <xdr:row>81</xdr:row>
      <xdr:rowOff>39751</xdr:rowOff>
    </xdr:to>
    <xdr:sp macro="" textlink="">
      <xdr:nvSpPr>
        <xdr:cNvPr id="361" name="楕円 360"/>
        <xdr:cNvSpPr/>
      </xdr:nvSpPr>
      <xdr:spPr>
        <a:xfrm>
          <a:off x="10426700" y="1382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132478</xdr:rowOff>
    </xdr:from>
    <xdr:ext cx="469744" cy="259045"/>
    <xdr:sp macro="" textlink="">
      <xdr:nvSpPr>
        <xdr:cNvPr id="362" name="【公営住宅】&#10;一人当たり面積該当値テキスト"/>
        <xdr:cNvSpPr txBox="1"/>
      </xdr:nvSpPr>
      <xdr:spPr>
        <a:xfrm>
          <a:off x="10515600" y="1367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127888</xdr:rowOff>
    </xdr:from>
    <xdr:to>
      <xdr:col>50</xdr:col>
      <xdr:colOff>165100</xdr:colOff>
      <xdr:row>81</xdr:row>
      <xdr:rowOff>58038</xdr:rowOff>
    </xdr:to>
    <xdr:sp macro="" textlink="">
      <xdr:nvSpPr>
        <xdr:cNvPr id="363" name="楕円 362"/>
        <xdr:cNvSpPr/>
      </xdr:nvSpPr>
      <xdr:spPr>
        <a:xfrm>
          <a:off x="9588500" y="1384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160401</xdr:rowOff>
    </xdr:from>
    <xdr:to>
      <xdr:col>55</xdr:col>
      <xdr:colOff>0</xdr:colOff>
      <xdr:row>81</xdr:row>
      <xdr:rowOff>7238</xdr:rowOff>
    </xdr:to>
    <xdr:cxnSp macro="">
      <xdr:nvCxnSpPr>
        <xdr:cNvPr id="364" name="直線コネクタ 363"/>
        <xdr:cNvCxnSpPr/>
      </xdr:nvCxnSpPr>
      <xdr:spPr>
        <a:xfrm flipV="1">
          <a:off x="9639300" y="13876401"/>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135889</xdr:rowOff>
    </xdr:from>
    <xdr:to>
      <xdr:col>46</xdr:col>
      <xdr:colOff>38100</xdr:colOff>
      <xdr:row>81</xdr:row>
      <xdr:rowOff>66039</xdr:rowOff>
    </xdr:to>
    <xdr:sp macro="" textlink="">
      <xdr:nvSpPr>
        <xdr:cNvPr id="365" name="楕円 364"/>
        <xdr:cNvSpPr/>
      </xdr:nvSpPr>
      <xdr:spPr>
        <a:xfrm>
          <a:off x="8699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7238</xdr:rowOff>
    </xdr:from>
    <xdr:to>
      <xdr:col>50</xdr:col>
      <xdr:colOff>114300</xdr:colOff>
      <xdr:row>81</xdr:row>
      <xdr:rowOff>15239</xdr:rowOff>
    </xdr:to>
    <xdr:cxnSp macro="">
      <xdr:nvCxnSpPr>
        <xdr:cNvPr id="366" name="直線コネクタ 365"/>
        <xdr:cNvCxnSpPr/>
      </xdr:nvCxnSpPr>
      <xdr:spPr>
        <a:xfrm flipV="1">
          <a:off x="8750300" y="1389468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150368</xdr:rowOff>
    </xdr:from>
    <xdr:to>
      <xdr:col>41</xdr:col>
      <xdr:colOff>101600</xdr:colOff>
      <xdr:row>81</xdr:row>
      <xdr:rowOff>80518</xdr:rowOff>
    </xdr:to>
    <xdr:sp macro="" textlink="">
      <xdr:nvSpPr>
        <xdr:cNvPr id="367" name="楕円 366"/>
        <xdr:cNvSpPr/>
      </xdr:nvSpPr>
      <xdr:spPr>
        <a:xfrm>
          <a:off x="7810500" y="1386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15239</xdr:rowOff>
    </xdr:from>
    <xdr:to>
      <xdr:col>45</xdr:col>
      <xdr:colOff>177800</xdr:colOff>
      <xdr:row>81</xdr:row>
      <xdr:rowOff>29718</xdr:rowOff>
    </xdr:to>
    <xdr:cxnSp macro="">
      <xdr:nvCxnSpPr>
        <xdr:cNvPr id="368" name="直線コネクタ 367"/>
        <xdr:cNvCxnSpPr/>
      </xdr:nvCxnSpPr>
      <xdr:spPr>
        <a:xfrm flipV="1">
          <a:off x="7861300" y="13902689"/>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163322</xdr:rowOff>
    </xdr:from>
    <xdr:to>
      <xdr:col>36</xdr:col>
      <xdr:colOff>165100</xdr:colOff>
      <xdr:row>81</xdr:row>
      <xdr:rowOff>93472</xdr:rowOff>
    </xdr:to>
    <xdr:sp macro="" textlink="">
      <xdr:nvSpPr>
        <xdr:cNvPr id="369" name="楕円 368"/>
        <xdr:cNvSpPr/>
      </xdr:nvSpPr>
      <xdr:spPr>
        <a:xfrm>
          <a:off x="6921500" y="138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29718</xdr:rowOff>
    </xdr:from>
    <xdr:to>
      <xdr:col>41</xdr:col>
      <xdr:colOff>50800</xdr:colOff>
      <xdr:row>81</xdr:row>
      <xdr:rowOff>42672</xdr:rowOff>
    </xdr:to>
    <xdr:cxnSp macro="">
      <xdr:nvCxnSpPr>
        <xdr:cNvPr id="370" name="直線コネクタ 369"/>
        <xdr:cNvCxnSpPr/>
      </xdr:nvCxnSpPr>
      <xdr:spPr>
        <a:xfrm flipV="1">
          <a:off x="6972300" y="13917168"/>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61358</xdr:rowOff>
    </xdr:from>
    <xdr:ext cx="469744" cy="259045"/>
    <xdr:sp macro="" textlink="">
      <xdr:nvSpPr>
        <xdr:cNvPr id="371" name="n_1aveValue【公営住宅】&#10;一人当たり面積"/>
        <xdr:cNvSpPr txBox="1"/>
      </xdr:nvSpPr>
      <xdr:spPr>
        <a:xfrm>
          <a:off x="9391727" y="1446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28212</xdr:rowOff>
    </xdr:from>
    <xdr:ext cx="469744" cy="259045"/>
    <xdr:sp macro="" textlink="">
      <xdr:nvSpPr>
        <xdr:cNvPr id="372" name="n_2aveValue【公営住宅】&#10;一人当たり面積"/>
        <xdr:cNvSpPr txBox="1"/>
      </xdr:nvSpPr>
      <xdr:spPr>
        <a:xfrm>
          <a:off x="8515427" y="1443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159656</xdr:rowOff>
    </xdr:from>
    <xdr:ext cx="469744" cy="259045"/>
    <xdr:sp macro="" textlink="">
      <xdr:nvSpPr>
        <xdr:cNvPr id="373" name="n_3aveValue【公営住宅】&#10;一人当たり面積"/>
        <xdr:cNvSpPr txBox="1"/>
      </xdr:nvSpPr>
      <xdr:spPr>
        <a:xfrm>
          <a:off x="7626427" y="1439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24401</xdr:rowOff>
    </xdr:from>
    <xdr:ext cx="469744" cy="259045"/>
    <xdr:sp macro="" textlink="">
      <xdr:nvSpPr>
        <xdr:cNvPr id="374" name="n_4aveValue【公営住宅】&#10;一人当たり面積"/>
        <xdr:cNvSpPr txBox="1"/>
      </xdr:nvSpPr>
      <xdr:spPr>
        <a:xfrm>
          <a:off x="6737427" y="1425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74565</xdr:rowOff>
    </xdr:from>
    <xdr:ext cx="469744" cy="259045"/>
    <xdr:sp macro="" textlink="">
      <xdr:nvSpPr>
        <xdr:cNvPr id="375" name="n_1mainValue【公営住宅】&#10;一人当たり面積"/>
        <xdr:cNvSpPr txBox="1"/>
      </xdr:nvSpPr>
      <xdr:spPr>
        <a:xfrm>
          <a:off x="9391727" y="1361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82566</xdr:rowOff>
    </xdr:from>
    <xdr:ext cx="469744" cy="259045"/>
    <xdr:sp macro="" textlink="">
      <xdr:nvSpPr>
        <xdr:cNvPr id="376" name="n_2mainValue【公営住宅】&#10;一人当たり面積"/>
        <xdr:cNvSpPr txBox="1"/>
      </xdr:nvSpPr>
      <xdr:spPr>
        <a:xfrm>
          <a:off x="8515427" y="1362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97045</xdr:rowOff>
    </xdr:from>
    <xdr:ext cx="469744" cy="259045"/>
    <xdr:sp macro="" textlink="">
      <xdr:nvSpPr>
        <xdr:cNvPr id="377" name="n_3mainValue【公営住宅】&#10;一人当たり面積"/>
        <xdr:cNvSpPr txBox="1"/>
      </xdr:nvSpPr>
      <xdr:spPr>
        <a:xfrm>
          <a:off x="7626427" y="1364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109999</xdr:rowOff>
    </xdr:from>
    <xdr:ext cx="469744" cy="259045"/>
    <xdr:sp macro="" textlink="">
      <xdr:nvSpPr>
        <xdr:cNvPr id="378" name="n_4mainValue【公営住宅】&#10;一人当たり面積"/>
        <xdr:cNvSpPr txBox="1"/>
      </xdr:nvSpPr>
      <xdr:spPr>
        <a:xfrm>
          <a:off x="6737427" y="1365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1" name="テキスト ボックス 39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9" name="テキスト ボックス 398"/>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107</xdr:row>
      <xdr:rowOff>137161</xdr:rowOff>
    </xdr:to>
    <xdr:cxnSp macro="">
      <xdr:nvCxnSpPr>
        <xdr:cNvPr id="402" name="直線コネクタ 401"/>
        <xdr:cNvCxnSpPr/>
      </xdr:nvCxnSpPr>
      <xdr:spPr>
        <a:xfrm flipV="1">
          <a:off x="4634865" y="17146905"/>
          <a:ext cx="0" cy="1335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140988</xdr:rowOff>
    </xdr:from>
    <xdr:ext cx="405111" cy="259045"/>
    <xdr:sp macro="" textlink="">
      <xdr:nvSpPr>
        <xdr:cNvPr id="403" name="【港湾・漁港】&#10;有形固定資産減価償却率最小値テキスト"/>
        <xdr:cNvSpPr txBox="1"/>
      </xdr:nvSpPr>
      <xdr:spPr>
        <a:xfrm>
          <a:off x="4673600"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137161</xdr:rowOff>
    </xdr:from>
    <xdr:to>
      <xdr:col>24</xdr:col>
      <xdr:colOff>152400</xdr:colOff>
      <xdr:row>107</xdr:row>
      <xdr:rowOff>137161</xdr:rowOff>
    </xdr:to>
    <xdr:cxnSp macro="">
      <xdr:nvCxnSpPr>
        <xdr:cNvPr id="404" name="直線コネクタ 403"/>
        <xdr:cNvCxnSpPr/>
      </xdr:nvCxnSpPr>
      <xdr:spPr>
        <a:xfrm>
          <a:off x="4546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340478" cy="259045"/>
    <xdr:sp macro="" textlink="">
      <xdr:nvSpPr>
        <xdr:cNvPr id="405" name="【港湾・漁港】&#10;有形固定資産減価償却率最大値テキスト"/>
        <xdr:cNvSpPr txBox="1"/>
      </xdr:nvSpPr>
      <xdr:spPr>
        <a:xfrm>
          <a:off x="4673600" y="1692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406" name="直線コネクタ 405"/>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20972</xdr:rowOff>
    </xdr:from>
    <xdr:ext cx="405111" cy="259045"/>
    <xdr:sp macro="" textlink="">
      <xdr:nvSpPr>
        <xdr:cNvPr id="407" name="【港湾・漁港】&#10;有形固定資産減価償却率平均値テキスト"/>
        <xdr:cNvSpPr txBox="1"/>
      </xdr:nvSpPr>
      <xdr:spPr>
        <a:xfrm>
          <a:off x="4673600" y="18023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42545</xdr:rowOff>
    </xdr:from>
    <xdr:to>
      <xdr:col>24</xdr:col>
      <xdr:colOff>114300</xdr:colOff>
      <xdr:row>105</xdr:row>
      <xdr:rowOff>144145</xdr:rowOff>
    </xdr:to>
    <xdr:sp macro="" textlink="">
      <xdr:nvSpPr>
        <xdr:cNvPr id="408" name="フローチャート: 判断 407"/>
        <xdr:cNvSpPr/>
      </xdr:nvSpPr>
      <xdr:spPr>
        <a:xfrm>
          <a:off x="4584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95886</xdr:rowOff>
    </xdr:from>
    <xdr:to>
      <xdr:col>20</xdr:col>
      <xdr:colOff>38100</xdr:colOff>
      <xdr:row>107</xdr:row>
      <xdr:rowOff>26036</xdr:rowOff>
    </xdr:to>
    <xdr:sp macro="" textlink="">
      <xdr:nvSpPr>
        <xdr:cNvPr id="409" name="フローチャート: 判断 408"/>
        <xdr:cNvSpPr/>
      </xdr:nvSpPr>
      <xdr:spPr>
        <a:xfrm>
          <a:off x="3746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19686</xdr:rowOff>
    </xdr:from>
    <xdr:to>
      <xdr:col>15</xdr:col>
      <xdr:colOff>101600</xdr:colOff>
      <xdr:row>107</xdr:row>
      <xdr:rowOff>121286</xdr:rowOff>
    </xdr:to>
    <xdr:sp macro="" textlink="">
      <xdr:nvSpPr>
        <xdr:cNvPr id="410" name="フローチャート: 判断 409"/>
        <xdr:cNvSpPr/>
      </xdr:nvSpPr>
      <xdr:spPr>
        <a:xfrm>
          <a:off x="2857500" y="18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162561</xdr:rowOff>
    </xdr:from>
    <xdr:to>
      <xdr:col>10</xdr:col>
      <xdr:colOff>165100</xdr:colOff>
      <xdr:row>107</xdr:row>
      <xdr:rowOff>92711</xdr:rowOff>
    </xdr:to>
    <xdr:sp macro="" textlink="">
      <xdr:nvSpPr>
        <xdr:cNvPr id="411" name="フローチャート: 判断 410"/>
        <xdr:cNvSpPr/>
      </xdr:nvSpPr>
      <xdr:spPr>
        <a:xfrm>
          <a:off x="1968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164464</xdr:rowOff>
    </xdr:from>
    <xdr:to>
      <xdr:col>6</xdr:col>
      <xdr:colOff>38100</xdr:colOff>
      <xdr:row>106</xdr:row>
      <xdr:rowOff>94614</xdr:rowOff>
    </xdr:to>
    <xdr:sp macro="" textlink="">
      <xdr:nvSpPr>
        <xdr:cNvPr id="412" name="フローチャート: 判断 411"/>
        <xdr:cNvSpPr/>
      </xdr:nvSpPr>
      <xdr:spPr>
        <a:xfrm>
          <a:off x="1079500" y="1816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168275</xdr:rowOff>
    </xdr:from>
    <xdr:to>
      <xdr:col>24</xdr:col>
      <xdr:colOff>114300</xdr:colOff>
      <xdr:row>104</xdr:row>
      <xdr:rowOff>98425</xdr:rowOff>
    </xdr:to>
    <xdr:sp macro="" textlink="">
      <xdr:nvSpPr>
        <xdr:cNvPr id="418" name="楕円 417"/>
        <xdr:cNvSpPr/>
      </xdr:nvSpPr>
      <xdr:spPr>
        <a:xfrm>
          <a:off x="45847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19702</xdr:rowOff>
    </xdr:from>
    <xdr:ext cx="405111" cy="259045"/>
    <xdr:sp macro="" textlink="">
      <xdr:nvSpPr>
        <xdr:cNvPr id="419" name="【港湾・漁港】&#10;有形固定資産減価償却率該当値テキスト"/>
        <xdr:cNvSpPr txBox="1"/>
      </xdr:nvSpPr>
      <xdr:spPr>
        <a:xfrm>
          <a:off x="4673600"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132080</xdr:rowOff>
    </xdr:from>
    <xdr:to>
      <xdr:col>20</xdr:col>
      <xdr:colOff>38100</xdr:colOff>
      <xdr:row>104</xdr:row>
      <xdr:rowOff>62230</xdr:rowOff>
    </xdr:to>
    <xdr:sp macro="" textlink="">
      <xdr:nvSpPr>
        <xdr:cNvPr id="420" name="楕円 419"/>
        <xdr:cNvSpPr/>
      </xdr:nvSpPr>
      <xdr:spPr>
        <a:xfrm>
          <a:off x="3746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11430</xdr:rowOff>
    </xdr:from>
    <xdr:to>
      <xdr:col>24</xdr:col>
      <xdr:colOff>63500</xdr:colOff>
      <xdr:row>104</xdr:row>
      <xdr:rowOff>47625</xdr:rowOff>
    </xdr:to>
    <xdr:cxnSp macro="">
      <xdr:nvCxnSpPr>
        <xdr:cNvPr id="421" name="直線コネクタ 420"/>
        <xdr:cNvCxnSpPr/>
      </xdr:nvCxnSpPr>
      <xdr:spPr>
        <a:xfrm>
          <a:off x="3797300" y="178422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93980</xdr:rowOff>
    </xdr:from>
    <xdr:to>
      <xdr:col>15</xdr:col>
      <xdr:colOff>101600</xdr:colOff>
      <xdr:row>104</xdr:row>
      <xdr:rowOff>24130</xdr:rowOff>
    </xdr:to>
    <xdr:sp macro="" textlink="">
      <xdr:nvSpPr>
        <xdr:cNvPr id="422" name="楕円 421"/>
        <xdr:cNvSpPr/>
      </xdr:nvSpPr>
      <xdr:spPr>
        <a:xfrm>
          <a:off x="2857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144780</xdr:rowOff>
    </xdr:from>
    <xdr:to>
      <xdr:col>19</xdr:col>
      <xdr:colOff>177800</xdr:colOff>
      <xdr:row>104</xdr:row>
      <xdr:rowOff>11430</xdr:rowOff>
    </xdr:to>
    <xdr:cxnSp macro="">
      <xdr:nvCxnSpPr>
        <xdr:cNvPr id="423" name="直線コネクタ 422"/>
        <xdr:cNvCxnSpPr/>
      </xdr:nvCxnSpPr>
      <xdr:spPr>
        <a:xfrm>
          <a:off x="2908300" y="178041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57786</xdr:rowOff>
    </xdr:from>
    <xdr:to>
      <xdr:col>10</xdr:col>
      <xdr:colOff>165100</xdr:colOff>
      <xdr:row>103</xdr:row>
      <xdr:rowOff>159386</xdr:rowOff>
    </xdr:to>
    <xdr:sp macro="" textlink="">
      <xdr:nvSpPr>
        <xdr:cNvPr id="424" name="楕円 423"/>
        <xdr:cNvSpPr/>
      </xdr:nvSpPr>
      <xdr:spPr>
        <a:xfrm>
          <a:off x="196850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108586</xdr:rowOff>
    </xdr:from>
    <xdr:to>
      <xdr:col>15</xdr:col>
      <xdr:colOff>50800</xdr:colOff>
      <xdr:row>103</xdr:row>
      <xdr:rowOff>144780</xdr:rowOff>
    </xdr:to>
    <xdr:cxnSp macro="">
      <xdr:nvCxnSpPr>
        <xdr:cNvPr id="425" name="直線コネクタ 424"/>
        <xdr:cNvCxnSpPr/>
      </xdr:nvCxnSpPr>
      <xdr:spPr>
        <a:xfrm>
          <a:off x="2019300" y="177679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21589</xdr:rowOff>
    </xdr:from>
    <xdr:to>
      <xdr:col>6</xdr:col>
      <xdr:colOff>38100</xdr:colOff>
      <xdr:row>103</xdr:row>
      <xdr:rowOff>123189</xdr:rowOff>
    </xdr:to>
    <xdr:sp macro="" textlink="">
      <xdr:nvSpPr>
        <xdr:cNvPr id="426" name="楕円 425"/>
        <xdr:cNvSpPr/>
      </xdr:nvSpPr>
      <xdr:spPr>
        <a:xfrm>
          <a:off x="1079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72389</xdr:rowOff>
    </xdr:from>
    <xdr:to>
      <xdr:col>10</xdr:col>
      <xdr:colOff>114300</xdr:colOff>
      <xdr:row>103</xdr:row>
      <xdr:rowOff>108586</xdr:rowOff>
    </xdr:to>
    <xdr:cxnSp macro="">
      <xdr:nvCxnSpPr>
        <xdr:cNvPr id="427" name="直線コネクタ 426"/>
        <xdr:cNvCxnSpPr/>
      </xdr:nvCxnSpPr>
      <xdr:spPr>
        <a:xfrm>
          <a:off x="1130300" y="177317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17163</xdr:rowOff>
    </xdr:from>
    <xdr:ext cx="405111" cy="259045"/>
    <xdr:sp macro="" textlink="">
      <xdr:nvSpPr>
        <xdr:cNvPr id="428" name="n_1aveValue【港湾・漁港】&#10;有形固定資産減価償却率"/>
        <xdr:cNvSpPr txBox="1"/>
      </xdr:nvSpPr>
      <xdr:spPr>
        <a:xfrm>
          <a:off x="3582044" y="1836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112413</xdr:rowOff>
    </xdr:from>
    <xdr:ext cx="405111" cy="259045"/>
    <xdr:sp macro="" textlink="">
      <xdr:nvSpPr>
        <xdr:cNvPr id="429" name="n_2aveValue【港湾・漁港】&#10;有形固定資産減価償却率"/>
        <xdr:cNvSpPr txBox="1"/>
      </xdr:nvSpPr>
      <xdr:spPr>
        <a:xfrm>
          <a:off x="2705744"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83838</xdr:rowOff>
    </xdr:from>
    <xdr:ext cx="405111" cy="259045"/>
    <xdr:sp macro="" textlink="">
      <xdr:nvSpPr>
        <xdr:cNvPr id="430" name="n_3aveValue【港湾・漁港】&#10;有形固定資産減価償却率"/>
        <xdr:cNvSpPr txBox="1"/>
      </xdr:nvSpPr>
      <xdr:spPr>
        <a:xfrm>
          <a:off x="1816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85741</xdr:rowOff>
    </xdr:from>
    <xdr:ext cx="405111" cy="259045"/>
    <xdr:sp macro="" textlink="">
      <xdr:nvSpPr>
        <xdr:cNvPr id="431" name="n_4aveValue【港湾・漁港】&#10;有形固定資産減価償却率"/>
        <xdr:cNvSpPr txBox="1"/>
      </xdr:nvSpPr>
      <xdr:spPr>
        <a:xfrm>
          <a:off x="927744" y="182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78757</xdr:rowOff>
    </xdr:from>
    <xdr:ext cx="405111" cy="259045"/>
    <xdr:sp macro="" textlink="">
      <xdr:nvSpPr>
        <xdr:cNvPr id="432" name="n_1mainValue【港湾・漁港】&#10;有形固定資産減価償却率"/>
        <xdr:cNvSpPr txBox="1"/>
      </xdr:nvSpPr>
      <xdr:spPr>
        <a:xfrm>
          <a:off x="35820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40657</xdr:rowOff>
    </xdr:from>
    <xdr:ext cx="405111" cy="259045"/>
    <xdr:sp macro="" textlink="">
      <xdr:nvSpPr>
        <xdr:cNvPr id="433" name="n_2mainValue【港湾・漁港】&#10;有形固定資産減価償却率"/>
        <xdr:cNvSpPr txBox="1"/>
      </xdr:nvSpPr>
      <xdr:spPr>
        <a:xfrm>
          <a:off x="2705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4463</xdr:rowOff>
    </xdr:from>
    <xdr:ext cx="405111" cy="259045"/>
    <xdr:sp macro="" textlink="">
      <xdr:nvSpPr>
        <xdr:cNvPr id="434" name="n_3mainValue【港湾・漁港】&#10;有形固定資産減価償却率"/>
        <xdr:cNvSpPr txBox="1"/>
      </xdr:nvSpPr>
      <xdr:spPr>
        <a:xfrm>
          <a:off x="1816744"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139716</xdr:rowOff>
    </xdr:from>
    <xdr:ext cx="405111" cy="259045"/>
    <xdr:sp macro="" textlink="">
      <xdr:nvSpPr>
        <xdr:cNvPr id="435" name="n_4mainValue【港湾・漁港】&#10;有形固定資産減価償却率"/>
        <xdr:cNvSpPr txBox="1"/>
      </xdr:nvSpPr>
      <xdr:spPr>
        <a:xfrm>
          <a:off x="927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30807</xdr:rowOff>
    </xdr:from>
    <xdr:to>
      <xdr:col>54</xdr:col>
      <xdr:colOff>189865</xdr:colOff>
      <xdr:row>108</xdr:row>
      <xdr:rowOff>73417</xdr:rowOff>
    </xdr:to>
    <xdr:cxnSp macro="">
      <xdr:nvCxnSpPr>
        <xdr:cNvPr id="457" name="直線コネクタ 456"/>
        <xdr:cNvCxnSpPr/>
      </xdr:nvCxnSpPr>
      <xdr:spPr>
        <a:xfrm flipV="1">
          <a:off x="10476865" y="17518707"/>
          <a:ext cx="0" cy="1071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77244</xdr:rowOff>
    </xdr:from>
    <xdr:ext cx="469744" cy="259045"/>
    <xdr:sp macro="" textlink="">
      <xdr:nvSpPr>
        <xdr:cNvPr id="458" name="【港湾・漁港】&#10;一人当たり有形固定資産（償却資産）額最小値テキスト"/>
        <xdr:cNvSpPr txBox="1"/>
      </xdr:nvSpPr>
      <xdr:spPr>
        <a:xfrm>
          <a:off x="10515600" y="1859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73417</xdr:rowOff>
    </xdr:from>
    <xdr:to>
      <xdr:col>55</xdr:col>
      <xdr:colOff>88900</xdr:colOff>
      <xdr:row>108</xdr:row>
      <xdr:rowOff>73417</xdr:rowOff>
    </xdr:to>
    <xdr:cxnSp macro="">
      <xdr:nvCxnSpPr>
        <xdr:cNvPr id="459" name="直線コネクタ 458"/>
        <xdr:cNvCxnSpPr/>
      </xdr:nvCxnSpPr>
      <xdr:spPr>
        <a:xfrm>
          <a:off x="10388600" y="1859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148934</xdr:rowOff>
    </xdr:from>
    <xdr:ext cx="690189" cy="259045"/>
    <xdr:sp macro="" textlink="">
      <xdr:nvSpPr>
        <xdr:cNvPr id="460" name="【港湾・漁港】&#10;一人当たり有形固定資産（償却資産）額最大値テキスト"/>
        <xdr:cNvSpPr txBox="1"/>
      </xdr:nvSpPr>
      <xdr:spPr>
        <a:xfrm>
          <a:off x="10515600" y="17293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30807</xdr:rowOff>
    </xdr:from>
    <xdr:to>
      <xdr:col>55</xdr:col>
      <xdr:colOff>88900</xdr:colOff>
      <xdr:row>102</xdr:row>
      <xdr:rowOff>30807</xdr:rowOff>
    </xdr:to>
    <xdr:cxnSp macro="">
      <xdr:nvCxnSpPr>
        <xdr:cNvPr id="461" name="直線コネクタ 460"/>
        <xdr:cNvCxnSpPr/>
      </xdr:nvCxnSpPr>
      <xdr:spPr>
        <a:xfrm>
          <a:off x="10388600" y="1751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23204</xdr:rowOff>
    </xdr:from>
    <xdr:ext cx="599010" cy="259045"/>
    <xdr:sp macro="" textlink="">
      <xdr:nvSpPr>
        <xdr:cNvPr id="462" name="【港湾・漁港】&#10;一人当たり有形固定資産（償却資産）額平均値テキスト"/>
        <xdr:cNvSpPr txBox="1"/>
      </xdr:nvSpPr>
      <xdr:spPr>
        <a:xfrm>
          <a:off x="10515600" y="1819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327</xdr:rowOff>
    </xdr:from>
    <xdr:to>
      <xdr:col>55</xdr:col>
      <xdr:colOff>50800</xdr:colOff>
      <xdr:row>107</xdr:row>
      <xdr:rowOff>101927</xdr:rowOff>
    </xdr:to>
    <xdr:sp macro="" textlink="">
      <xdr:nvSpPr>
        <xdr:cNvPr id="463" name="フローチャート: 判断 462"/>
        <xdr:cNvSpPr/>
      </xdr:nvSpPr>
      <xdr:spPr>
        <a:xfrm>
          <a:off x="10426700" y="183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64390</xdr:rowOff>
    </xdr:from>
    <xdr:to>
      <xdr:col>50</xdr:col>
      <xdr:colOff>165100</xdr:colOff>
      <xdr:row>107</xdr:row>
      <xdr:rowOff>165990</xdr:rowOff>
    </xdr:to>
    <xdr:sp macro="" textlink="">
      <xdr:nvSpPr>
        <xdr:cNvPr id="464" name="フローチャート: 判断 463"/>
        <xdr:cNvSpPr/>
      </xdr:nvSpPr>
      <xdr:spPr>
        <a:xfrm>
          <a:off x="9588500" y="1840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53539</xdr:rowOff>
    </xdr:from>
    <xdr:to>
      <xdr:col>46</xdr:col>
      <xdr:colOff>38100</xdr:colOff>
      <xdr:row>107</xdr:row>
      <xdr:rowOff>155139</xdr:rowOff>
    </xdr:to>
    <xdr:sp macro="" textlink="">
      <xdr:nvSpPr>
        <xdr:cNvPr id="465" name="フローチャート: 判断 464"/>
        <xdr:cNvSpPr/>
      </xdr:nvSpPr>
      <xdr:spPr>
        <a:xfrm>
          <a:off x="8699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49222</xdr:rowOff>
    </xdr:from>
    <xdr:to>
      <xdr:col>41</xdr:col>
      <xdr:colOff>101600</xdr:colOff>
      <xdr:row>107</xdr:row>
      <xdr:rowOff>150822</xdr:rowOff>
    </xdr:to>
    <xdr:sp macro="" textlink="">
      <xdr:nvSpPr>
        <xdr:cNvPr id="466" name="フローチャート: 判断 465"/>
        <xdr:cNvSpPr/>
      </xdr:nvSpPr>
      <xdr:spPr>
        <a:xfrm>
          <a:off x="7810500" y="183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135604</xdr:rowOff>
    </xdr:from>
    <xdr:to>
      <xdr:col>36</xdr:col>
      <xdr:colOff>165100</xdr:colOff>
      <xdr:row>108</xdr:row>
      <xdr:rowOff>65754</xdr:rowOff>
    </xdr:to>
    <xdr:sp macro="" textlink="">
      <xdr:nvSpPr>
        <xdr:cNvPr id="467" name="フローチャート: 判断 466"/>
        <xdr:cNvSpPr/>
      </xdr:nvSpPr>
      <xdr:spPr>
        <a:xfrm>
          <a:off x="6921500" y="1848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156778</xdr:rowOff>
    </xdr:from>
    <xdr:to>
      <xdr:col>55</xdr:col>
      <xdr:colOff>50800</xdr:colOff>
      <xdr:row>108</xdr:row>
      <xdr:rowOff>86928</xdr:rowOff>
    </xdr:to>
    <xdr:sp macro="" textlink="">
      <xdr:nvSpPr>
        <xdr:cNvPr id="473" name="楕円 472"/>
        <xdr:cNvSpPr/>
      </xdr:nvSpPr>
      <xdr:spPr>
        <a:xfrm>
          <a:off x="10426700" y="1850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71705</xdr:rowOff>
    </xdr:from>
    <xdr:ext cx="534377" cy="259045"/>
    <xdr:sp macro="" textlink="">
      <xdr:nvSpPr>
        <xdr:cNvPr id="474" name="【港湾・漁港】&#10;一人当たり有形固定資産（償却資産）額該当値テキスト"/>
        <xdr:cNvSpPr txBox="1"/>
      </xdr:nvSpPr>
      <xdr:spPr>
        <a:xfrm>
          <a:off x="10515600" y="1841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157597</xdr:rowOff>
    </xdr:from>
    <xdr:to>
      <xdr:col>50</xdr:col>
      <xdr:colOff>165100</xdr:colOff>
      <xdr:row>108</xdr:row>
      <xdr:rowOff>87747</xdr:rowOff>
    </xdr:to>
    <xdr:sp macro="" textlink="">
      <xdr:nvSpPr>
        <xdr:cNvPr id="475" name="楕円 474"/>
        <xdr:cNvSpPr/>
      </xdr:nvSpPr>
      <xdr:spPr>
        <a:xfrm>
          <a:off x="9588500" y="1850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36128</xdr:rowOff>
    </xdr:from>
    <xdr:to>
      <xdr:col>55</xdr:col>
      <xdr:colOff>0</xdr:colOff>
      <xdr:row>108</xdr:row>
      <xdr:rowOff>36947</xdr:rowOff>
    </xdr:to>
    <xdr:cxnSp macro="">
      <xdr:nvCxnSpPr>
        <xdr:cNvPr id="476" name="直線コネクタ 475"/>
        <xdr:cNvCxnSpPr/>
      </xdr:nvCxnSpPr>
      <xdr:spPr>
        <a:xfrm flipV="1">
          <a:off x="9639300" y="18552728"/>
          <a:ext cx="8382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158166</xdr:rowOff>
    </xdr:from>
    <xdr:to>
      <xdr:col>46</xdr:col>
      <xdr:colOff>38100</xdr:colOff>
      <xdr:row>108</xdr:row>
      <xdr:rowOff>88316</xdr:rowOff>
    </xdr:to>
    <xdr:sp macro="" textlink="">
      <xdr:nvSpPr>
        <xdr:cNvPr id="477" name="楕円 476"/>
        <xdr:cNvSpPr/>
      </xdr:nvSpPr>
      <xdr:spPr>
        <a:xfrm>
          <a:off x="8699500" y="1850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36947</xdr:rowOff>
    </xdr:from>
    <xdr:to>
      <xdr:col>50</xdr:col>
      <xdr:colOff>114300</xdr:colOff>
      <xdr:row>108</xdr:row>
      <xdr:rowOff>37516</xdr:rowOff>
    </xdr:to>
    <xdr:cxnSp macro="">
      <xdr:nvCxnSpPr>
        <xdr:cNvPr id="478" name="直線コネクタ 477"/>
        <xdr:cNvCxnSpPr/>
      </xdr:nvCxnSpPr>
      <xdr:spPr>
        <a:xfrm flipV="1">
          <a:off x="8750300" y="18553547"/>
          <a:ext cx="889000" cy="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158762</xdr:rowOff>
    </xdr:from>
    <xdr:to>
      <xdr:col>41</xdr:col>
      <xdr:colOff>101600</xdr:colOff>
      <xdr:row>108</xdr:row>
      <xdr:rowOff>88912</xdr:rowOff>
    </xdr:to>
    <xdr:sp macro="" textlink="">
      <xdr:nvSpPr>
        <xdr:cNvPr id="479" name="楕円 478"/>
        <xdr:cNvSpPr/>
      </xdr:nvSpPr>
      <xdr:spPr>
        <a:xfrm>
          <a:off x="7810500" y="1850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37516</xdr:rowOff>
    </xdr:from>
    <xdr:to>
      <xdr:col>45</xdr:col>
      <xdr:colOff>177800</xdr:colOff>
      <xdr:row>108</xdr:row>
      <xdr:rowOff>38112</xdr:rowOff>
    </xdr:to>
    <xdr:cxnSp macro="">
      <xdr:nvCxnSpPr>
        <xdr:cNvPr id="480" name="直線コネクタ 479"/>
        <xdr:cNvCxnSpPr/>
      </xdr:nvCxnSpPr>
      <xdr:spPr>
        <a:xfrm flipV="1">
          <a:off x="7861300" y="18554116"/>
          <a:ext cx="8890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159279</xdr:rowOff>
    </xdr:from>
    <xdr:to>
      <xdr:col>36</xdr:col>
      <xdr:colOff>165100</xdr:colOff>
      <xdr:row>108</xdr:row>
      <xdr:rowOff>89429</xdr:rowOff>
    </xdr:to>
    <xdr:sp macro="" textlink="">
      <xdr:nvSpPr>
        <xdr:cNvPr id="481" name="楕円 480"/>
        <xdr:cNvSpPr/>
      </xdr:nvSpPr>
      <xdr:spPr>
        <a:xfrm>
          <a:off x="6921500" y="1850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38112</xdr:rowOff>
    </xdr:from>
    <xdr:to>
      <xdr:col>41</xdr:col>
      <xdr:colOff>50800</xdr:colOff>
      <xdr:row>108</xdr:row>
      <xdr:rowOff>38629</xdr:rowOff>
    </xdr:to>
    <xdr:cxnSp macro="">
      <xdr:nvCxnSpPr>
        <xdr:cNvPr id="482" name="直線コネクタ 481"/>
        <xdr:cNvCxnSpPr/>
      </xdr:nvCxnSpPr>
      <xdr:spPr>
        <a:xfrm flipV="1">
          <a:off x="6972300" y="18554712"/>
          <a:ext cx="889000" cy="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11067</xdr:rowOff>
    </xdr:from>
    <xdr:ext cx="599010" cy="259045"/>
    <xdr:sp macro="" textlink="">
      <xdr:nvSpPr>
        <xdr:cNvPr id="483" name="n_1aveValue【港湾・漁港】&#10;一人当たり有形固定資産（償却資産）額"/>
        <xdr:cNvSpPr txBox="1"/>
      </xdr:nvSpPr>
      <xdr:spPr>
        <a:xfrm>
          <a:off x="9327095" y="1818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216</xdr:rowOff>
    </xdr:from>
    <xdr:ext cx="599010" cy="259045"/>
    <xdr:sp macro="" textlink="">
      <xdr:nvSpPr>
        <xdr:cNvPr id="484" name="n_2aveValue【港湾・漁港】&#10;一人当たり有形固定資産（償却資産）額"/>
        <xdr:cNvSpPr txBox="1"/>
      </xdr:nvSpPr>
      <xdr:spPr>
        <a:xfrm>
          <a:off x="84507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167349</xdr:rowOff>
    </xdr:from>
    <xdr:ext cx="599010" cy="259045"/>
    <xdr:sp macro="" textlink="">
      <xdr:nvSpPr>
        <xdr:cNvPr id="485" name="n_3aveValue【港湾・漁港】&#10;一人当たり有形固定資産（償却資産）額"/>
        <xdr:cNvSpPr txBox="1"/>
      </xdr:nvSpPr>
      <xdr:spPr>
        <a:xfrm>
          <a:off x="7561795" y="1816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82281</xdr:rowOff>
    </xdr:from>
    <xdr:ext cx="599010" cy="259045"/>
    <xdr:sp macro="" textlink="">
      <xdr:nvSpPr>
        <xdr:cNvPr id="486" name="n_4aveValue【港湾・漁港】&#10;一人当たり有形固定資産（償却資産）額"/>
        <xdr:cNvSpPr txBox="1"/>
      </xdr:nvSpPr>
      <xdr:spPr>
        <a:xfrm>
          <a:off x="6672795" y="1825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78874</xdr:rowOff>
    </xdr:from>
    <xdr:ext cx="534377" cy="259045"/>
    <xdr:sp macro="" textlink="">
      <xdr:nvSpPr>
        <xdr:cNvPr id="487" name="n_1mainValue【港湾・漁港】&#10;一人当たり有形固定資産（償却資産）額"/>
        <xdr:cNvSpPr txBox="1"/>
      </xdr:nvSpPr>
      <xdr:spPr>
        <a:xfrm>
          <a:off x="9359411" y="1859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79443</xdr:rowOff>
    </xdr:from>
    <xdr:ext cx="534377" cy="259045"/>
    <xdr:sp macro="" textlink="">
      <xdr:nvSpPr>
        <xdr:cNvPr id="488" name="n_2mainValue【港湾・漁港】&#10;一人当たり有形固定資産（償却資産）額"/>
        <xdr:cNvSpPr txBox="1"/>
      </xdr:nvSpPr>
      <xdr:spPr>
        <a:xfrm>
          <a:off x="8483111" y="1859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80039</xdr:rowOff>
    </xdr:from>
    <xdr:ext cx="534377" cy="259045"/>
    <xdr:sp macro="" textlink="">
      <xdr:nvSpPr>
        <xdr:cNvPr id="489" name="n_3mainValue【港湾・漁港】&#10;一人当たり有形固定資産（償却資産）額"/>
        <xdr:cNvSpPr txBox="1"/>
      </xdr:nvSpPr>
      <xdr:spPr>
        <a:xfrm>
          <a:off x="7594111" y="1859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80556</xdr:rowOff>
    </xdr:from>
    <xdr:ext cx="534377" cy="259045"/>
    <xdr:sp macro="" textlink="">
      <xdr:nvSpPr>
        <xdr:cNvPr id="490" name="n_4mainValue【港湾・漁港】&#10;一人当たり有形固定資産（償却資産）額"/>
        <xdr:cNvSpPr txBox="1"/>
      </xdr:nvSpPr>
      <xdr:spPr>
        <a:xfrm>
          <a:off x="6705111" y="1859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515" name="直線コネクタ 514"/>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6"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7" name="直線コネクタ 51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518"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519" name="直線コネクタ 518"/>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85742</xdr:rowOff>
    </xdr:from>
    <xdr:ext cx="405111" cy="259045"/>
    <xdr:sp macro="" textlink="">
      <xdr:nvSpPr>
        <xdr:cNvPr id="520" name="【認定こども園・幼稚園・保育所】&#10;有形固定資産減価償却率平均値テキスト"/>
        <xdr:cNvSpPr txBox="1"/>
      </xdr:nvSpPr>
      <xdr:spPr>
        <a:xfrm>
          <a:off x="16357600" y="642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521" name="フローチャート: 判断 520"/>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522" name="フローチャート: 判断 521"/>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523" name="フローチャート: 判断 522"/>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524" name="フローチャート: 判断 523"/>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25" name="フローチャート: 判断 524"/>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52070</xdr:rowOff>
    </xdr:from>
    <xdr:to>
      <xdr:col>85</xdr:col>
      <xdr:colOff>177800</xdr:colOff>
      <xdr:row>33</xdr:row>
      <xdr:rowOff>153670</xdr:rowOff>
    </xdr:to>
    <xdr:sp macro="" textlink="">
      <xdr:nvSpPr>
        <xdr:cNvPr id="531" name="楕円 530"/>
        <xdr:cNvSpPr/>
      </xdr:nvSpPr>
      <xdr:spPr>
        <a:xfrm>
          <a:off x="16268700" y="57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138447</xdr:rowOff>
    </xdr:from>
    <xdr:ext cx="405111" cy="259045"/>
    <xdr:sp macro="" textlink="">
      <xdr:nvSpPr>
        <xdr:cNvPr id="532" name="【認定こども園・幼稚園・保育所】&#10;有形固定資産減価償却率該当値テキスト"/>
        <xdr:cNvSpPr txBox="1"/>
      </xdr:nvSpPr>
      <xdr:spPr>
        <a:xfrm>
          <a:off x="16357600" y="5624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164465</xdr:rowOff>
    </xdr:from>
    <xdr:to>
      <xdr:col>81</xdr:col>
      <xdr:colOff>101600</xdr:colOff>
      <xdr:row>33</xdr:row>
      <xdr:rowOff>94615</xdr:rowOff>
    </xdr:to>
    <xdr:sp macro="" textlink="">
      <xdr:nvSpPr>
        <xdr:cNvPr id="533" name="楕円 532"/>
        <xdr:cNvSpPr/>
      </xdr:nvSpPr>
      <xdr:spPr>
        <a:xfrm>
          <a:off x="15430500" y="56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43815</xdr:rowOff>
    </xdr:from>
    <xdr:to>
      <xdr:col>85</xdr:col>
      <xdr:colOff>127000</xdr:colOff>
      <xdr:row>33</xdr:row>
      <xdr:rowOff>102870</xdr:rowOff>
    </xdr:to>
    <xdr:cxnSp macro="">
      <xdr:nvCxnSpPr>
        <xdr:cNvPr id="534" name="直線コネクタ 533"/>
        <xdr:cNvCxnSpPr/>
      </xdr:nvCxnSpPr>
      <xdr:spPr>
        <a:xfrm>
          <a:off x="15481300" y="570166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122555</xdr:rowOff>
    </xdr:from>
    <xdr:to>
      <xdr:col>76</xdr:col>
      <xdr:colOff>165100</xdr:colOff>
      <xdr:row>37</xdr:row>
      <xdr:rowOff>52705</xdr:rowOff>
    </xdr:to>
    <xdr:sp macro="" textlink="">
      <xdr:nvSpPr>
        <xdr:cNvPr id="535" name="楕円 534"/>
        <xdr:cNvSpPr/>
      </xdr:nvSpPr>
      <xdr:spPr>
        <a:xfrm>
          <a:off x="14541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43815</xdr:rowOff>
    </xdr:from>
    <xdr:to>
      <xdr:col>81</xdr:col>
      <xdr:colOff>50800</xdr:colOff>
      <xdr:row>37</xdr:row>
      <xdr:rowOff>1905</xdr:rowOff>
    </xdr:to>
    <xdr:cxnSp macro="">
      <xdr:nvCxnSpPr>
        <xdr:cNvPr id="536" name="直線コネクタ 535"/>
        <xdr:cNvCxnSpPr/>
      </xdr:nvCxnSpPr>
      <xdr:spPr>
        <a:xfrm flipV="1">
          <a:off x="14592300" y="5701665"/>
          <a:ext cx="889000" cy="64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126365</xdr:rowOff>
    </xdr:from>
    <xdr:to>
      <xdr:col>72</xdr:col>
      <xdr:colOff>38100</xdr:colOff>
      <xdr:row>40</xdr:row>
      <xdr:rowOff>56515</xdr:rowOff>
    </xdr:to>
    <xdr:sp macro="" textlink="">
      <xdr:nvSpPr>
        <xdr:cNvPr id="537" name="楕円 536"/>
        <xdr:cNvSpPr/>
      </xdr:nvSpPr>
      <xdr:spPr>
        <a:xfrm>
          <a:off x="13652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1905</xdr:rowOff>
    </xdr:from>
    <xdr:to>
      <xdr:col>76</xdr:col>
      <xdr:colOff>114300</xdr:colOff>
      <xdr:row>40</xdr:row>
      <xdr:rowOff>5715</xdr:rowOff>
    </xdr:to>
    <xdr:cxnSp macro="">
      <xdr:nvCxnSpPr>
        <xdr:cNvPr id="538" name="直線コネクタ 537"/>
        <xdr:cNvCxnSpPr/>
      </xdr:nvCxnSpPr>
      <xdr:spPr>
        <a:xfrm flipV="1">
          <a:off x="13703300" y="6345555"/>
          <a:ext cx="8890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97790</xdr:rowOff>
    </xdr:from>
    <xdr:to>
      <xdr:col>67</xdr:col>
      <xdr:colOff>101600</xdr:colOff>
      <xdr:row>40</xdr:row>
      <xdr:rowOff>27940</xdr:rowOff>
    </xdr:to>
    <xdr:sp macro="" textlink="">
      <xdr:nvSpPr>
        <xdr:cNvPr id="539" name="楕円 538"/>
        <xdr:cNvSpPr/>
      </xdr:nvSpPr>
      <xdr:spPr>
        <a:xfrm>
          <a:off x="12763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148590</xdr:rowOff>
    </xdr:from>
    <xdr:to>
      <xdr:col>71</xdr:col>
      <xdr:colOff>177800</xdr:colOff>
      <xdr:row>40</xdr:row>
      <xdr:rowOff>5715</xdr:rowOff>
    </xdr:to>
    <xdr:cxnSp macro="">
      <xdr:nvCxnSpPr>
        <xdr:cNvPr id="540" name="直線コネクタ 539"/>
        <xdr:cNvCxnSpPr/>
      </xdr:nvCxnSpPr>
      <xdr:spPr>
        <a:xfrm>
          <a:off x="12814300" y="68351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17</xdr:rowOff>
    </xdr:from>
    <xdr:ext cx="405111" cy="259045"/>
    <xdr:sp macro="" textlink="">
      <xdr:nvSpPr>
        <xdr:cNvPr id="541" name="n_1aveValue【認定こども園・幼稚園・保育所】&#10;有形固定資産減価償却率"/>
        <xdr:cNvSpPr txBox="1"/>
      </xdr:nvSpPr>
      <xdr:spPr>
        <a:xfrm>
          <a:off x="152660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41927</xdr:rowOff>
    </xdr:from>
    <xdr:ext cx="405111" cy="259045"/>
    <xdr:sp macro="" textlink="">
      <xdr:nvSpPr>
        <xdr:cNvPr id="542" name="n_2aveValue【認定こども園・幼稚園・保育所】&#10;有形固定資産減価償却率"/>
        <xdr:cNvSpPr txBox="1"/>
      </xdr:nvSpPr>
      <xdr:spPr>
        <a:xfrm>
          <a:off x="14389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543" name="n_3aveValue【認定こども園・幼稚園・保育所】&#10;有形固定資産減価償却率"/>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544" name="n_4aveValue【認定こども園・幼稚園・保育所】&#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111142</xdr:rowOff>
    </xdr:from>
    <xdr:ext cx="405111" cy="259045"/>
    <xdr:sp macro="" textlink="">
      <xdr:nvSpPr>
        <xdr:cNvPr id="545" name="n_1mainValue【認定こども園・幼稚園・保育所】&#10;有形固定資産減価償却率"/>
        <xdr:cNvSpPr txBox="1"/>
      </xdr:nvSpPr>
      <xdr:spPr>
        <a:xfrm>
          <a:off x="15266044" y="542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69232</xdr:rowOff>
    </xdr:from>
    <xdr:ext cx="405111" cy="259045"/>
    <xdr:sp macro="" textlink="">
      <xdr:nvSpPr>
        <xdr:cNvPr id="546" name="n_2mainValue【認定こども園・幼稚園・保育所】&#10;有形固定資産減価償却率"/>
        <xdr:cNvSpPr txBox="1"/>
      </xdr:nvSpPr>
      <xdr:spPr>
        <a:xfrm>
          <a:off x="14389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47642</xdr:rowOff>
    </xdr:from>
    <xdr:ext cx="405111" cy="259045"/>
    <xdr:sp macro="" textlink="">
      <xdr:nvSpPr>
        <xdr:cNvPr id="547" name="n_3mainValue【認定こども園・幼稚園・保育所】&#10;有形固定資産減価償却率"/>
        <xdr:cNvSpPr txBox="1"/>
      </xdr:nvSpPr>
      <xdr:spPr>
        <a:xfrm>
          <a:off x="13500744"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19067</xdr:rowOff>
    </xdr:from>
    <xdr:ext cx="405111" cy="259045"/>
    <xdr:sp macro="" textlink="">
      <xdr:nvSpPr>
        <xdr:cNvPr id="548" name="n_4mainValue【認定こども園・幼稚園・保育所】&#10;有形固定資産減価償却率"/>
        <xdr:cNvSpPr txBox="1"/>
      </xdr:nvSpPr>
      <xdr:spPr>
        <a:xfrm>
          <a:off x="12611744"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0" name="テキスト ボックス 5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2" name="テキスト ボックス 5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4" name="テキスト ボックス 5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6" name="テキスト ボックス 5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570" name="直線コネクタ 569"/>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571" name="【認定こども園・幼稚園・保育所】&#10;一人当たり面積最小値テキスト"/>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572" name="直線コネクタ 571"/>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573"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574" name="直線コネクタ 573"/>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4843</xdr:rowOff>
    </xdr:from>
    <xdr:ext cx="469744" cy="259045"/>
    <xdr:sp macro="" textlink="">
      <xdr:nvSpPr>
        <xdr:cNvPr id="575" name="【認定こども園・幼稚園・保育所】&#10;一人当たり面積平均値テキスト"/>
        <xdr:cNvSpPr txBox="1"/>
      </xdr:nvSpPr>
      <xdr:spPr>
        <a:xfrm>
          <a:off x="22199600" y="6519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576" name="フローチャート: 判断 575"/>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577" name="フローチャート: 判断 576"/>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578" name="フローチャート: 判断 577"/>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579" name="フローチャート: 判断 578"/>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580" name="フローチャート: 判断 579"/>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109982</xdr:rowOff>
    </xdr:from>
    <xdr:to>
      <xdr:col>116</xdr:col>
      <xdr:colOff>114300</xdr:colOff>
      <xdr:row>40</xdr:row>
      <xdr:rowOff>40132</xdr:rowOff>
    </xdr:to>
    <xdr:sp macro="" textlink="">
      <xdr:nvSpPr>
        <xdr:cNvPr id="586" name="楕円 585"/>
        <xdr:cNvSpPr/>
      </xdr:nvSpPr>
      <xdr:spPr>
        <a:xfrm>
          <a:off x="221107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88409</xdr:rowOff>
    </xdr:from>
    <xdr:ext cx="469744" cy="259045"/>
    <xdr:sp macro="" textlink="">
      <xdr:nvSpPr>
        <xdr:cNvPr id="587" name="【認定こども園・幼稚園・保育所】&#10;一人当たり面積該当値テキスト"/>
        <xdr:cNvSpPr txBox="1"/>
      </xdr:nvSpPr>
      <xdr:spPr>
        <a:xfrm>
          <a:off x="22199600"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116840</xdr:rowOff>
    </xdr:from>
    <xdr:to>
      <xdr:col>112</xdr:col>
      <xdr:colOff>38100</xdr:colOff>
      <xdr:row>40</xdr:row>
      <xdr:rowOff>46990</xdr:rowOff>
    </xdr:to>
    <xdr:sp macro="" textlink="">
      <xdr:nvSpPr>
        <xdr:cNvPr id="588" name="楕円 587"/>
        <xdr:cNvSpPr/>
      </xdr:nvSpPr>
      <xdr:spPr>
        <a:xfrm>
          <a:off x="21272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160782</xdr:rowOff>
    </xdr:from>
    <xdr:to>
      <xdr:col>116</xdr:col>
      <xdr:colOff>63500</xdr:colOff>
      <xdr:row>39</xdr:row>
      <xdr:rowOff>167640</xdr:rowOff>
    </xdr:to>
    <xdr:cxnSp macro="">
      <xdr:nvCxnSpPr>
        <xdr:cNvPr id="589" name="直線コネクタ 588"/>
        <xdr:cNvCxnSpPr/>
      </xdr:nvCxnSpPr>
      <xdr:spPr>
        <a:xfrm flipV="1">
          <a:off x="21323300" y="684733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128270</xdr:rowOff>
    </xdr:from>
    <xdr:to>
      <xdr:col>107</xdr:col>
      <xdr:colOff>101600</xdr:colOff>
      <xdr:row>39</xdr:row>
      <xdr:rowOff>58420</xdr:rowOff>
    </xdr:to>
    <xdr:sp macro="" textlink="">
      <xdr:nvSpPr>
        <xdr:cNvPr id="590" name="楕円 589"/>
        <xdr:cNvSpPr/>
      </xdr:nvSpPr>
      <xdr:spPr>
        <a:xfrm>
          <a:off x="20383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7620</xdr:rowOff>
    </xdr:from>
    <xdr:to>
      <xdr:col>111</xdr:col>
      <xdr:colOff>177800</xdr:colOff>
      <xdr:row>39</xdr:row>
      <xdr:rowOff>167640</xdr:rowOff>
    </xdr:to>
    <xdr:cxnSp macro="">
      <xdr:nvCxnSpPr>
        <xdr:cNvPr id="591" name="直線コネクタ 590"/>
        <xdr:cNvCxnSpPr/>
      </xdr:nvCxnSpPr>
      <xdr:spPr>
        <a:xfrm>
          <a:off x="20434300" y="669417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121412</xdr:rowOff>
    </xdr:from>
    <xdr:to>
      <xdr:col>102</xdr:col>
      <xdr:colOff>165100</xdr:colOff>
      <xdr:row>40</xdr:row>
      <xdr:rowOff>51562</xdr:rowOff>
    </xdr:to>
    <xdr:sp macro="" textlink="">
      <xdr:nvSpPr>
        <xdr:cNvPr id="592" name="楕円 591"/>
        <xdr:cNvSpPr/>
      </xdr:nvSpPr>
      <xdr:spPr>
        <a:xfrm>
          <a:off x="19494500" y="68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7620</xdr:rowOff>
    </xdr:from>
    <xdr:to>
      <xdr:col>107</xdr:col>
      <xdr:colOff>50800</xdr:colOff>
      <xdr:row>40</xdr:row>
      <xdr:rowOff>762</xdr:rowOff>
    </xdr:to>
    <xdr:cxnSp macro="">
      <xdr:nvCxnSpPr>
        <xdr:cNvPr id="593" name="直線コネクタ 592"/>
        <xdr:cNvCxnSpPr/>
      </xdr:nvCxnSpPr>
      <xdr:spPr>
        <a:xfrm flipV="1">
          <a:off x="19545300" y="669417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125984</xdr:rowOff>
    </xdr:from>
    <xdr:to>
      <xdr:col>98</xdr:col>
      <xdr:colOff>38100</xdr:colOff>
      <xdr:row>40</xdr:row>
      <xdr:rowOff>56134</xdr:rowOff>
    </xdr:to>
    <xdr:sp macro="" textlink="">
      <xdr:nvSpPr>
        <xdr:cNvPr id="594" name="楕円 593"/>
        <xdr:cNvSpPr/>
      </xdr:nvSpPr>
      <xdr:spPr>
        <a:xfrm>
          <a:off x="18605500" y="68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762</xdr:rowOff>
    </xdr:from>
    <xdr:to>
      <xdr:col>102</xdr:col>
      <xdr:colOff>114300</xdr:colOff>
      <xdr:row>40</xdr:row>
      <xdr:rowOff>5334</xdr:rowOff>
    </xdr:to>
    <xdr:cxnSp macro="">
      <xdr:nvCxnSpPr>
        <xdr:cNvPr id="595" name="直線コネクタ 594"/>
        <xdr:cNvCxnSpPr/>
      </xdr:nvCxnSpPr>
      <xdr:spPr>
        <a:xfrm flipV="1">
          <a:off x="18656300" y="685876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113809</xdr:rowOff>
    </xdr:from>
    <xdr:ext cx="469744" cy="259045"/>
    <xdr:sp macro="" textlink="">
      <xdr:nvSpPr>
        <xdr:cNvPr id="596" name="n_1aveValue【認定こども園・幼稚園・保育所】&#10;一人当たり面積"/>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65549</xdr:rowOff>
    </xdr:from>
    <xdr:ext cx="469744" cy="259045"/>
    <xdr:sp macro="" textlink="">
      <xdr:nvSpPr>
        <xdr:cNvPr id="597" name="n_2aveValue【認定こども園・幼稚園・保育所】&#10;一人当たり面積"/>
        <xdr:cNvSpPr txBox="1"/>
      </xdr:nvSpPr>
      <xdr:spPr>
        <a:xfrm>
          <a:off x="20199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81805</xdr:rowOff>
    </xdr:from>
    <xdr:ext cx="469744" cy="259045"/>
    <xdr:sp macro="" textlink="">
      <xdr:nvSpPr>
        <xdr:cNvPr id="598" name="n_3aveValue【認定こども園・幼稚園・保育所】&#10;一人当たり面積"/>
        <xdr:cNvSpPr txBox="1"/>
      </xdr:nvSpPr>
      <xdr:spPr>
        <a:xfrm>
          <a:off x="19310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599" name="n_4aveValue【認定こども園・幼稚園・保育所】&#10;一人当たり面積"/>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38117</xdr:rowOff>
    </xdr:from>
    <xdr:ext cx="469744" cy="259045"/>
    <xdr:sp macro="" textlink="">
      <xdr:nvSpPr>
        <xdr:cNvPr id="600" name="n_1mainValue【認定こども園・幼稚園・保育所】&#10;一人当たり面積"/>
        <xdr:cNvSpPr txBox="1"/>
      </xdr:nvSpPr>
      <xdr:spPr>
        <a:xfrm>
          <a:off x="210757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74947</xdr:rowOff>
    </xdr:from>
    <xdr:ext cx="469744" cy="259045"/>
    <xdr:sp macro="" textlink="">
      <xdr:nvSpPr>
        <xdr:cNvPr id="601" name="n_2mainValue【認定こども園・幼稚園・保育所】&#10;一人当たり面積"/>
        <xdr:cNvSpPr txBox="1"/>
      </xdr:nvSpPr>
      <xdr:spPr>
        <a:xfrm>
          <a:off x="201994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42689</xdr:rowOff>
    </xdr:from>
    <xdr:ext cx="469744" cy="259045"/>
    <xdr:sp macro="" textlink="">
      <xdr:nvSpPr>
        <xdr:cNvPr id="602" name="n_3mainValue【認定こども園・幼稚園・保育所】&#10;一人当たり面積"/>
        <xdr:cNvSpPr txBox="1"/>
      </xdr:nvSpPr>
      <xdr:spPr>
        <a:xfrm>
          <a:off x="193104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47261</xdr:rowOff>
    </xdr:from>
    <xdr:ext cx="469744" cy="259045"/>
    <xdr:sp macro="" textlink="">
      <xdr:nvSpPr>
        <xdr:cNvPr id="603" name="n_4mainValue【認定こども園・幼稚園・保育所】&#10;一人当たり面積"/>
        <xdr:cNvSpPr txBox="1"/>
      </xdr:nvSpPr>
      <xdr:spPr>
        <a:xfrm>
          <a:off x="18421427" y="690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628" name="直線コネクタ 627"/>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629" name="【学校施設】&#10;有形固定資産減価償却率最小値テキスト"/>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630" name="直線コネクタ 629"/>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631" name="【学校施設】&#10;有形固定資産減価償却率最大値テキスト"/>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632" name="直線コネクタ 631"/>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633" name="【学校施設】&#10;有形固定資産減価償却率平均値テキスト"/>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634" name="フローチャート: 判断 633"/>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635" name="フローチャート: 判断 634"/>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636" name="フローチャート: 判断 635"/>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637" name="フローチャート: 判断 636"/>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638" name="フローチャート: 判断 637"/>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166370</xdr:rowOff>
    </xdr:from>
    <xdr:to>
      <xdr:col>85</xdr:col>
      <xdr:colOff>177800</xdr:colOff>
      <xdr:row>61</xdr:row>
      <xdr:rowOff>96520</xdr:rowOff>
    </xdr:to>
    <xdr:sp macro="" textlink="">
      <xdr:nvSpPr>
        <xdr:cNvPr id="644" name="楕円 643"/>
        <xdr:cNvSpPr/>
      </xdr:nvSpPr>
      <xdr:spPr>
        <a:xfrm>
          <a:off x="16268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144797</xdr:rowOff>
    </xdr:from>
    <xdr:ext cx="405111" cy="259045"/>
    <xdr:sp macro="" textlink="">
      <xdr:nvSpPr>
        <xdr:cNvPr id="645" name="【学校施設】&#10;有形固定資産減価償却率該当値テキスト"/>
        <xdr:cNvSpPr txBox="1"/>
      </xdr:nvSpPr>
      <xdr:spPr>
        <a:xfrm>
          <a:off x="16357600"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147320</xdr:rowOff>
    </xdr:from>
    <xdr:to>
      <xdr:col>81</xdr:col>
      <xdr:colOff>101600</xdr:colOff>
      <xdr:row>61</xdr:row>
      <xdr:rowOff>77470</xdr:rowOff>
    </xdr:to>
    <xdr:sp macro="" textlink="">
      <xdr:nvSpPr>
        <xdr:cNvPr id="646" name="楕円 645"/>
        <xdr:cNvSpPr/>
      </xdr:nvSpPr>
      <xdr:spPr>
        <a:xfrm>
          <a:off x="15430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26670</xdr:rowOff>
    </xdr:from>
    <xdr:to>
      <xdr:col>85</xdr:col>
      <xdr:colOff>127000</xdr:colOff>
      <xdr:row>61</xdr:row>
      <xdr:rowOff>45720</xdr:rowOff>
    </xdr:to>
    <xdr:cxnSp macro="">
      <xdr:nvCxnSpPr>
        <xdr:cNvPr id="647" name="直線コネクタ 646"/>
        <xdr:cNvCxnSpPr/>
      </xdr:nvCxnSpPr>
      <xdr:spPr>
        <a:xfrm>
          <a:off x="15481300" y="104851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116840</xdr:rowOff>
    </xdr:from>
    <xdr:to>
      <xdr:col>76</xdr:col>
      <xdr:colOff>165100</xdr:colOff>
      <xdr:row>61</xdr:row>
      <xdr:rowOff>46990</xdr:rowOff>
    </xdr:to>
    <xdr:sp macro="" textlink="">
      <xdr:nvSpPr>
        <xdr:cNvPr id="648" name="楕円 647"/>
        <xdr:cNvSpPr/>
      </xdr:nvSpPr>
      <xdr:spPr>
        <a:xfrm>
          <a:off x="14541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167640</xdr:rowOff>
    </xdr:from>
    <xdr:to>
      <xdr:col>81</xdr:col>
      <xdr:colOff>50800</xdr:colOff>
      <xdr:row>61</xdr:row>
      <xdr:rowOff>26670</xdr:rowOff>
    </xdr:to>
    <xdr:cxnSp macro="">
      <xdr:nvCxnSpPr>
        <xdr:cNvPr id="649" name="直線コネクタ 648"/>
        <xdr:cNvCxnSpPr/>
      </xdr:nvCxnSpPr>
      <xdr:spPr>
        <a:xfrm>
          <a:off x="14592300" y="10454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29210</xdr:rowOff>
    </xdr:from>
    <xdr:to>
      <xdr:col>72</xdr:col>
      <xdr:colOff>38100</xdr:colOff>
      <xdr:row>62</xdr:row>
      <xdr:rowOff>130810</xdr:rowOff>
    </xdr:to>
    <xdr:sp macro="" textlink="">
      <xdr:nvSpPr>
        <xdr:cNvPr id="650" name="楕円 649"/>
        <xdr:cNvSpPr/>
      </xdr:nvSpPr>
      <xdr:spPr>
        <a:xfrm>
          <a:off x="13652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167640</xdr:rowOff>
    </xdr:from>
    <xdr:to>
      <xdr:col>76</xdr:col>
      <xdr:colOff>114300</xdr:colOff>
      <xdr:row>62</xdr:row>
      <xdr:rowOff>80010</xdr:rowOff>
    </xdr:to>
    <xdr:cxnSp macro="">
      <xdr:nvCxnSpPr>
        <xdr:cNvPr id="651" name="直線コネクタ 650"/>
        <xdr:cNvCxnSpPr/>
      </xdr:nvCxnSpPr>
      <xdr:spPr>
        <a:xfrm flipV="1">
          <a:off x="13703300" y="10454640"/>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34925</xdr:rowOff>
    </xdr:from>
    <xdr:to>
      <xdr:col>67</xdr:col>
      <xdr:colOff>101600</xdr:colOff>
      <xdr:row>62</xdr:row>
      <xdr:rowOff>136525</xdr:rowOff>
    </xdr:to>
    <xdr:sp macro="" textlink="">
      <xdr:nvSpPr>
        <xdr:cNvPr id="652" name="楕円 651"/>
        <xdr:cNvSpPr/>
      </xdr:nvSpPr>
      <xdr:spPr>
        <a:xfrm>
          <a:off x="12763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80010</xdr:rowOff>
    </xdr:from>
    <xdr:to>
      <xdr:col>71</xdr:col>
      <xdr:colOff>177800</xdr:colOff>
      <xdr:row>62</xdr:row>
      <xdr:rowOff>85725</xdr:rowOff>
    </xdr:to>
    <xdr:cxnSp macro="">
      <xdr:nvCxnSpPr>
        <xdr:cNvPr id="653" name="直線コネクタ 652"/>
        <xdr:cNvCxnSpPr/>
      </xdr:nvCxnSpPr>
      <xdr:spPr>
        <a:xfrm flipV="1">
          <a:off x="12814300" y="107099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654" name="n_1aveValue【学校施設】&#10;有形固定資産減価償却率"/>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103522</xdr:rowOff>
    </xdr:from>
    <xdr:ext cx="405111" cy="259045"/>
    <xdr:sp macro="" textlink="">
      <xdr:nvSpPr>
        <xdr:cNvPr id="655" name="n_2aveValue【学校施設】&#10;有形固定資産減価償却率"/>
        <xdr:cNvSpPr txBox="1"/>
      </xdr:nvSpPr>
      <xdr:spPr>
        <a:xfrm>
          <a:off x="14389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656" name="n_3aveValue【学校施設】&#10;有形固定資産減価償却率"/>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69232</xdr:rowOff>
    </xdr:from>
    <xdr:ext cx="405111" cy="259045"/>
    <xdr:sp macro="" textlink="">
      <xdr:nvSpPr>
        <xdr:cNvPr id="657" name="n_4aveValue【学校施設】&#10;有形固定資産減価償却率"/>
        <xdr:cNvSpPr txBox="1"/>
      </xdr:nvSpPr>
      <xdr:spPr>
        <a:xfrm>
          <a:off x="12611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68597</xdr:rowOff>
    </xdr:from>
    <xdr:ext cx="405111" cy="259045"/>
    <xdr:sp macro="" textlink="">
      <xdr:nvSpPr>
        <xdr:cNvPr id="658" name="n_1mainValue【学校施設】&#10;有形固定資産減価償却率"/>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38117</xdr:rowOff>
    </xdr:from>
    <xdr:ext cx="405111" cy="259045"/>
    <xdr:sp macro="" textlink="">
      <xdr:nvSpPr>
        <xdr:cNvPr id="659" name="n_2mainValue【学校施設】&#10;有形固定資産減価償却率"/>
        <xdr:cNvSpPr txBox="1"/>
      </xdr:nvSpPr>
      <xdr:spPr>
        <a:xfrm>
          <a:off x="143897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121937</xdr:rowOff>
    </xdr:from>
    <xdr:ext cx="405111" cy="259045"/>
    <xdr:sp macro="" textlink="">
      <xdr:nvSpPr>
        <xdr:cNvPr id="660" name="n_3mainValue【学校施設】&#10;有形固定資産減価償却率"/>
        <xdr:cNvSpPr txBox="1"/>
      </xdr:nvSpPr>
      <xdr:spPr>
        <a:xfrm>
          <a:off x="13500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127652</xdr:rowOff>
    </xdr:from>
    <xdr:ext cx="405111" cy="259045"/>
    <xdr:sp macro="" textlink="">
      <xdr:nvSpPr>
        <xdr:cNvPr id="661" name="n_4mainValue【学校施設】&#10;有形固定資産減価償却率"/>
        <xdr:cNvSpPr txBox="1"/>
      </xdr:nvSpPr>
      <xdr:spPr>
        <a:xfrm>
          <a:off x="12611744"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3" name="直線コネクタ 6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684" name="直線コネクタ 683"/>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685" name="【学校施設】&#10;一人当たり面積最小値テキスト"/>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686" name="直線コネクタ 685"/>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687" name="【学校施設】&#10;一人当たり面積最大値テキスト"/>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688" name="直線コネクタ 687"/>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12666</xdr:rowOff>
    </xdr:from>
    <xdr:ext cx="469744" cy="259045"/>
    <xdr:sp macro="" textlink="">
      <xdr:nvSpPr>
        <xdr:cNvPr id="689" name="【学校施設】&#10;一人当たり面積平均値テキスト"/>
        <xdr:cNvSpPr txBox="1"/>
      </xdr:nvSpPr>
      <xdr:spPr>
        <a:xfrm>
          <a:off x="22199600" y="10471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690" name="フローチャート: 判断 689"/>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691" name="フローチャート: 判断 690"/>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692" name="フローチャート: 判断 691"/>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693" name="フローチャート: 判断 692"/>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694" name="フローチャート: 判断 693"/>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20980</xdr:rowOff>
    </xdr:from>
    <xdr:to>
      <xdr:col>116</xdr:col>
      <xdr:colOff>114300</xdr:colOff>
      <xdr:row>61</xdr:row>
      <xdr:rowOff>122580</xdr:rowOff>
    </xdr:to>
    <xdr:sp macro="" textlink="">
      <xdr:nvSpPr>
        <xdr:cNvPr id="700" name="楕円 699"/>
        <xdr:cNvSpPr/>
      </xdr:nvSpPr>
      <xdr:spPr>
        <a:xfrm>
          <a:off x="22110700" y="104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43857</xdr:rowOff>
    </xdr:from>
    <xdr:ext cx="469744" cy="259045"/>
    <xdr:sp macro="" textlink="">
      <xdr:nvSpPr>
        <xdr:cNvPr id="701" name="【学校施設】&#10;一人当たり面積該当値テキスト"/>
        <xdr:cNvSpPr txBox="1"/>
      </xdr:nvSpPr>
      <xdr:spPr>
        <a:xfrm>
          <a:off x="22199600" y="103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39725</xdr:rowOff>
    </xdr:from>
    <xdr:to>
      <xdr:col>112</xdr:col>
      <xdr:colOff>38100</xdr:colOff>
      <xdr:row>61</xdr:row>
      <xdr:rowOff>141325</xdr:rowOff>
    </xdr:to>
    <xdr:sp macro="" textlink="">
      <xdr:nvSpPr>
        <xdr:cNvPr id="702" name="楕円 701"/>
        <xdr:cNvSpPr/>
      </xdr:nvSpPr>
      <xdr:spPr>
        <a:xfrm>
          <a:off x="21272500" y="104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71780</xdr:rowOff>
    </xdr:from>
    <xdr:to>
      <xdr:col>116</xdr:col>
      <xdr:colOff>63500</xdr:colOff>
      <xdr:row>61</xdr:row>
      <xdr:rowOff>90525</xdr:rowOff>
    </xdr:to>
    <xdr:cxnSp macro="">
      <xdr:nvCxnSpPr>
        <xdr:cNvPr id="703" name="直線コネクタ 702"/>
        <xdr:cNvCxnSpPr/>
      </xdr:nvCxnSpPr>
      <xdr:spPr>
        <a:xfrm flipV="1">
          <a:off x="21323300" y="10530230"/>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136652</xdr:rowOff>
    </xdr:from>
    <xdr:to>
      <xdr:col>107</xdr:col>
      <xdr:colOff>101600</xdr:colOff>
      <xdr:row>61</xdr:row>
      <xdr:rowOff>66802</xdr:rowOff>
    </xdr:to>
    <xdr:sp macro="" textlink="">
      <xdr:nvSpPr>
        <xdr:cNvPr id="704" name="楕円 703"/>
        <xdr:cNvSpPr/>
      </xdr:nvSpPr>
      <xdr:spPr>
        <a:xfrm>
          <a:off x="20383500" y="10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16002</xdr:rowOff>
    </xdr:from>
    <xdr:to>
      <xdr:col>111</xdr:col>
      <xdr:colOff>177800</xdr:colOff>
      <xdr:row>61</xdr:row>
      <xdr:rowOff>90525</xdr:rowOff>
    </xdr:to>
    <xdr:cxnSp macro="">
      <xdr:nvCxnSpPr>
        <xdr:cNvPr id="705" name="直線コネクタ 704"/>
        <xdr:cNvCxnSpPr/>
      </xdr:nvCxnSpPr>
      <xdr:spPr>
        <a:xfrm>
          <a:off x="20434300" y="10474452"/>
          <a:ext cx="889000" cy="7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92761</xdr:rowOff>
    </xdr:from>
    <xdr:to>
      <xdr:col>102</xdr:col>
      <xdr:colOff>165100</xdr:colOff>
      <xdr:row>62</xdr:row>
      <xdr:rowOff>22911</xdr:rowOff>
    </xdr:to>
    <xdr:sp macro="" textlink="">
      <xdr:nvSpPr>
        <xdr:cNvPr id="706" name="楕円 705"/>
        <xdr:cNvSpPr/>
      </xdr:nvSpPr>
      <xdr:spPr>
        <a:xfrm>
          <a:off x="19494500" y="1055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16002</xdr:rowOff>
    </xdr:from>
    <xdr:to>
      <xdr:col>107</xdr:col>
      <xdr:colOff>50800</xdr:colOff>
      <xdr:row>61</xdr:row>
      <xdr:rowOff>143561</xdr:rowOff>
    </xdr:to>
    <xdr:cxnSp macro="">
      <xdr:nvCxnSpPr>
        <xdr:cNvPr id="707" name="直線コネクタ 706"/>
        <xdr:cNvCxnSpPr/>
      </xdr:nvCxnSpPr>
      <xdr:spPr>
        <a:xfrm flipV="1">
          <a:off x="19545300" y="10474452"/>
          <a:ext cx="889000" cy="12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106476</xdr:rowOff>
    </xdr:from>
    <xdr:to>
      <xdr:col>98</xdr:col>
      <xdr:colOff>38100</xdr:colOff>
      <xdr:row>62</xdr:row>
      <xdr:rowOff>36626</xdr:rowOff>
    </xdr:to>
    <xdr:sp macro="" textlink="">
      <xdr:nvSpPr>
        <xdr:cNvPr id="708" name="楕円 707"/>
        <xdr:cNvSpPr/>
      </xdr:nvSpPr>
      <xdr:spPr>
        <a:xfrm>
          <a:off x="18605500" y="1056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143561</xdr:rowOff>
    </xdr:from>
    <xdr:to>
      <xdr:col>102</xdr:col>
      <xdr:colOff>114300</xdr:colOff>
      <xdr:row>61</xdr:row>
      <xdr:rowOff>157276</xdr:rowOff>
    </xdr:to>
    <xdr:cxnSp macro="">
      <xdr:nvCxnSpPr>
        <xdr:cNvPr id="709" name="直線コネクタ 708"/>
        <xdr:cNvCxnSpPr/>
      </xdr:nvCxnSpPr>
      <xdr:spPr>
        <a:xfrm flipV="1">
          <a:off x="18656300" y="1060201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149165</xdr:rowOff>
    </xdr:from>
    <xdr:ext cx="469744" cy="259045"/>
    <xdr:sp macro="" textlink="">
      <xdr:nvSpPr>
        <xdr:cNvPr id="710" name="n_1aveValue【学校施設】&#10;一人当たり面積"/>
        <xdr:cNvSpPr txBox="1"/>
      </xdr:nvSpPr>
      <xdr:spPr>
        <a:xfrm>
          <a:off x="21075727" y="1026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120108</xdr:rowOff>
    </xdr:from>
    <xdr:ext cx="469744" cy="259045"/>
    <xdr:sp macro="" textlink="">
      <xdr:nvSpPr>
        <xdr:cNvPr id="711" name="n_2aveValue【学校施設】&#10;一人当たり面積"/>
        <xdr:cNvSpPr txBox="1"/>
      </xdr:nvSpPr>
      <xdr:spPr>
        <a:xfrm>
          <a:off x="20199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168368</xdr:rowOff>
    </xdr:from>
    <xdr:ext cx="469744" cy="259045"/>
    <xdr:sp macro="" textlink="">
      <xdr:nvSpPr>
        <xdr:cNvPr id="712" name="n_3aveValue【学校施設】&#10;一人当たり面積"/>
        <xdr:cNvSpPr txBox="1"/>
      </xdr:nvSpPr>
      <xdr:spPr>
        <a:xfrm>
          <a:off x="193104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33697</xdr:rowOff>
    </xdr:from>
    <xdr:ext cx="469744" cy="259045"/>
    <xdr:sp macro="" textlink="">
      <xdr:nvSpPr>
        <xdr:cNvPr id="713" name="n_4aveValue【学校施設】&#10;一人当たり面積"/>
        <xdr:cNvSpPr txBox="1"/>
      </xdr:nvSpPr>
      <xdr:spPr>
        <a:xfrm>
          <a:off x="18421427" y="106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132452</xdr:rowOff>
    </xdr:from>
    <xdr:ext cx="469744" cy="259045"/>
    <xdr:sp macro="" textlink="">
      <xdr:nvSpPr>
        <xdr:cNvPr id="714" name="n_1mainValue【学校施設】&#10;一人当たり面積"/>
        <xdr:cNvSpPr txBox="1"/>
      </xdr:nvSpPr>
      <xdr:spPr>
        <a:xfrm>
          <a:off x="21075727" y="105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83329</xdr:rowOff>
    </xdr:from>
    <xdr:ext cx="469744" cy="259045"/>
    <xdr:sp macro="" textlink="">
      <xdr:nvSpPr>
        <xdr:cNvPr id="715" name="n_2mainValue【学校施設】&#10;一人当たり面積"/>
        <xdr:cNvSpPr txBox="1"/>
      </xdr:nvSpPr>
      <xdr:spPr>
        <a:xfrm>
          <a:off x="20199427" y="1019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14038</xdr:rowOff>
    </xdr:from>
    <xdr:ext cx="469744" cy="259045"/>
    <xdr:sp macro="" textlink="">
      <xdr:nvSpPr>
        <xdr:cNvPr id="716" name="n_3mainValue【学校施設】&#10;一人当たり面積"/>
        <xdr:cNvSpPr txBox="1"/>
      </xdr:nvSpPr>
      <xdr:spPr>
        <a:xfrm>
          <a:off x="19310427" y="106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53153</xdr:rowOff>
    </xdr:from>
    <xdr:ext cx="469744" cy="259045"/>
    <xdr:sp macro="" textlink="">
      <xdr:nvSpPr>
        <xdr:cNvPr id="717" name="n_4mainValue【学校施設】&#10;一人当たり面積"/>
        <xdr:cNvSpPr txBox="1"/>
      </xdr:nvSpPr>
      <xdr:spPr>
        <a:xfrm>
          <a:off x="18421427" y="1034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57694</xdr:rowOff>
    </xdr:from>
    <xdr:to>
      <xdr:col>85</xdr:col>
      <xdr:colOff>126364</xdr:colOff>
      <xdr:row>86</xdr:row>
      <xdr:rowOff>168729</xdr:rowOff>
    </xdr:to>
    <xdr:cxnSp macro="">
      <xdr:nvCxnSpPr>
        <xdr:cNvPr id="743" name="直線コネクタ 742"/>
        <xdr:cNvCxnSpPr/>
      </xdr:nvCxnSpPr>
      <xdr:spPr>
        <a:xfrm flipV="1">
          <a:off x="16318864" y="1343079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4371</xdr:rowOff>
    </xdr:from>
    <xdr:ext cx="340478" cy="259045"/>
    <xdr:sp macro="" textlink="">
      <xdr:nvSpPr>
        <xdr:cNvPr id="746" name="【児童館】&#10;有形固定資産減価償却率最大値テキスト"/>
        <xdr:cNvSpPr txBox="1"/>
      </xdr:nvSpPr>
      <xdr:spPr>
        <a:xfrm>
          <a:off x="16357600" y="1320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57694</xdr:rowOff>
    </xdr:from>
    <xdr:to>
      <xdr:col>86</xdr:col>
      <xdr:colOff>25400</xdr:colOff>
      <xdr:row>78</xdr:row>
      <xdr:rowOff>57694</xdr:rowOff>
    </xdr:to>
    <xdr:cxnSp macro="">
      <xdr:nvCxnSpPr>
        <xdr:cNvPr id="747" name="直線コネクタ 746"/>
        <xdr:cNvCxnSpPr/>
      </xdr:nvCxnSpPr>
      <xdr:spPr>
        <a:xfrm>
          <a:off x="16230600" y="1343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94722</xdr:rowOff>
    </xdr:from>
    <xdr:ext cx="405111" cy="259045"/>
    <xdr:sp macro="" textlink="">
      <xdr:nvSpPr>
        <xdr:cNvPr id="748" name="【児童館】&#10;有形固定資産減価償却率平均値テキスト"/>
        <xdr:cNvSpPr txBox="1"/>
      </xdr:nvSpPr>
      <xdr:spPr>
        <a:xfrm>
          <a:off x="16357600" y="1398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116295</xdr:rowOff>
    </xdr:from>
    <xdr:to>
      <xdr:col>85</xdr:col>
      <xdr:colOff>177800</xdr:colOff>
      <xdr:row>82</xdr:row>
      <xdr:rowOff>46445</xdr:rowOff>
    </xdr:to>
    <xdr:sp macro="" textlink="">
      <xdr:nvSpPr>
        <xdr:cNvPr id="749" name="フローチャート: 判断 748"/>
        <xdr:cNvSpPr/>
      </xdr:nvSpPr>
      <xdr:spPr>
        <a:xfrm>
          <a:off x="162687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750" name="フローチャート: 判断 749"/>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116295</xdr:rowOff>
    </xdr:from>
    <xdr:to>
      <xdr:col>76</xdr:col>
      <xdr:colOff>165100</xdr:colOff>
      <xdr:row>86</xdr:row>
      <xdr:rowOff>46445</xdr:rowOff>
    </xdr:to>
    <xdr:sp macro="" textlink="">
      <xdr:nvSpPr>
        <xdr:cNvPr id="751" name="フローチャート: 判断 750"/>
        <xdr:cNvSpPr/>
      </xdr:nvSpPr>
      <xdr:spPr>
        <a:xfrm>
          <a:off x="14541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137523</xdr:rowOff>
    </xdr:from>
    <xdr:to>
      <xdr:col>72</xdr:col>
      <xdr:colOff>38100</xdr:colOff>
      <xdr:row>82</xdr:row>
      <xdr:rowOff>67673</xdr:rowOff>
    </xdr:to>
    <xdr:sp macro="" textlink="">
      <xdr:nvSpPr>
        <xdr:cNvPr id="752" name="フローチャート: 判断 751"/>
        <xdr:cNvSpPr/>
      </xdr:nvSpPr>
      <xdr:spPr>
        <a:xfrm>
          <a:off x="13652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57513</xdr:rowOff>
    </xdr:from>
    <xdr:to>
      <xdr:col>67</xdr:col>
      <xdr:colOff>101600</xdr:colOff>
      <xdr:row>81</xdr:row>
      <xdr:rowOff>159113</xdr:rowOff>
    </xdr:to>
    <xdr:sp macro="" textlink="">
      <xdr:nvSpPr>
        <xdr:cNvPr id="753" name="フローチャート: 判断 752"/>
        <xdr:cNvSpPr/>
      </xdr:nvSpPr>
      <xdr:spPr>
        <a:xfrm>
          <a:off x="12763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759" name="楕円 758"/>
        <xdr:cNvSpPr/>
      </xdr:nvSpPr>
      <xdr:spPr>
        <a:xfrm>
          <a:off x="162687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11809</xdr:rowOff>
    </xdr:from>
    <xdr:ext cx="405111" cy="259045"/>
    <xdr:sp macro="" textlink="">
      <xdr:nvSpPr>
        <xdr:cNvPr id="760" name="【児童館】&#10;有形固定資産減価償却率該当値テキスト"/>
        <xdr:cNvSpPr txBox="1"/>
      </xdr:nvSpPr>
      <xdr:spPr>
        <a:xfrm>
          <a:off x="16357600" y="137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124461</xdr:rowOff>
    </xdr:from>
    <xdr:to>
      <xdr:col>81</xdr:col>
      <xdr:colOff>101600</xdr:colOff>
      <xdr:row>81</xdr:row>
      <xdr:rowOff>54611</xdr:rowOff>
    </xdr:to>
    <xdr:sp macro="" textlink="">
      <xdr:nvSpPr>
        <xdr:cNvPr id="761" name="楕円 760"/>
        <xdr:cNvSpPr/>
      </xdr:nvSpPr>
      <xdr:spPr>
        <a:xfrm>
          <a:off x="15430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3811</xdr:rowOff>
    </xdr:from>
    <xdr:to>
      <xdr:col>85</xdr:col>
      <xdr:colOff>127000</xdr:colOff>
      <xdr:row>81</xdr:row>
      <xdr:rowOff>39732</xdr:rowOff>
    </xdr:to>
    <xdr:cxnSp macro="">
      <xdr:nvCxnSpPr>
        <xdr:cNvPr id="762" name="直線コネクタ 761"/>
        <xdr:cNvCxnSpPr/>
      </xdr:nvCxnSpPr>
      <xdr:spPr>
        <a:xfrm>
          <a:off x="15481300" y="13891261"/>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88537</xdr:rowOff>
    </xdr:from>
    <xdr:to>
      <xdr:col>76</xdr:col>
      <xdr:colOff>165100</xdr:colOff>
      <xdr:row>81</xdr:row>
      <xdr:rowOff>18687</xdr:rowOff>
    </xdr:to>
    <xdr:sp macro="" textlink="">
      <xdr:nvSpPr>
        <xdr:cNvPr id="763" name="楕円 762"/>
        <xdr:cNvSpPr/>
      </xdr:nvSpPr>
      <xdr:spPr>
        <a:xfrm>
          <a:off x="145415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139337</xdr:rowOff>
    </xdr:from>
    <xdr:to>
      <xdr:col>81</xdr:col>
      <xdr:colOff>50800</xdr:colOff>
      <xdr:row>81</xdr:row>
      <xdr:rowOff>3811</xdr:rowOff>
    </xdr:to>
    <xdr:cxnSp macro="">
      <xdr:nvCxnSpPr>
        <xdr:cNvPr id="764" name="直線コネクタ 763"/>
        <xdr:cNvCxnSpPr/>
      </xdr:nvCxnSpPr>
      <xdr:spPr>
        <a:xfrm>
          <a:off x="14592300" y="138553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52614</xdr:rowOff>
    </xdr:from>
    <xdr:to>
      <xdr:col>72</xdr:col>
      <xdr:colOff>38100</xdr:colOff>
      <xdr:row>80</xdr:row>
      <xdr:rowOff>154214</xdr:rowOff>
    </xdr:to>
    <xdr:sp macro="" textlink="">
      <xdr:nvSpPr>
        <xdr:cNvPr id="765" name="楕円 764"/>
        <xdr:cNvSpPr/>
      </xdr:nvSpPr>
      <xdr:spPr>
        <a:xfrm>
          <a:off x="136525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103414</xdr:rowOff>
    </xdr:from>
    <xdr:to>
      <xdr:col>76</xdr:col>
      <xdr:colOff>114300</xdr:colOff>
      <xdr:row>80</xdr:row>
      <xdr:rowOff>139337</xdr:rowOff>
    </xdr:to>
    <xdr:cxnSp macro="">
      <xdr:nvCxnSpPr>
        <xdr:cNvPr id="766" name="直線コネクタ 765"/>
        <xdr:cNvCxnSpPr/>
      </xdr:nvCxnSpPr>
      <xdr:spPr>
        <a:xfrm>
          <a:off x="13703300" y="138194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16692</xdr:rowOff>
    </xdr:from>
    <xdr:to>
      <xdr:col>67</xdr:col>
      <xdr:colOff>101600</xdr:colOff>
      <xdr:row>80</xdr:row>
      <xdr:rowOff>118292</xdr:rowOff>
    </xdr:to>
    <xdr:sp macro="" textlink="">
      <xdr:nvSpPr>
        <xdr:cNvPr id="767" name="楕円 766"/>
        <xdr:cNvSpPr/>
      </xdr:nvSpPr>
      <xdr:spPr>
        <a:xfrm>
          <a:off x="127635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67492</xdr:rowOff>
    </xdr:from>
    <xdr:to>
      <xdr:col>71</xdr:col>
      <xdr:colOff>177800</xdr:colOff>
      <xdr:row>80</xdr:row>
      <xdr:rowOff>103414</xdr:rowOff>
    </xdr:to>
    <xdr:cxnSp macro="">
      <xdr:nvCxnSpPr>
        <xdr:cNvPr id="768" name="直線コネクタ 767"/>
        <xdr:cNvCxnSpPr/>
      </xdr:nvCxnSpPr>
      <xdr:spPr>
        <a:xfrm>
          <a:off x="12814300" y="137834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125747</xdr:rowOff>
    </xdr:from>
    <xdr:ext cx="405111" cy="259045"/>
    <xdr:sp macro="" textlink="">
      <xdr:nvSpPr>
        <xdr:cNvPr id="769" name="n_1aveValue【児童館】&#10;有形固定資産減価償却率"/>
        <xdr:cNvSpPr txBox="1"/>
      </xdr:nvSpPr>
      <xdr:spPr>
        <a:xfrm>
          <a:off x="152660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37572</xdr:rowOff>
    </xdr:from>
    <xdr:ext cx="405111" cy="259045"/>
    <xdr:sp macro="" textlink="">
      <xdr:nvSpPr>
        <xdr:cNvPr id="770" name="n_2aveValue【児童館】&#10;有形固定資産減価償却率"/>
        <xdr:cNvSpPr txBox="1"/>
      </xdr:nvSpPr>
      <xdr:spPr>
        <a:xfrm>
          <a:off x="14389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58800</xdr:rowOff>
    </xdr:from>
    <xdr:ext cx="405111" cy="259045"/>
    <xdr:sp macro="" textlink="">
      <xdr:nvSpPr>
        <xdr:cNvPr id="771" name="n_3aveValue【児童館】&#10;有形固定資産減価償却率"/>
        <xdr:cNvSpPr txBox="1"/>
      </xdr:nvSpPr>
      <xdr:spPr>
        <a:xfrm>
          <a:off x="135007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150240</xdr:rowOff>
    </xdr:from>
    <xdr:ext cx="405111" cy="259045"/>
    <xdr:sp macro="" textlink="">
      <xdr:nvSpPr>
        <xdr:cNvPr id="772" name="n_4aveValue【児童館】&#10;有形固定資産減価償却率"/>
        <xdr:cNvSpPr txBox="1"/>
      </xdr:nvSpPr>
      <xdr:spPr>
        <a:xfrm>
          <a:off x="126117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71138</xdr:rowOff>
    </xdr:from>
    <xdr:ext cx="405111" cy="259045"/>
    <xdr:sp macro="" textlink="">
      <xdr:nvSpPr>
        <xdr:cNvPr id="773" name="n_1mainValue【児童館】&#10;有形固定資産減価償却率"/>
        <xdr:cNvSpPr txBox="1"/>
      </xdr:nvSpPr>
      <xdr:spPr>
        <a:xfrm>
          <a:off x="15266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35214</xdr:rowOff>
    </xdr:from>
    <xdr:ext cx="405111" cy="259045"/>
    <xdr:sp macro="" textlink="">
      <xdr:nvSpPr>
        <xdr:cNvPr id="774" name="n_2mainValue【児童館】&#10;有形固定資産減価償却率"/>
        <xdr:cNvSpPr txBox="1"/>
      </xdr:nvSpPr>
      <xdr:spPr>
        <a:xfrm>
          <a:off x="143897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170741</xdr:rowOff>
    </xdr:from>
    <xdr:ext cx="405111" cy="259045"/>
    <xdr:sp macro="" textlink="">
      <xdr:nvSpPr>
        <xdr:cNvPr id="775" name="n_3mainValue【児童館】&#10;有形固定資産減価償却率"/>
        <xdr:cNvSpPr txBox="1"/>
      </xdr:nvSpPr>
      <xdr:spPr>
        <a:xfrm>
          <a:off x="13500744" y="135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134819</xdr:rowOff>
    </xdr:from>
    <xdr:ext cx="405111" cy="259045"/>
    <xdr:sp macro="" textlink="">
      <xdr:nvSpPr>
        <xdr:cNvPr id="776" name="n_4mainValue【児童館】&#10;有形固定資産減価償却率"/>
        <xdr:cNvSpPr txBox="1"/>
      </xdr:nvSpPr>
      <xdr:spPr>
        <a:xfrm>
          <a:off x="12611744" y="1350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6096</xdr:rowOff>
    </xdr:to>
    <xdr:cxnSp macro="">
      <xdr:nvCxnSpPr>
        <xdr:cNvPr id="798" name="直線コネクタ 797"/>
        <xdr:cNvCxnSpPr/>
      </xdr:nvCxnSpPr>
      <xdr:spPr>
        <a:xfrm flipV="1">
          <a:off x="22160864" y="13502639"/>
          <a:ext cx="0" cy="124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99"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0" name="直線コネクタ 799"/>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児童館】&#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803" name="【児童館】&#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804" name="フローチャート: 判断 803"/>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74168</xdr:rowOff>
    </xdr:from>
    <xdr:to>
      <xdr:col>112</xdr:col>
      <xdr:colOff>38100</xdr:colOff>
      <xdr:row>85</xdr:row>
      <xdr:rowOff>4318</xdr:rowOff>
    </xdr:to>
    <xdr:sp macro="" textlink="">
      <xdr:nvSpPr>
        <xdr:cNvPr id="805" name="フローチャート: 判断 804"/>
        <xdr:cNvSpPr/>
      </xdr:nvSpPr>
      <xdr:spPr>
        <a:xfrm>
          <a:off x="21272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92456</xdr:rowOff>
    </xdr:from>
    <xdr:to>
      <xdr:col>107</xdr:col>
      <xdr:colOff>101600</xdr:colOff>
      <xdr:row>85</xdr:row>
      <xdr:rowOff>22606</xdr:rowOff>
    </xdr:to>
    <xdr:sp macro="" textlink="">
      <xdr:nvSpPr>
        <xdr:cNvPr id="806" name="フローチャート: 判断 805"/>
        <xdr:cNvSpPr/>
      </xdr:nvSpPr>
      <xdr:spPr>
        <a:xfrm>
          <a:off x="20383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807" name="フローチャート: 判断 806"/>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808" name="フローチャート: 判断 807"/>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28448</xdr:rowOff>
    </xdr:from>
    <xdr:to>
      <xdr:col>116</xdr:col>
      <xdr:colOff>114300</xdr:colOff>
      <xdr:row>84</xdr:row>
      <xdr:rowOff>130048</xdr:rowOff>
    </xdr:to>
    <xdr:sp macro="" textlink="">
      <xdr:nvSpPr>
        <xdr:cNvPr id="814" name="楕円 813"/>
        <xdr:cNvSpPr/>
      </xdr:nvSpPr>
      <xdr:spPr>
        <a:xfrm>
          <a:off x="221107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51325</xdr:rowOff>
    </xdr:from>
    <xdr:ext cx="469744" cy="259045"/>
    <xdr:sp macro="" textlink="">
      <xdr:nvSpPr>
        <xdr:cNvPr id="815" name="【児童館】&#10;一人当たり面積該当値テキスト"/>
        <xdr:cNvSpPr txBox="1"/>
      </xdr:nvSpPr>
      <xdr:spPr>
        <a:xfrm>
          <a:off x="22199600" y="1428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33020</xdr:rowOff>
    </xdr:from>
    <xdr:to>
      <xdr:col>112</xdr:col>
      <xdr:colOff>38100</xdr:colOff>
      <xdr:row>84</xdr:row>
      <xdr:rowOff>134620</xdr:rowOff>
    </xdr:to>
    <xdr:sp macro="" textlink="">
      <xdr:nvSpPr>
        <xdr:cNvPr id="816" name="楕円 815"/>
        <xdr:cNvSpPr/>
      </xdr:nvSpPr>
      <xdr:spPr>
        <a:xfrm>
          <a:off x="21272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79248</xdr:rowOff>
    </xdr:from>
    <xdr:to>
      <xdr:col>116</xdr:col>
      <xdr:colOff>63500</xdr:colOff>
      <xdr:row>84</xdr:row>
      <xdr:rowOff>83820</xdr:rowOff>
    </xdr:to>
    <xdr:cxnSp macro="">
      <xdr:nvCxnSpPr>
        <xdr:cNvPr id="817" name="直線コネクタ 816"/>
        <xdr:cNvCxnSpPr/>
      </xdr:nvCxnSpPr>
      <xdr:spPr>
        <a:xfrm flipV="1">
          <a:off x="21323300" y="144810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37592</xdr:rowOff>
    </xdr:from>
    <xdr:to>
      <xdr:col>107</xdr:col>
      <xdr:colOff>101600</xdr:colOff>
      <xdr:row>84</xdr:row>
      <xdr:rowOff>139192</xdr:rowOff>
    </xdr:to>
    <xdr:sp macro="" textlink="">
      <xdr:nvSpPr>
        <xdr:cNvPr id="818" name="楕円 817"/>
        <xdr:cNvSpPr/>
      </xdr:nvSpPr>
      <xdr:spPr>
        <a:xfrm>
          <a:off x="20383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83820</xdr:rowOff>
    </xdr:from>
    <xdr:to>
      <xdr:col>111</xdr:col>
      <xdr:colOff>177800</xdr:colOff>
      <xdr:row>84</xdr:row>
      <xdr:rowOff>88392</xdr:rowOff>
    </xdr:to>
    <xdr:cxnSp macro="">
      <xdr:nvCxnSpPr>
        <xdr:cNvPr id="819" name="直線コネクタ 818"/>
        <xdr:cNvCxnSpPr/>
      </xdr:nvCxnSpPr>
      <xdr:spPr>
        <a:xfrm flipV="1">
          <a:off x="20434300" y="14485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42163</xdr:rowOff>
    </xdr:from>
    <xdr:to>
      <xdr:col>102</xdr:col>
      <xdr:colOff>165100</xdr:colOff>
      <xdr:row>84</xdr:row>
      <xdr:rowOff>143763</xdr:rowOff>
    </xdr:to>
    <xdr:sp macro="" textlink="">
      <xdr:nvSpPr>
        <xdr:cNvPr id="820" name="楕円 819"/>
        <xdr:cNvSpPr/>
      </xdr:nvSpPr>
      <xdr:spPr>
        <a:xfrm>
          <a:off x="19494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88392</xdr:rowOff>
    </xdr:from>
    <xdr:to>
      <xdr:col>107</xdr:col>
      <xdr:colOff>50800</xdr:colOff>
      <xdr:row>84</xdr:row>
      <xdr:rowOff>92963</xdr:rowOff>
    </xdr:to>
    <xdr:cxnSp macro="">
      <xdr:nvCxnSpPr>
        <xdr:cNvPr id="821" name="直線コネクタ 820"/>
        <xdr:cNvCxnSpPr/>
      </xdr:nvCxnSpPr>
      <xdr:spPr>
        <a:xfrm flipV="1">
          <a:off x="19545300" y="14490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46737</xdr:rowOff>
    </xdr:from>
    <xdr:to>
      <xdr:col>98</xdr:col>
      <xdr:colOff>38100</xdr:colOff>
      <xdr:row>84</xdr:row>
      <xdr:rowOff>148337</xdr:rowOff>
    </xdr:to>
    <xdr:sp macro="" textlink="">
      <xdr:nvSpPr>
        <xdr:cNvPr id="822" name="楕円 821"/>
        <xdr:cNvSpPr/>
      </xdr:nvSpPr>
      <xdr:spPr>
        <a:xfrm>
          <a:off x="18605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92963</xdr:rowOff>
    </xdr:from>
    <xdr:to>
      <xdr:col>102</xdr:col>
      <xdr:colOff>114300</xdr:colOff>
      <xdr:row>84</xdr:row>
      <xdr:rowOff>97537</xdr:rowOff>
    </xdr:to>
    <xdr:cxnSp macro="">
      <xdr:nvCxnSpPr>
        <xdr:cNvPr id="823" name="直線コネクタ 822"/>
        <xdr:cNvCxnSpPr/>
      </xdr:nvCxnSpPr>
      <xdr:spPr>
        <a:xfrm flipV="1">
          <a:off x="18656300" y="144947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166895</xdr:rowOff>
    </xdr:from>
    <xdr:ext cx="469744" cy="259045"/>
    <xdr:sp macro="" textlink="">
      <xdr:nvSpPr>
        <xdr:cNvPr id="824" name="n_1aveValue【児童館】&#10;一人当たり面積"/>
        <xdr:cNvSpPr txBox="1"/>
      </xdr:nvSpPr>
      <xdr:spPr>
        <a:xfrm>
          <a:off x="210757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13733</xdr:rowOff>
    </xdr:from>
    <xdr:ext cx="469744" cy="259045"/>
    <xdr:sp macro="" textlink="">
      <xdr:nvSpPr>
        <xdr:cNvPr id="825" name="n_2aveValue【児童館】&#10;一人当たり面積"/>
        <xdr:cNvSpPr txBox="1"/>
      </xdr:nvSpPr>
      <xdr:spPr>
        <a:xfrm>
          <a:off x="20199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41164</xdr:rowOff>
    </xdr:from>
    <xdr:ext cx="469744" cy="259045"/>
    <xdr:sp macro="" textlink="">
      <xdr:nvSpPr>
        <xdr:cNvPr id="826" name="n_3aveValue【児童館】&#10;一人当たり面積"/>
        <xdr:cNvSpPr txBox="1"/>
      </xdr:nvSpPr>
      <xdr:spPr>
        <a:xfrm>
          <a:off x="19310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41164</xdr:rowOff>
    </xdr:from>
    <xdr:ext cx="469744" cy="259045"/>
    <xdr:sp macro="" textlink="">
      <xdr:nvSpPr>
        <xdr:cNvPr id="827" name="n_4aveValue【児童館】&#10;一人当たり面積"/>
        <xdr:cNvSpPr txBox="1"/>
      </xdr:nvSpPr>
      <xdr:spPr>
        <a:xfrm>
          <a:off x="18421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151147</xdr:rowOff>
    </xdr:from>
    <xdr:ext cx="469744" cy="259045"/>
    <xdr:sp macro="" textlink="">
      <xdr:nvSpPr>
        <xdr:cNvPr id="828" name="n_1mainValue【児童館】&#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155719</xdr:rowOff>
    </xdr:from>
    <xdr:ext cx="469744" cy="259045"/>
    <xdr:sp macro="" textlink="">
      <xdr:nvSpPr>
        <xdr:cNvPr id="829" name="n_2mainValue【児童館】&#10;一人当たり面積"/>
        <xdr:cNvSpPr txBox="1"/>
      </xdr:nvSpPr>
      <xdr:spPr>
        <a:xfrm>
          <a:off x="20199427" y="142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160290</xdr:rowOff>
    </xdr:from>
    <xdr:ext cx="469744" cy="259045"/>
    <xdr:sp macro="" textlink="">
      <xdr:nvSpPr>
        <xdr:cNvPr id="830" name="n_3mainValue【児童館】&#10;一人当たり面積"/>
        <xdr:cNvSpPr txBox="1"/>
      </xdr:nvSpPr>
      <xdr:spPr>
        <a:xfrm>
          <a:off x="19310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164864</xdr:rowOff>
    </xdr:from>
    <xdr:ext cx="469744" cy="259045"/>
    <xdr:sp macro="" textlink="">
      <xdr:nvSpPr>
        <xdr:cNvPr id="831" name="n_4mainValue【児童館】&#10;一人当たり面積"/>
        <xdr:cNvSpPr txBox="1"/>
      </xdr:nvSpPr>
      <xdr:spPr>
        <a:xfrm>
          <a:off x="18421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857" name="直線コネクタ 856"/>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9" name="直線コネクタ 85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860" name="【公民館】&#10;有形固定資産減価償却率最大値テキスト"/>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861" name="直線コネクタ 860"/>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58075</xdr:rowOff>
    </xdr:from>
    <xdr:ext cx="405111" cy="259045"/>
    <xdr:sp macro="" textlink="">
      <xdr:nvSpPr>
        <xdr:cNvPr id="862" name="【公民館】&#10;有形固定資産減価償却率平均値テキスト"/>
        <xdr:cNvSpPr txBox="1"/>
      </xdr:nvSpPr>
      <xdr:spPr>
        <a:xfrm>
          <a:off x="16357600" y="18060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863" name="フローチャート: 判断 862"/>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864" name="フローチャート: 判断 863"/>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865" name="フローチャート: 判断 864"/>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866" name="フローチャート: 判断 865"/>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4173</xdr:rowOff>
    </xdr:from>
    <xdr:to>
      <xdr:col>67</xdr:col>
      <xdr:colOff>101600</xdr:colOff>
      <xdr:row>106</xdr:row>
      <xdr:rowOff>105773</xdr:rowOff>
    </xdr:to>
    <xdr:sp macro="" textlink="">
      <xdr:nvSpPr>
        <xdr:cNvPr id="867" name="フローチャート: 判断 866"/>
        <xdr:cNvSpPr/>
      </xdr:nvSpPr>
      <xdr:spPr>
        <a:xfrm>
          <a:off x="12763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43362</xdr:rowOff>
    </xdr:from>
    <xdr:to>
      <xdr:col>85</xdr:col>
      <xdr:colOff>177800</xdr:colOff>
      <xdr:row>108</xdr:row>
      <xdr:rowOff>144962</xdr:rowOff>
    </xdr:to>
    <xdr:sp macro="" textlink="">
      <xdr:nvSpPr>
        <xdr:cNvPr id="873" name="楕円 872"/>
        <xdr:cNvSpPr/>
      </xdr:nvSpPr>
      <xdr:spPr>
        <a:xfrm>
          <a:off x="16268700" y="1855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129739</xdr:rowOff>
    </xdr:from>
    <xdr:ext cx="405111" cy="259045"/>
    <xdr:sp macro="" textlink="">
      <xdr:nvSpPr>
        <xdr:cNvPr id="874" name="【公民館】&#10;有形固定資産減価償却率該当値テキスト"/>
        <xdr:cNvSpPr txBox="1"/>
      </xdr:nvSpPr>
      <xdr:spPr>
        <a:xfrm>
          <a:off x="16357600" y="18474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10705</xdr:rowOff>
    </xdr:from>
    <xdr:to>
      <xdr:col>81</xdr:col>
      <xdr:colOff>101600</xdr:colOff>
      <xdr:row>108</xdr:row>
      <xdr:rowOff>112305</xdr:rowOff>
    </xdr:to>
    <xdr:sp macro="" textlink="">
      <xdr:nvSpPr>
        <xdr:cNvPr id="875" name="楕円 874"/>
        <xdr:cNvSpPr/>
      </xdr:nvSpPr>
      <xdr:spPr>
        <a:xfrm>
          <a:off x="15430500" y="185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61505</xdr:rowOff>
    </xdr:from>
    <xdr:to>
      <xdr:col>85</xdr:col>
      <xdr:colOff>127000</xdr:colOff>
      <xdr:row>108</xdr:row>
      <xdr:rowOff>94162</xdr:rowOff>
    </xdr:to>
    <xdr:cxnSp macro="">
      <xdr:nvCxnSpPr>
        <xdr:cNvPr id="876" name="直線コネクタ 875"/>
        <xdr:cNvCxnSpPr/>
      </xdr:nvCxnSpPr>
      <xdr:spPr>
        <a:xfrm>
          <a:off x="15481300" y="1857810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149498</xdr:rowOff>
    </xdr:from>
    <xdr:to>
      <xdr:col>76</xdr:col>
      <xdr:colOff>165100</xdr:colOff>
      <xdr:row>108</xdr:row>
      <xdr:rowOff>79648</xdr:rowOff>
    </xdr:to>
    <xdr:sp macro="" textlink="">
      <xdr:nvSpPr>
        <xdr:cNvPr id="877" name="楕円 876"/>
        <xdr:cNvSpPr/>
      </xdr:nvSpPr>
      <xdr:spPr>
        <a:xfrm>
          <a:off x="14541500" y="184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28848</xdr:rowOff>
    </xdr:from>
    <xdr:to>
      <xdr:col>81</xdr:col>
      <xdr:colOff>50800</xdr:colOff>
      <xdr:row>108</xdr:row>
      <xdr:rowOff>61505</xdr:rowOff>
    </xdr:to>
    <xdr:cxnSp macro="">
      <xdr:nvCxnSpPr>
        <xdr:cNvPr id="878" name="直線コネクタ 877"/>
        <xdr:cNvCxnSpPr/>
      </xdr:nvCxnSpPr>
      <xdr:spPr>
        <a:xfrm>
          <a:off x="14592300" y="185454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116839</xdr:rowOff>
    </xdr:from>
    <xdr:to>
      <xdr:col>72</xdr:col>
      <xdr:colOff>38100</xdr:colOff>
      <xdr:row>108</xdr:row>
      <xdr:rowOff>46989</xdr:rowOff>
    </xdr:to>
    <xdr:sp macro="" textlink="">
      <xdr:nvSpPr>
        <xdr:cNvPr id="879" name="楕円 878"/>
        <xdr:cNvSpPr/>
      </xdr:nvSpPr>
      <xdr:spPr>
        <a:xfrm>
          <a:off x="13652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167639</xdr:rowOff>
    </xdr:from>
    <xdr:to>
      <xdr:col>76</xdr:col>
      <xdr:colOff>114300</xdr:colOff>
      <xdr:row>108</xdr:row>
      <xdr:rowOff>28848</xdr:rowOff>
    </xdr:to>
    <xdr:cxnSp macro="">
      <xdr:nvCxnSpPr>
        <xdr:cNvPr id="880" name="直線コネクタ 879"/>
        <xdr:cNvCxnSpPr/>
      </xdr:nvCxnSpPr>
      <xdr:spPr>
        <a:xfrm>
          <a:off x="13703300" y="185127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84182</xdr:rowOff>
    </xdr:from>
    <xdr:to>
      <xdr:col>67</xdr:col>
      <xdr:colOff>101600</xdr:colOff>
      <xdr:row>108</xdr:row>
      <xdr:rowOff>14332</xdr:rowOff>
    </xdr:to>
    <xdr:sp macro="" textlink="">
      <xdr:nvSpPr>
        <xdr:cNvPr id="881" name="楕円 880"/>
        <xdr:cNvSpPr/>
      </xdr:nvSpPr>
      <xdr:spPr>
        <a:xfrm>
          <a:off x="12763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134982</xdr:rowOff>
    </xdr:from>
    <xdr:to>
      <xdr:col>71</xdr:col>
      <xdr:colOff>177800</xdr:colOff>
      <xdr:row>107</xdr:row>
      <xdr:rowOff>167639</xdr:rowOff>
    </xdr:to>
    <xdr:cxnSp macro="">
      <xdr:nvCxnSpPr>
        <xdr:cNvPr id="882" name="直線コネクタ 881"/>
        <xdr:cNvCxnSpPr/>
      </xdr:nvCxnSpPr>
      <xdr:spPr>
        <a:xfrm>
          <a:off x="12814300" y="1848013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161489</xdr:rowOff>
    </xdr:from>
    <xdr:ext cx="405111" cy="259045"/>
    <xdr:sp macro="" textlink="">
      <xdr:nvSpPr>
        <xdr:cNvPr id="883" name="n_1aveValue【公民館】&#10;有形固定資産減価償却率"/>
        <xdr:cNvSpPr txBox="1"/>
      </xdr:nvSpPr>
      <xdr:spPr>
        <a:xfrm>
          <a:off x="15266044" y="17992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89643</xdr:rowOff>
    </xdr:from>
    <xdr:ext cx="405111" cy="259045"/>
    <xdr:sp macro="" textlink="">
      <xdr:nvSpPr>
        <xdr:cNvPr id="884" name="n_2aveValue【公民館】&#10;有形固定資産減価償却率"/>
        <xdr:cNvSpPr txBox="1"/>
      </xdr:nvSpPr>
      <xdr:spPr>
        <a:xfrm>
          <a:off x="14389744" y="1792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122300</xdr:rowOff>
    </xdr:from>
    <xdr:ext cx="405111" cy="259045"/>
    <xdr:sp macro="" textlink="">
      <xdr:nvSpPr>
        <xdr:cNvPr id="885" name="n_3aveValue【公民館】&#10;有形固定資産減価償却率"/>
        <xdr:cNvSpPr txBox="1"/>
      </xdr:nvSpPr>
      <xdr:spPr>
        <a:xfrm>
          <a:off x="13500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122300</xdr:rowOff>
    </xdr:from>
    <xdr:ext cx="405111" cy="259045"/>
    <xdr:sp macro="" textlink="">
      <xdr:nvSpPr>
        <xdr:cNvPr id="886" name="n_4aveValue【公民館】&#10;有形固定資産減価償却率"/>
        <xdr:cNvSpPr txBox="1"/>
      </xdr:nvSpPr>
      <xdr:spPr>
        <a:xfrm>
          <a:off x="12611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103432</xdr:rowOff>
    </xdr:from>
    <xdr:ext cx="405111" cy="259045"/>
    <xdr:sp macro="" textlink="">
      <xdr:nvSpPr>
        <xdr:cNvPr id="887" name="n_1mainValue【公民館】&#10;有形固定資産減価償却率"/>
        <xdr:cNvSpPr txBox="1"/>
      </xdr:nvSpPr>
      <xdr:spPr>
        <a:xfrm>
          <a:off x="15266044" y="1862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70775</xdr:rowOff>
    </xdr:from>
    <xdr:ext cx="405111" cy="259045"/>
    <xdr:sp macro="" textlink="">
      <xdr:nvSpPr>
        <xdr:cNvPr id="888" name="n_2mainValue【公民館】&#10;有形固定資産減価償却率"/>
        <xdr:cNvSpPr txBox="1"/>
      </xdr:nvSpPr>
      <xdr:spPr>
        <a:xfrm>
          <a:off x="14389744" y="1858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38116</xdr:rowOff>
    </xdr:from>
    <xdr:ext cx="405111" cy="259045"/>
    <xdr:sp macro="" textlink="">
      <xdr:nvSpPr>
        <xdr:cNvPr id="889" name="n_3mainValue【公民館】&#10;有形固定資産減価償却率"/>
        <xdr:cNvSpPr txBox="1"/>
      </xdr:nvSpPr>
      <xdr:spPr>
        <a:xfrm>
          <a:off x="135007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5459</xdr:rowOff>
    </xdr:from>
    <xdr:ext cx="405111" cy="259045"/>
    <xdr:sp macro="" textlink="">
      <xdr:nvSpPr>
        <xdr:cNvPr id="890" name="n_4mainValue【公民館】&#10;有形固定資産減価償却率"/>
        <xdr:cNvSpPr txBox="1"/>
      </xdr:nvSpPr>
      <xdr:spPr>
        <a:xfrm>
          <a:off x="12611744" y="1852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916" name="直線コネクタ 915"/>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917" name="【公民館】&#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918" name="直線コネクタ 917"/>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919" name="【公民館】&#10;一人当たり面積最大値テキスト"/>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920" name="直線コネクタ 919"/>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30315</xdr:rowOff>
    </xdr:from>
    <xdr:ext cx="469744" cy="259045"/>
    <xdr:sp macro="" textlink="">
      <xdr:nvSpPr>
        <xdr:cNvPr id="921" name="【公民館】&#10;一人当たり面積平均値テキスト"/>
        <xdr:cNvSpPr txBox="1"/>
      </xdr:nvSpPr>
      <xdr:spPr>
        <a:xfrm>
          <a:off x="22199600" y="1820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922" name="フローチャート: 判断 921"/>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923" name="フローチャート: 判断 922"/>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924" name="フローチャート: 判断 923"/>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925" name="フローチャート: 判断 924"/>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926" name="フローチャート: 判断 925"/>
        <xdr:cNvSpPr/>
      </xdr:nvSpPr>
      <xdr:spPr>
        <a:xfrm>
          <a:off x="18605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64588</xdr:rowOff>
    </xdr:from>
    <xdr:to>
      <xdr:col>116</xdr:col>
      <xdr:colOff>114300</xdr:colOff>
      <xdr:row>107</xdr:row>
      <xdr:rowOff>166188</xdr:rowOff>
    </xdr:to>
    <xdr:sp macro="" textlink="">
      <xdr:nvSpPr>
        <xdr:cNvPr id="932" name="楕円 931"/>
        <xdr:cNvSpPr/>
      </xdr:nvSpPr>
      <xdr:spPr>
        <a:xfrm>
          <a:off x="221107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43015</xdr:rowOff>
    </xdr:from>
    <xdr:ext cx="469744" cy="259045"/>
    <xdr:sp macro="" textlink="">
      <xdr:nvSpPr>
        <xdr:cNvPr id="933" name="【公民館】&#10;一人当たり面積該当値テキスト"/>
        <xdr:cNvSpPr txBox="1"/>
      </xdr:nvSpPr>
      <xdr:spPr>
        <a:xfrm>
          <a:off x="22199600" y="1838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71120</xdr:rowOff>
    </xdr:from>
    <xdr:to>
      <xdr:col>112</xdr:col>
      <xdr:colOff>38100</xdr:colOff>
      <xdr:row>108</xdr:row>
      <xdr:rowOff>1270</xdr:rowOff>
    </xdr:to>
    <xdr:sp macro="" textlink="">
      <xdr:nvSpPr>
        <xdr:cNvPr id="934" name="楕円 933"/>
        <xdr:cNvSpPr/>
      </xdr:nvSpPr>
      <xdr:spPr>
        <a:xfrm>
          <a:off x="21272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115388</xdr:rowOff>
    </xdr:from>
    <xdr:to>
      <xdr:col>116</xdr:col>
      <xdr:colOff>63500</xdr:colOff>
      <xdr:row>107</xdr:row>
      <xdr:rowOff>121920</xdr:rowOff>
    </xdr:to>
    <xdr:cxnSp macro="">
      <xdr:nvCxnSpPr>
        <xdr:cNvPr id="935" name="直線コネクタ 934"/>
        <xdr:cNvCxnSpPr/>
      </xdr:nvCxnSpPr>
      <xdr:spPr>
        <a:xfrm flipV="1">
          <a:off x="21323300" y="1846053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74386</xdr:rowOff>
    </xdr:from>
    <xdr:to>
      <xdr:col>107</xdr:col>
      <xdr:colOff>101600</xdr:colOff>
      <xdr:row>108</xdr:row>
      <xdr:rowOff>4536</xdr:rowOff>
    </xdr:to>
    <xdr:sp macro="" textlink="">
      <xdr:nvSpPr>
        <xdr:cNvPr id="936" name="楕円 935"/>
        <xdr:cNvSpPr/>
      </xdr:nvSpPr>
      <xdr:spPr>
        <a:xfrm>
          <a:off x="20383500" y="18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121920</xdr:rowOff>
    </xdr:from>
    <xdr:to>
      <xdr:col>111</xdr:col>
      <xdr:colOff>177800</xdr:colOff>
      <xdr:row>107</xdr:row>
      <xdr:rowOff>125186</xdr:rowOff>
    </xdr:to>
    <xdr:cxnSp macro="">
      <xdr:nvCxnSpPr>
        <xdr:cNvPr id="937" name="直線コネクタ 936"/>
        <xdr:cNvCxnSpPr/>
      </xdr:nvCxnSpPr>
      <xdr:spPr>
        <a:xfrm flipV="1">
          <a:off x="20434300" y="1846707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77651</xdr:rowOff>
    </xdr:from>
    <xdr:to>
      <xdr:col>102</xdr:col>
      <xdr:colOff>165100</xdr:colOff>
      <xdr:row>108</xdr:row>
      <xdr:rowOff>7801</xdr:rowOff>
    </xdr:to>
    <xdr:sp macro="" textlink="">
      <xdr:nvSpPr>
        <xdr:cNvPr id="938" name="楕円 937"/>
        <xdr:cNvSpPr/>
      </xdr:nvSpPr>
      <xdr:spPr>
        <a:xfrm>
          <a:off x="19494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125186</xdr:rowOff>
    </xdr:from>
    <xdr:to>
      <xdr:col>107</xdr:col>
      <xdr:colOff>50800</xdr:colOff>
      <xdr:row>107</xdr:row>
      <xdr:rowOff>128451</xdr:rowOff>
    </xdr:to>
    <xdr:cxnSp macro="">
      <xdr:nvCxnSpPr>
        <xdr:cNvPr id="939" name="直線コネクタ 938"/>
        <xdr:cNvCxnSpPr/>
      </xdr:nvCxnSpPr>
      <xdr:spPr>
        <a:xfrm flipV="1">
          <a:off x="19545300" y="1847033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80918</xdr:rowOff>
    </xdr:from>
    <xdr:to>
      <xdr:col>98</xdr:col>
      <xdr:colOff>38100</xdr:colOff>
      <xdr:row>108</xdr:row>
      <xdr:rowOff>11068</xdr:rowOff>
    </xdr:to>
    <xdr:sp macro="" textlink="">
      <xdr:nvSpPr>
        <xdr:cNvPr id="940" name="楕円 939"/>
        <xdr:cNvSpPr/>
      </xdr:nvSpPr>
      <xdr:spPr>
        <a:xfrm>
          <a:off x="18605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128451</xdr:rowOff>
    </xdr:from>
    <xdr:to>
      <xdr:col>102</xdr:col>
      <xdr:colOff>114300</xdr:colOff>
      <xdr:row>107</xdr:row>
      <xdr:rowOff>131718</xdr:rowOff>
    </xdr:to>
    <xdr:cxnSp macro="">
      <xdr:nvCxnSpPr>
        <xdr:cNvPr id="941" name="直線コネクタ 940"/>
        <xdr:cNvCxnSpPr/>
      </xdr:nvCxnSpPr>
      <xdr:spPr>
        <a:xfrm flipV="1">
          <a:off x="18656300" y="1847360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942" name="n_1aveValue【公民館】&#10;一人当たり面積"/>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107604</xdr:rowOff>
    </xdr:from>
    <xdr:ext cx="469744" cy="259045"/>
    <xdr:sp macro="" textlink="">
      <xdr:nvSpPr>
        <xdr:cNvPr id="943" name="n_2aveValue【公民館】&#10;一人当たり面積"/>
        <xdr:cNvSpPr txBox="1"/>
      </xdr:nvSpPr>
      <xdr:spPr>
        <a:xfrm>
          <a:off x="20199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110870</xdr:rowOff>
    </xdr:from>
    <xdr:ext cx="469744" cy="259045"/>
    <xdr:sp macro="" textlink="">
      <xdr:nvSpPr>
        <xdr:cNvPr id="944" name="n_3aveValue【公民館】&#10;一人当たり面積"/>
        <xdr:cNvSpPr txBox="1"/>
      </xdr:nvSpPr>
      <xdr:spPr>
        <a:xfrm>
          <a:off x="19310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146793</xdr:rowOff>
    </xdr:from>
    <xdr:ext cx="469744" cy="259045"/>
    <xdr:sp macro="" textlink="">
      <xdr:nvSpPr>
        <xdr:cNvPr id="945" name="n_4aveValue【公民館】&#10;一人当たり面積"/>
        <xdr:cNvSpPr txBox="1"/>
      </xdr:nvSpPr>
      <xdr:spPr>
        <a:xfrm>
          <a:off x="18421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163847</xdr:rowOff>
    </xdr:from>
    <xdr:ext cx="469744" cy="259045"/>
    <xdr:sp macro="" textlink="">
      <xdr:nvSpPr>
        <xdr:cNvPr id="946" name="n_1mainValue【公民館】&#10;一人当たり面積"/>
        <xdr:cNvSpPr txBox="1"/>
      </xdr:nvSpPr>
      <xdr:spPr>
        <a:xfrm>
          <a:off x="210757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167113</xdr:rowOff>
    </xdr:from>
    <xdr:ext cx="469744" cy="259045"/>
    <xdr:sp macro="" textlink="">
      <xdr:nvSpPr>
        <xdr:cNvPr id="947" name="n_2mainValue【公民館】&#10;一人当たり面積"/>
        <xdr:cNvSpPr txBox="1"/>
      </xdr:nvSpPr>
      <xdr:spPr>
        <a:xfrm>
          <a:off x="20199427" y="1851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170378</xdr:rowOff>
    </xdr:from>
    <xdr:ext cx="469744" cy="259045"/>
    <xdr:sp macro="" textlink="">
      <xdr:nvSpPr>
        <xdr:cNvPr id="948" name="n_3mainValue【公民館】&#10;一人当たり面積"/>
        <xdr:cNvSpPr txBox="1"/>
      </xdr:nvSpPr>
      <xdr:spPr>
        <a:xfrm>
          <a:off x="19310427" y="1851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2195</xdr:rowOff>
    </xdr:from>
    <xdr:ext cx="469744" cy="259045"/>
    <xdr:sp macro="" textlink="">
      <xdr:nvSpPr>
        <xdr:cNvPr id="949" name="n_4mainValue【公民館】&#10;一人当たり面積"/>
        <xdr:cNvSpPr txBox="1"/>
      </xdr:nvSpPr>
      <xdr:spPr>
        <a:xfrm>
          <a:off x="18421427" y="1851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学校施設、公民館であり、特に低くなっている施設は認定こども園・幼稚園・保育所である。学校施設については、築城中学校の建設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減少したが、残りの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校は維持改修工事はしているものの老朽化が進んでいるため、有形固定資産減価償却率が高くなっている。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公民館に関しては、類似団体と比べ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高くなっている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、維持管理にかかる経費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や施設の使用状況等を考慮した必要性を吟味し、維持管理を見直す必要がある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園を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園に統合し、新しい保育園を建設したため平成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類似団体と比べ大きく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福岡県築上町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18,119
17,885
119.61
12,956,136
12,164,660
655,971
5,665,996
11,189,931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33746</xdr:rowOff>
    </xdr:from>
    <xdr:to>
      <xdr:col>24</xdr:col>
      <xdr:colOff>62865</xdr:colOff>
      <xdr:row>42</xdr:row>
      <xdr:rowOff>92528</xdr:rowOff>
    </xdr:to>
    <xdr:cxnSp macro="">
      <xdr:nvCxnSpPr>
        <xdr:cNvPr id="58" name="直線コネクタ 57"/>
        <xdr:cNvCxnSpPr/>
      </xdr:nvCxnSpPr>
      <xdr:spPr>
        <a:xfrm flipV="1">
          <a:off x="4634865"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151873</xdr:rowOff>
    </xdr:from>
    <xdr:ext cx="340478" cy="259045"/>
    <xdr:sp macro="" textlink="">
      <xdr:nvSpPr>
        <xdr:cNvPr id="61" name="【図書館】&#10;有形固定資産減価償却率最大値テキスト"/>
        <xdr:cNvSpPr txBox="1"/>
      </xdr:nvSpPr>
      <xdr:spPr>
        <a:xfrm>
          <a:off x="4673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33746</xdr:rowOff>
    </xdr:from>
    <xdr:to>
      <xdr:col>24</xdr:col>
      <xdr:colOff>152400</xdr:colOff>
      <xdr:row>33</xdr:row>
      <xdr:rowOff>33746</xdr:rowOff>
    </xdr:to>
    <xdr:cxnSp macro="">
      <xdr:nvCxnSpPr>
        <xdr:cNvPr id="62" name="直線コネクタ 61"/>
        <xdr:cNvCxnSpPr/>
      </xdr:nvCxnSpPr>
      <xdr:spPr>
        <a:xfrm>
          <a:off x="4546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33581</xdr:rowOff>
    </xdr:from>
    <xdr:ext cx="405111" cy="259045"/>
    <xdr:sp macro="" textlink="">
      <xdr:nvSpPr>
        <xdr:cNvPr id="63" name="【図書館】&#10;有形固定資産減価償却率平均値テキスト"/>
        <xdr:cNvSpPr txBox="1"/>
      </xdr:nvSpPr>
      <xdr:spPr>
        <a:xfrm>
          <a:off x="4673600" y="6205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xdr:rowOff>
    </xdr:from>
    <xdr:to>
      <xdr:col>24</xdr:col>
      <xdr:colOff>114300</xdr:colOff>
      <xdr:row>37</xdr:row>
      <xdr:rowOff>112304</xdr:rowOff>
    </xdr:to>
    <xdr:sp macro="" textlink="">
      <xdr:nvSpPr>
        <xdr:cNvPr id="64" name="フローチャート: 判断 63"/>
        <xdr:cNvSpPr/>
      </xdr:nvSpPr>
      <xdr:spPr>
        <a:xfrm>
          <a:off x="45847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157661</xdr:rowOff>
    </xdr:from>
    <xdr:to>
      <xdr:col>15</xdr:col>
      <xdr:colOff>101600</xdr:colOff>
      <xdr:row>37</xdr:row>
      <xdr:rowOff>87811</xdr:rowOff>
    </xdr:to>
    <xdr:sp macro="" textlink="">
      <xdr:nvSpPr>
        <xdr:cNvPr id="66" name="フローチャート: 判断 65"/>
        <xdr:cNvSpPr/>
      </xdr:nvSpPr>
      <xdr:spPr>
        <a:xfrm>
          <a:off x="2857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62956</xdr:rowOff>
    </xdr:from>
    <xdr:to>
      <xdr:col>6</xdr:col>
      <xdr:colOff>38100</xdr:colOff>
      <xdr:row>36</xdr:row>
      <xdr:rowOff>164556</xdr:rowOff>
    </xdr:to>
    <xdr:sp macro="" textlink="">
      <xdr:nvSpPr>
        <xdr:cNvPr id="68" name="フローチャート: 判断 67"/>
        <xdr:cNvSpPr/>
      </xdr:nvSpPr>
      <xdr:spPr>
        <a:xfrm>
          <a:off x="1079500" y="623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74" name="楕円 73"/>
        <xdr:cNvSpPr/>
      </xdr:nvSpPr>
      <xdr:spPr>
        <a:xfrm>
          <a:off x="45847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7093</xdr:rowOff>
    </xdr:from>
    <xdr:ext cx="405111" cy="259045"/>
    <xdr:sp macro="" textlink="">
      <xdr:nvSpPr>
        <xdr:cNvPr id="75" name="【図書館】&#10;有形固定資産減価償却率該当値テキスト"/>
        <xdr:cNvSpPr txBox="1"/>
      </xdr:nvSpPr>
      <xdr:spPr>
        <a:xfrm>
          <a:off x="4673600"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164193</xdr:rowOff>
    </xdr:from>
    <xdr:to>
      <xdr:col>20</xdr:col>
      <xdr:colOff>38100</xdr:colOff>
      <xdr:row>38</xdr:row>
      <xdr:rowOff>94343</xdr:rowOff>
    </xdr:to>
    <xdr:sp macro="" textlink="">
      <xdr:nvSpPr>
        <xdr:cNvPr id="76" name="楕円 75"/>
        <xdr:cNvSpPr/>
      </xdr:nvSpPr>
      <xdr:spPr>
        <a:xfrm>
          <a:off x="3746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43543</xdr:rowOff>
    </xdr:from>
    <xdr:to>
      <xdr:col>24</xdr:col>
      <xdr:colOff>63500</xdr:colOff>
      <xdr:row>38</xdr:row>
      <xdr:rowOff>79466</xdr:rowOff>
    </xdr:to>
    <xdr:cxnSp macro="">
      <xdr:nvCxnSpPr>
        <xdr:cNvPr id="77" name="直線コネクタ 76"/>
        <xdr:cNvCxnSpPr/>
      </xdr:nvCxnSpPr>
      <xdr:spPr>
        <a:xfrm>
          <a:off x="3797300" y="655864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128270</xdr:rowOff>
    </xdr:from>
    <xdr:to>
      <xdr:col>15</xdr:col>
      <xdr:colOff>101600</xdr:colOff>
      <xdr:row>38</xdr:row>
      <xdr:rowOff>58420</xdr:rowOff>
    </xdr:to>
    <xdr:sp macro="" textlink="">
      <xdr:nvSpPr>
        <xdr:cNvPr id="78" name="楕円 77"/>
        <xdr:cNvSpPr/>
      </xdr:nvSpPr>
      <xdr:spPr>
        <a:xfrm>
          <a:off x="2857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xdr:rowOff>
    </xdr:from>
    <xdr:to>
      <xdr:col>19</xdr:col>
      <xdr:colOff>177800</xdr:colOff>
      <xdr:row>38</xdr:row>
      <xdr:rowOff>43543</xdr:rowOff>
    </xdr:to>
    <xdr:cxnSp macro="">
      <xdr:nvCxnSpPr>
        <xdr:cNvPr id="79" name="直線コネクタ 78"/>
        <xdr:cNvCxnSpPr/>
      </xdr:nvCxnSpPr>
      <xdr:spPr>
        <a:xfrm>
          <a:off x="2908300" y="65227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56424</xdr:rowOff>
    </xdr:from>
    <xdr:to>
      <xdr:col>6</xdr:col>
      <xdr:colOff>38100</xdr:colOff>
      <xdr:row>37</xdr:row>
      <xdr:rowOff>158024</xdr:rowOff>
    </xdr:to>
    <xdr:sp macro="" textlink="">
      <xdr:nvSpPr>
        <xdr:cNvPr id="80" name="楕円 79"/>
        <xdr:cNvSpPr/>
      </xdr:nvSpPr>
      <xdr:spPr>
        <a:xfrm>
          <a:off x="1079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125566</xdr:rowOff>
    </xdr:from>
    <xdr:ext cx="405111" cy="259045"/>
    <xdr:sp macro="" textlink="">
      <xdr:nvSpPr>
        <xdr:cNvPr id="81" name="n_1aveValue【図書館】&#10;有形固定資産減価償却率"/>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104338</xdr:rowOff>
    </xdr:from>
    <xdr:ext cx="405111" cy="259045"/>
    <xdr:sp macro="" textlink="">
      <xdr:nvSpPr>
        <xdr:cNvPr id="82" name="n_2aveValue【図書館】&#10;有形固定資産減価償却率"/>
        <xdr:cNvSpPr txBox="1"/>
      </xdr:nvSpPr>
      <xdr:spPr>
        <a:xfrm>
          <a:off x="2705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83" name="n_3aveValue【図書館】&#10;有形固定資産減価償却率"/>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9633</xdr:rowOff>
    </xdr:from>
    <xdr:ext cx="405111" cy="259045"/>
    <xdr:sp macro="" textlink="">
      <xdr:nvSpPr>
        <xdr:cNvPr id="84" name="n_4aveValue【図書館】&#10;有形固定資産減価償却率"/>
        <xdr:cNvSpPr txBox="1"/>
      </xdr:nvSpPr>
      <xdr:spPr>
        <a:xfrm>
          <a:off x="927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85470</xdr:rowOff>
    </xdr:from>
    <xdr:ext cx="405111" cy="259045"/>
    <xdr:sp macro="" textlink="">
      <xdr:nvSpPr>
        <xdr:cNvPr id="85" name="n_1mainValue【図書館】&#10;有形固定資産減価償却率"/>
        <xdr:cNvSpPr txBox="1"/>
      </xdr:nvSpPr>
      <xdr:spPr>
        <a:xfrm>
          <a:off x="35820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49547</xdr:rowOff>
    </xdr:from>
    <xdr:ext cx="405111" cy="259045"/>
    <xdr:sp macro="" textlink="">
      <xdr:nvSpPr>
        <xdr:cNvPr id="86" name="n_2mainValue【図書館】&#10;有形固定資産減価償却率"/>
        <xdr:cNvSpPr txBox="1"/>
      </xdr:nvSpPr>
      <xdr:spPr>
        <a:xfrm>
          <a:off x="2705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149151</xdr:rowOff>
    </xdr:from>
    <xdr:ext cx="405111" cy="259045"/>
    <xdr:sp macro="" textlink="">
      <xdr:nvSpPr>
        <xdr:cNvPr id="87" name="n_4mainValue【図書館】&#10;有形固定資産減価償却率"/>
        <xdr:cNvSpPr txBox="1"/>
      </xdr:nvSpPr>
      <xdr:spPr>
        <a:xfrm>
          <a:off x="927744"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1" name="テキスト ボックス 10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3" name="テキスト ボックス 10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5" name="テキスト ボックス 10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7" name="テキスト ボックス 10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42</xdr:row>
      <xdr:rowOff>0</xdr:rowOff>
    </xdr:to>
    <xdr:cxnSp macro="">
      <xdr:nvCxnSpPr>
        <xdr:cNvPr id="111" name="直線コネクタ 110"/>
        <xdr:cNvCxnSpPr/>
      </xdr:nvCxnSpPr>
      <xdr:spPr>
        <a:xfrm flipV="1">
          <a:off x="10476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2"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3" name="直線コネクタ 112"/>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4" name="【図書館】&#10;一人当たり面積最大値テキスト"/>
        <xdr:cNvSpPr txBox="1"/>
      </xdr:nvSpPr>
      <xdr:spPr>
        <a:xfrm>
          <a:off x="10515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5" name="直線コネクタ 114"/>
        <xdr:cNvCxnSpPr/>
      </xdr:nvCxnSpPr>
      <xdr:spPr>
        <a:xfrm>
          <a:off x="10388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25417</xdr:rowOff>
    </xdr:from>
    <xdr:ext cx="469744" cy="259045"/>
    <xdr:sp macro="" textlink="">
      <xdr:nvSpPr>
        <xdr:cNvPr id="116" name="【図書館】&#10;一人当たり面積平均値テキスト"/>
        <xdr:cNvSpPr txBox="1"/>
      </xdr:nvSpPr>
      <xdr:spPr>
        <a:xfrm>
          <a:off x="10515600" y="671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17" name="フローチャート: 判断 116"/>
        <xdr:cNvSpPr/>
      </xdr:nvSpPr>
      <xdr:spPr>
        <a:xfrm>
          <a:off x="104267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17780</xdr:rowOff>
    </xdr:from>
    <xdr:to>
      <xdr:col>50</xdr:col>
      <xdr:colOff>165100</xdr:colOff>
      <xdr:row>40</xdr:row>
      <xdr:rowOff>119380</xdr:rowOff>
    </xdr:to>
    <xdr:sp macro="" textlink="">
      <xdr:nvSpPr>
        <xdr:cNvPr id="118" name="フローチャート: 判断 117"/>
        <xdr:cNvSpPr/>
      </xdr:nvSpPr>
      <xdr:spPr>
        <a:xfrm>
          <a:off x="9588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36830</xdr:rowOff>
    </xdr:from>
    <xdr:to>
      <xdr:col>46</xdr:col>
      <xdr:colOff>38100</xdr:colOff>
      <xdr:row>40</xdr:row>
      <xdr:rowOff>138430</xdr:rowOff>
    </xdr:to>
    <xdr:sp macro="" textlink="">
      <xdr:nvSpPr>
        <xdr:cNvPr id="119" name="フローチャート: 判断 118"/>
        <xdr:cNvSpPr/>
      </xdr:nvSpPr>
      <xdr:spPr>
        <a:xfrm>
          <a:off x="8699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44450</xdr:rowOff>
    </xdr:from>
    <xdr:to>
      <xdr:col>41</xdr:col>
      <xdr:colOff>101600</xdr:colOff>
      <xdr:row>40</xdr:row>
      <xdr:rowOff>146050</xdr:rowOff>
    </xdr:to>
    <xdr:sp macro="" textlink="">
      <xdr:nvSpPr>
        <xdr:cNvPr id="120" name="フローチャート: 判断 119"/>
        <xdr:cNvSpPr/>
      </xdr:nvSpPr>
      <xdr:spPr>
        <a:xfrm>
          <a:off x="7810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40640</xdr:rowOff>
    </xdr:from>
    <xdr:to>
      <xdr:col>36</xdr:col>
      <xdr:colOff>165100</xdr:colOff>
      <xdr:row>40</xdr:row>
      <xdr:rowOff>142240</xdr:rowOff>
    </xdr:to>
    <xdr:sp macro="" textlink="">
      <xdr:nvSpPr>
        <xdr:cNvPr id="121" name="フローチャート: 判断 120"/>
        <xdr:cNvSpPr/>
      </xdr:nvSpPr>
      <xdr:spPr>
        <a:xfrm>
          <a:off x="6921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82550</xdr:rowOff>
    </xdr:from>
    <xdr:to>
      <xdr:col>55</xdr:col>
      <xdr:colOff>50800</xdr:colOff>
      <xdr:row>42</xdr:row>
      <xdr:rowOff>12700</xdr:rowOff>
    </xdr:to>
    <xdr:sp macro="" textlink="">
      <xdr:nvSpPr>
        <xdr:cNvPr id="127" name="楕円 126"/>
        <xdr:cNvSpPr/>
      </xdr:nvSpPr>
      <xdr:spPr>
        <a:xfrm>
          <a:off x="10426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168927</xdr:rowOff>
    </xdr:from>
    <xdr:ext cx="469744" cy="259045"/>
    <xdr:sp macro="" textlink="">
      <xdr:nvSpPr>
        <xdr:cNvPr id="128" name="【図書館】&#10;一人当たり面積該当値テキスト"/>
        <xdr:cNvSpPr txBox="1"/>
      </xdr:nvSpPr>
      <xdr:spPr>
        <a:xfrm>
          <a:off x="10515600"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82550</xdr:rowOff>
    </xdr:from>
    <xdr:to>
      <xdr:col>50</xdr:col>
      <xdr:colOff>165100</xdr:colOff>
      <xdr:row>42</xdr:row>
      <xdr:rowOff>12700</xdr:rowOff>
    </xdr:to>
    <xdr:sp macro="" textlink="">
      <xdr:nvSpPr>
        <xdr:cNvPr id="129" name="楕円 128"/>
        <xdr:cNvSpPr/>
      </xdr:nvSpPr>
      <xdr:spPr>
        <a:xfrm>
          <a:off x="9588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133350</xdr:rowOff>
    </xdr:from>
    <xdr:to>
      <xdr:col>55</xdr:col>
      <xdr:colOff>0</xdr:colOff>
      <xdr:row>41</xdr:row>
      <xdr:rowOff>133350</xdr:rowOff>
    </xdr:to>
    <xdr:cxnSp macro="">
      <xdr:nvCxnSpPr>
        <xdr:cNvPr id="130" name="直線コネクタ 129"/>
        <xdr:cNvCxnSpPr/>
      </xdr:nvCxnSpPr>
      <xdr:spPr>
        <a:xfrm>
          <a:off x="9639300" y="716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86360</xdr:rowOff>
    </xdr:from>
    <xdr:to>
      <xdr:col>46</xdr:col>
      <xdr:colOff>38100</xdr:colOff>
      <xdr:row>42</xdr:row>
      <xdr:rowOff>16510</xdr:rowOff>
    </xdr:to>
    <xdr:sp macro="" textlink="">
      <xdr:nvSpPr>
        <xdr:cNvPr id="131" name="楕円 130"/>
        <xdr:cNvSpPr/>
      </xdr:nvSpPr>
      <xdr:spPr>
        <a:xfrm>
          <a:off x="8699500" y="71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133350</xdr:rowOff>
    </xdr:from>
    <xdr:to>
      <xdr:col>50</xdr:col>
      <xdr:colOff>114300</xdr:colOff>
      <xdr:row>41</xdr:row>
      <xdr:rowOff>137160</xdr:rowOff>
    </xdr:to>
    <xdr:cxnSp macro="">
      <xdr:nvCxnSpPr>
        <xdr:cNvPr id="132" name="直線コネクタ 131"/>
        <xdr:cNvCxnSpPr/>
      </xdr:nvCxnSpPr>
      <xdr:spPr>
        <a:xfrm flipV="1">
          <a:off x="8750300" y="71628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86360</xdr:rowOff>
    </xdr:from>
    <xdr:to>
      <xdr:col>36</xdr:col>
      <xdr:colOff>165100</xdr:colOff>
      <xdr:row>42</xdr:row>
      <xdr:rowOff>16510</xdr:rowOff>
    </xdr:to>
    <xdr:sp macro="" textlink="">
      <xdr:nvSpPr>
        <xdr:cNvPr id="133" name="楕円 132"/>
        <xdr:cNvSpPr/>
      </xdr:nvSpPr>
      <xdr:spPr>
        <a:xfrm>
          <a:off x="6921500" y="71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135907</xdr:rowOff>
    </xdr:from>
    <xdr:ext cx="469744" cy="259045"/>
    <xdr:sp macro="" textlink="">
      <xdr:nvSpPr>
        <xdr:cNvPr id="134" name="n_1aveValue【図書館】&#10;一人当たり面積"/>
        <xdr:cNvSpPr txBox="1"/>
      </xdr:nvSpPr>
      <xdr:spPr>
        <a:xfrm>
          <a:off x="93917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154957</xdr:rowOff>
    </xdr:from>
    <xdr:ext cx="469744" cy="259045"/>
    <xdr:sp macro="" textlink="">
      <xdr:nvSpPr>
        <xdr:cNvPr id="135" name="n_2aveValue【図書館】&#10;一人当たり面積"/>
        <xdr:cNvSpPr txBox="1"/>
      </xdr:nvSpPr>
      <xdr:spPr>
        <a:xfrm>
          <a:off x="85154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162577</xdr:rowOff>
    </xdr:from>
    <xdr:ext cx="469744" cy="259045"/>
    <xdr:sp macro="" textlink="">
      <xdr:nvSpPr>
        <xdr:cNvPr id="136" name="n_3aveValue【図書館】&#10;一人当たり面積"/>
        <xdr:cNvSpPr txBox="1"/>
      </xdr:nvSpPr>
      <xdr:spPr>
        <a:xfrm>
          <a:off x="7626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158767</xdr:rowOff>
    </xdr:from>
    <xdr:ext cx="469744" cy="259045"/>
    <xdr:sp macro="" textlink="">
      <xdr:nvSpPr>
        <xdr:cNvPr id="137" name="n_4aveValue【図書館】&#10;一人当たり面積"/>
        <xdr:cNvSpPr txBox="1"/>
      </xdr:nvSpPr>
      <xdr:spPr>
        <a:xfrm>
          <a:off x="6737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3827</xdr:rowOff>
    </xdr:from>
    <xdr:ext cx="469744" cy="259045"/>
    <xdr:sp macro="" textlink="">
      <xdr:nvSpPr>
        <xdr:cNvPr id="138" name="n_1mainValue【図書館】&#10;一人当たり面積"/>
        <xdr:cNvSpPr txBox="1"/>
      </xdr:nvSpPr>
      <xdr:spPr>
        <a:xfrm>
          <a:off x="93917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7637</xdr:rowOff>
    </xdr:from>
    <xdr:ext cx="469744" cy="259045"/>
    <xdr:sp macro="" textlink="">
      <xdr:nvSpPr>
        <xdr:cNvPr id="139" name="n_2mainValue【図書館】&#10;一人当たり面積"/>
        <xdr:cNvSpPr txBox="1"/>
      </xdr:nvSpPr>
      <xdr:spPr>
        <a:xfrm>
          <a:off x="8515427"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7637</xdr:rowOff>
    </xdr:from>
    <xdr:ext cx="469744" cy="259045"/>
    <xdr:sp macro="" textlink="">
      <xdr:nvSpPr>
        <xdr:cNvPr id="140" name="n_4mainValue【図書館】&#10;一人当たり面積"/>
        <xdr:cNvSpPr txBox="1"/>
      </xdr:nvSpPr>
      <xdr:spPr>
        <a:xfrm>
          <a:off x="6737427"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166" name="直線コネクタ 165"/>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169" name="【体育館・プール】&#10;有形固定資産減価償却率最大値テキスト"/>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70" name="直線コネクタ 169"/>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1" name="【体育館・プー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2" name="フローチャート: 判断 171"/>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173" name="フローチャート: 判断 172"/>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74" name="フローチャート: 判断 173"/>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75" name="フローチャート: 判断 174"/>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6" name="フローチャート: 判断 175"/>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84727</xdr:rowOff>
    </xdr:from>
    <xdr:to>
      <xdr:col>24</xdr:col>
      <xdr:colOff>114300</xdr:colOff>
      <xdr:row>63</xdr:row>
      <xdr:rowOff>14877</xdr:rowOff>
    </xdr:to>
    <xdr:sp macro="" textlink="">
      <xdr:nvSpPr>
        <xdr:cNvPr id="182" name="楕円 181"/>
        <xdr:cNvSpPr/>
      </xdr:nvSpPr>
      <xdr:spPr>
        <a:xfrm>
          <a:off x="45847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63154</xdr:rowOff>
    </xdr:from>
    <xdr:ext cx="405111" cy="259045"/>
    <xdr:sp macro="" textlink="">
      <xdr:nvSpPr>
        <xdr:cNvPr id="183" name="【体育館・プール】&#10;有形固定資産減価償却率該当値テキスト"/>
        <xdr:cNvSpPr txBox="1"/>
      </xdr:nvSpPr>
      <xdr:spPr>
        <a:xfrm>
          <a:off x="4673600"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40640</xdr:rowOff>
    </xdr:from>
    <xdr:to>
      <xdr:col>20</xdr:col>
      <xdr:colOff>38100</xdr:colOff>
      <xdr:row>62</xdr:row>
      <xdr:rowOff>142240</xdr:rowOff>
    </xdr:to>
    <xdr:sp macro="" textlink="">
      <xdr:nvSpPr>
        <xdr:cNvPr id="184" name="楕円 183"/>
        <xdr:cNvSpPr/>
      </xdr:nvSpPr>
      <xdr:spPr>
        <a:xfrm>
          <a:off x="3746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91440</xdr:rowOff>
    </xdr:from>
    <xdr:to>
      <xdr:col>24</xdr:col>
      <xdr:colOff>63500</xdr:colOff>
      <xdr:row>62</xdr:row>
      <xdr:rowOff>135527</xdr:rowOff>
    </xdr:to>
    <xdr:cxnSp macro="">
      <xdr:nvCxnSpPr>
        <xdr:cNvPr id="185" name="直線コネクタ 184"/>
        <xdr:cNvCxnSpPr/>
      </xdr:nvCxnSpPr>
      <xdr:spPr>
        <a:xfrm>
          <a:off x="3797300" y="1072134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39007</xdr:rowOff>
    </xdr:from>
    <xdr:to>
      <xdr:col>15</xdr:col>
      <xdr:colOff>101600</xdr:colOff>
      <xdr:row>62</xdr:row>
      <xdr:rowOff>140607</xdr:rowOff>
    </xdr:to>
    <xdr:sp macro="" textlink="">
      <xdr:nvSpPr>
        <xdr:cNvPr id="186" name="楕円 185"/>
        <xdr:cNvSpPr/>
      </xdr:nvSpPr>
      <xdr:spPr>
        <a:xfrm>
          <a:off x="2857500" y="106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89807</xdr:rowOff>
    </xdr:from>
    <xdr:to>
      <xdr:col>19</xdr:col>
      <xdr:colOff>177800</xdr:colOff>
      <xdr:row>62</xdr:row>
      <xdr:rowOff>91440</xdr:rowOff>
    </xdr:to>
    <xdr:cxnSp macro="">
      <xdr:nvCxnSpPr>
        <xdr:cNvPr id="187" name="直線コネクタ 186"/>
        <xdr:cNvCxnSpPr/>
      </xdr:nvCxnSpPr>
      <xdr:spPr>
        <a:xfrm>
          <a:off x="2908300" y="1071970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3084</xdr:rowOff>
    </xdr:from>
    <xdr:to>
      <xdr:col>10</xdr:col>
      <xdr:colOff>165100</xdr:colOff>
      <xdr:row>62</xdr:row>
      <xdr:rowOff>104684</xdr:rowOff>
    </xdr:to>
    <xdr:sp macro="" textlink="">
      <xdr:nvSpPr>
        <xdr:cNvPr id="188" name="楕円 187"/>
        <xdr:cNvSpPr/>
      </xdr:nvSpPr>
      <xdr:spPr>
        <a:xfrm>
          <a:off x="1968500" y="106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53884</xdr:rowOff>
    </xdr:from>
    <xdr:to>
      <xdr:col>15</xdr:col>
      <xdr:colOff>50800</xdr:colOff>
      <xdr:row>62</xdr:row>
      <xdr:rowOff>89807</xdr:rowOff>
    </xdr:to>
    <xdr:cxnSp macro="">
      <xdr:nvCxnSpPr>
        <xdr:cNvPr id="189" name="直線コネクタ 188"/>
        <xdr:cNvCxnSpPr/>
      </xdr:nvCxnSpPr>
      <xdr:spPr>
        <a:xfrm>
          <a:off x="2019300" y="106837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138612</xdr:rowOff>
    </xdr:from>
    <xdr:to>
      <xdr:col>6</xdr:col>
      <xdr:colOff>38100</xdr:colOff>
      <xdr:row>62</xdr:row>
      <xdr:rowOff>68762</xdr:rowOff>
    </xdr:to>
    <xdr:sp macro="" textlink="">
      <xdr:nvSpPr>
        <xdr:cNvPr id="190" name="楕円 189"/>
        <xdr:cNvSpPr/>
      </xdr:nvSpPr>
      <xdr:spPr>
        <a:xfrm>
          <a:off x="10795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17962</xdr:rowOff>
    </xdr:from>
    <xdr:to>
      <xdr:col>10</xdr:col>
      <xdr:colOff>114300</xdr:colOff>
      <xdr:row>62</xdr:row>
      <xdr:rowOff>53884</xdr:rowOff>
    </xdr:to>
    <xdr:cxnSp macro="">
      <xdr:nvCxnSpPr>
        <xdr:cNvPr id="191" name="直線コネクタ 190"/>
        <xdr:cNvCxnSpPr/>
      </xdr:nvCxnSpPr>
      <xdr:spPr>
        <a:xfrm>
          <a:off x="1130300" y="106478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135907</xdr:rowOff>
    </xdr:from>
    <xdr:ext cx="405111" cy="259045"/>
    <xdr:sp macro="" textlink="">
      <xdr:nvSpPr>
        <xdr:cNvPr id="192" name="n_1aveValue【体育館・プール】&#10;有形固定資産減価償却率"/>
        <xdr:cNvSpPr txBox="1"/>
      </xdr:nvSpPr>
      <xdr:spPr>
        <a:xfrm>
          <a:off x="35820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111414</xdr:rowOff>
    </xdr:from>
    <xdr:ext cx="405111" cy="259045"/>
    <xdr:sp macro="" textlink="">
      <xdr:nvSpPr>
        <xdr:cNvPr id="193" name="n_2aveValue【体育館・プール】&#10;有形固定資産減価償却率"/>
        <xdr:cNvSpPr txBox="1"/>
      </xdr:nvSpPr>
      <xdr:spPr>
        <a:xfrm>
          <a:off x="2705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94" name="n_3aveValue【体育館・プー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95"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133367</xdr:rowOff>
    </xdr:from>
    <xdr:ext cx="405111" cy="259045"/>
    <xdr:sp macro="" textlink="">
      <xdr:nvSpPr>
        <xdr:cNvPr id="196" name="n_1mainValue【体育館・プール】&#10;有形固定資産減価償却率"/>
        <xdr:cNvSpPr txBox="1"/>
      </xdr:nvSpPr>
      <xdr:spPr>
        <a:xfrm>
          <a:off x="35820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131734</xdr:rowOff>
    </xdr:from>
    <xdr:ext cx="405111" cy="259045"/>
    <xdr:sp macro="" textlink="">
      <xdr:nvSpPr>
        <xdr:cNvPr id="197" name="n_2mainValue【体育館・プール】&#10;有形固定資産減価償却率"/>
        <xdr:cNvSpPr txBox="1"/>
      </xdr:nvSpPr>
      <xdr:spPr>
        <a:xfrm>
          <a:off x="2705744" y="1076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95811</xdr:rowOff>
    </xdr:from>
    <xdr:ext cx="405111" cy="259045"/>
    <xdr:sp macro="" textlink="">
      <xdr:nvSpPr>
        <xdr:cNvPr id="198" name="n_3mainValue【体育館・プール】&#10;有形固定資産減価償却率"/>
        <xdr:cNvSpPr txBox="1"/>
      </xdr:nvSpPr>
      <xdr:spPr>
        <a:xfrm>
          <a:off x="1816744" y="1072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59889</xdr:rowOff>
    </xdr:from>
    <xdr:ext cx="405111" cy="259045"/>
    <xdr:sp macro="" textlink="">
      <xdr:nvSpPr>
        <xdr:cNvPr id="199" name="n_4mainValue【体育館・プール】&#10;有形固定資産減価償却率"/>
        <xdr:cNvSpPr txBox="1"/>
      </xdr:nvSpPr>
      <xdr:spPr>
        <a:xfrm>
          <a:off x="927744" y="106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0" name="直線コネクタ 20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1" name="テキスト ボックス 21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2" name="直線コネクタ 21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3" name="テキスト ボックス 21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4" name="直線コネクタ 21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5" name="テキスト ボックス 21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6" name="直線コネクタ 21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7" name="テキスト ボックス 21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8" name="直線コネクタ 21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9" name="テキスト ボックス 21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223" name="直線コネクタ 222"/>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224" name="【体育館・プール】&#10;一人当たり面積最小値テキスト"/>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225" name="直線コネクタ 224"/>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226" name="【体育館・プール】&#10;一人当たり面積最大値テキスト"/>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227" name="直線コネクタ 226"/>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28" name="【体育館・プール】&#10;一人当たり面積平均値テキスト"/>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229" name="フローチャート: 判断 228"/>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230" name="フローチャート: 判断 229"/>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231" name="フローチャート: 判断 230"/>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232" name="フローチャート: 判断 231"/>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129540</xdr:rowOff>
    </xdr:from>
    <xdr:to>
      <xdr:col>36</xdr:col>
      <xdr:colOff>165100</xdr:colOff>
      <xdr:row>62</xdr:row>
      <xdr:rowOff>59690</xdr:rowOff>
    </xdr:to>
    <xdr:sp macro="" textlink="">
      <xdr:nvSpPr>
        <xdr:cNvPr id="233" name="フローチャート: 判断 232"/>
        <xdr:cNvSpPr/>
      </xdr:nvSpPr>
      <xdr:spPr>
        <a:xfrm>
          <a:off x="6921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239" name="楕円 238"/>
        <xdr:cNvSpPr/>
      </xdr:nvSpPr>
      <xdr:spPr>
        <a:xfrm>
          <a:off x="104267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129557</xdr:rowOff>
    </xdr:from>
    <xdr:ext cx="469744" cy="259045"/>
    <xdr:sp macro="" textlink="">
      <xdr:nvSpPr>
        <xdr:cNvPr id="240" name="【体育館・プール】&#10;一人当たり面積該当値テキスト"/>
        <xdr:cNvSpPr txBox="1"/>
      </xdr:nvSpPr>
      <xdr:spPr>
        <a:xfrm>
          <a:off x="10515600"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158750</xdr:rowOff>
    </xdr:from>
    <xdr:to>
      <xdr:col>50</xdr:col>
      <xdr:colOff>165100</xdr:colOff>
      <xdr:row>62</xdr:row>
      <xdr:rowOff>88900</xdr:rowOff>
    </xdr:to>
    <xdr:sp macro="" textlink="">
      <xdr:nvSpPr>
        <xdr:cNvPr id="241" name="楕円 240"/>
        <xdr:cNvSpPr/>
      </xdr:nvSpPr>
      <xdr:spPr>
        <a:xfrm>
          <a:off x="9588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30480</xdr:rowOff>
    </xdr:from>
    <xdr:to>
      <xdr:col>55</xdr:col>
      <xdr:colOff>0</xdr:colOff>
      <xdr:row>62</xdr:row>
      <xdr:rowOff>38100</xdr:rowOff>
    </xdr:to>
    <xdr:cxnSp macro="">
      <xdr:nvCxnSpPr>
        <xdr:cNvPr id="242" name="直線コネクタ 241"/>
        <xdr:cNvCxnSpPr/>
      </xdr:nvCxnSpPr>
      <xdr:spPr>
        <a:xfrm flipV="1">
          <a:off x="9639300" y="10660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165100</xdr:rowOff>
    </xdr:from>
    <xdr:to>
      <xdr:col>46</xdr:col>
      <xdr:colOff>38100</xdr:colOff>
      <xdr:row>62</xdr:row>
      <xdr:rowOff>95250</xdr:rowOff>
    </xdr:to>
    <xdr:sp macro="" textlink="">
      <xdr:nvSpPr>
        <xdr:cNvPr id="243" name="楕円 242"/>
        <xdr:cNvSpPr/>
      </xdr:nvSpPr>
      <xdr:spPr>
        <a:xfrm>
          <a:off x="86995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38100</xdr:rowOff>
    </xdr:from>
    <xdr:to>
      <xdr:col>50</xdr:col>
      <xdr:colOff>114300</xdr:colOff>
      <xdr:row>62</xdr:row>
      <xdr:rowOff>44450</xdr:rowOff>
    </xdr:to>
    <xdr:cxnSp macro="">
      <xdr:nvCxnSpPr>
        <xdr:cNvPr id="244" name="直線コネクタ 243"/>
        <xdr:cNvCxnSpPr/>
      </xdr:nvCxnSpPr>
      <xdr:spPr>
        <a:xfrm flipV="1">
          <a:off x="8750300" y="1066800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170180</xdr:rowOff>
    </xdr:from>
    <xdr:to>
      <xdr:col>41</xdr:col>
      <xdr:colOff>101600</xdr:colOff>
      <xdr:row>62</xdr:row>
      <xdr:rowOff>100330</xdr:rowOff>
    </xdr:to>
    <xdr:sp macro="" textlink="">
      <xdr:nvSpPr>
        <xdr:cNvPr id="245" name="楕円 244"/>
        <xdr:cNvSpPr/>
      </xdr:nvSpPr>
      <xdr:spPr>
        <a:xfrm>
          <a:off x="7810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44450</xdr:rowOff>
    </xdr:from>
    <xdr:to>
      <xdr:col>45</xdr:col>
      <xdr:colOff>177800</xdr:colOff>
      <xdr:row>62</xdr:row>
      <xdr:rowOff>49530</xdr:rowOff>
    </xdr:to>
    <xdr:cxnSp macro="">
      <xdr:nvCxnSpPr>
        <xdr:cNvPr id="246" name="直線コネクタ 245"/>
        <xdr:cNvCxnSpPr/>
      </xdr:nvCxnSpPr>
      <xdr:spPr>
        <a:xfrm flipV="1">
          <a:off x="7861300" y="1067435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3810</xdr:rowOff>
    </xdr:from>
    <xdr:to>
      <xdr:col>36</xdr:col>
      <xdr:colOff>165100</xdr:colOff>
      <xdr:row>62</xdr:row>
      <xdr:rowOff>105410</xdr:rowOff>
    </xdr:to>
    <xdr:sp macro="" textlink="">
      <xdr:nvSpPr>
        <xdr:cNvPr id="247" name="楕円 246"/>
        <xdr:cNvSpPr/>
      </xdr:nvSpPr>
      <xdr:spPr>
        <a:xfrm>
          <a:off x="6921500" y="1063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49530</xdr:rowOff>
    </xdr:from>
    <xdr:to>
      <xdr:col>41</xdr:col>
      <xdr:colOff>50800</xdr:colOff>
      <xdr:row>62</xdr:row>
      <xdr:rowOff>54610</xdr:rowOff>
    </xdr:to>
    <xdr:cxnSp macro="">
      <xdr:nvCxnSpPr>
        <xdr:cNvPr id="248" name="直線コネクタ 247"/>
        <xdr:cNvCxnSpPr/>
      </xdr:nvCxnSpPr>
      <xdr:spPr>
        <a:xfrm flipV="1">
          <a:off x="6972300" y="1067943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19067</xdr:rowOff>
    </xdr:from>
    <xdr:ext cx="469744" cy="259045"/>
    <xdr:sp macro="" textlink="">
      <xdr:nvSpPr>
        <xdr:cNvPr id="249" name="n_1aveValue【体育館・プール】&#10;一人当たり面積"/>
        <xdr:cNvSpPr txBox="1"/>
      </xdr:nvSpPr>
      <xdr:spPr>
        <a:xfrm>
          <a:off x="939172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156227</xdr:rowOff>
    </xdr:from>
    <xdr:ext cx="469744" cy="259045"/>
    <xdr:sp macro="" textlink="">
      <xdr:nvSpPr>
        <xdr:cNvPr id="250" name="n_2aveValue【体育館・プール】&#10;一人当たり面積"/>
        <xdr:cNvSpPr txBox="1"/>
      </xdr:nvSpPr>
      <xdr:spPr>
        <a:xfrm>
          <a:off x="8515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26687</xdr:rowOff>
    </xdr:from>
    <xdr:ext cx="469744" cy="259045"/>
    <xdr:sp macro="" textlink="">
      <xdr:nvSpPr>
        <xdr:cNvPr id="251" name="n_3aveValue【体育館・プール】&#10;一人当たり面積"/>
        <xdr:cNvSpPr txBox="1"/>
      </xdr:nvSpPr>
      <xdr:spPr>
        <a:xfrm>
          <a:off x="7626427" y="103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76217</xdr:rowOff>
    </xdr:from>
    <xdr:ext cx="469744" cy="259045"/>
    <xdr:sp macro="" textlink="">
      <xdr:nvSpPr>
        <xdr:cNvPr id="252" name="n_4aveValue【体育館・プール】&#10;一人当たり面積"/>
        <xdr:cNvSpPr txBox="1"/>
      </xdr:nvSpPr>
      <xdr:spPr>
        <a:xfrm>
          <a:off x="67374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80027</xdr:rowOff>
    </xdr:from>
    <xdr:ext cx="469744" cy="259045"/>
    <xdr:sp macro="" textlink="">
      <xdr:nvSpPr>
        <xdr:cNvPr id="253" name="n_1mainValue【体育館・プール】&#10;一人当たり面積"/>
        <xdr:cNvSpPr txBox="1"/>
      </xdr:nvSpPr>
      <xdr:spPr>
        <a:xfrm>
          <a:off x="93917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86377</xdr:rowOff>
    </xdr:from>
    <xdr:ext cx="469744" cy="259045"/>
    <xdr:sp macro="" textlink="">
      <xdr:nvSpPr>
        <xdr:cNvPr id="254" name="n_2mainValue【体育館・プール】&#10;一人当たり面積"/>
        <xdr:cNvSpPr txBox="1"/>
      </xdr:nvSpPr>
      <xdr:spPr>
        <a:xfrm>
          <a:off x="8515427" y="1071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91457</xdr:rowOff>
    </xdr:from>
    <xdr:ext cx="469744" cy="259045"/>
    <xdr:sp macro="" textlink="">
      <xdr:nvSpPr>
        <xdr:cNvPr id="255" name="n_3mainValue【体育館・プール】&#10;一人当たり面積"/>
        <xdr:cNvSpPr txBox="1"/>
      </xdr:nvSpPr>
      <xdr:spPr>
        <a:xfrm>
          <a:off x="76264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96537</xdr:rowOff>
    </xdr:from>
    <xdr:ext cx="469744" cy="259045"/>
    <xdr:sp macro="" textlink="">
      <xdr:nvSpPr>
        <xdr:cNvPr id="256" name="n_4mainValue【体育館・プール】&#10;一人当たり面積"/>
        <xdr:cNvSpPr txBox="1"/>
      </xdr:nvSpPr>
      <xdr:spPr>
        <a:xfrm>
          <a:off x="6737427" y="1072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8" name="直線コネクタ 26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9" name="テキスト ボックス 26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0" name="直線コネクタ 26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1" name="テキスト ボックス 27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2" name="直線コネクタ 27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3" name="テキスト ボックス 27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4" name="直線コネクタ 27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5" name="テキスト ボックス 27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6" name="直線コネクタ 27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7" name="テキスト ボックス 27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9" name="テキスト ボックス 27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114300</xdr:rowOff>
    </xdr:to>
    <xdr:cxnSp macro="">
      <xdr:nvCxnSpPr>
        <xdr:cNvPr id="281" name="直線コネクタ 280"/>
        <xdr:cNvCxnSpPr/>
      </xdr:nvCxnSpPr>
      <xdr:spPr>
        <a:xfrm flipV="1">
          <a:off x="4634865" y="13506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3" name="直線コネクタ 28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284" name="【福祉施設】&#10;有形固定資産減価償却率最大値テキスト"/>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85" name="直線コネクタ 284"/>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286" name="【福祉施設】&#10;有形固定資産減価償却率平均値テキスト"/>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87" name="フローチャート: 判断 286"/>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88" name="フローチャート: 判断 287"/>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27305</xdr:rowOff>
    </xdr:from>
    <xdr:to>
      <xdr:col>15</xdr:col>
      <xdr:colOff>101600</xdr:colOff>
      <xdr:row>81</xdr:row>
      <xdr:rowOff>128905</xdr:rowOff>
    </xdr:to>
    <xdr:sp macro="" textlink="">
      <xdr:nvSpPr>
        <xdr:cNvPr id="289" name="フローチャート: 判断 288"/>
        <xdr:cNvSpPr/>
      </xdr:nvSpPr>
      <xdr:spPr>
        <a:xfrm>
          <a:off x="2857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133986</xdr:rowOff>
    </xdr:from>
    <xdr:to>
      <xdr:col>10</xdr:col>
      <xdr:colOff>165100</xdr:colOff>
      <xdr:row>81</xdr:row>
      <xdr:rowOff>64136</xdr:rowOff>
    </xdr:to>
    <xdr:sp macro="" textlink="">
      <xdr:nvSpPr>
        <xdr:cNvPr id="290" name="フローチャート: 判断 289"/>
        <xdr:cNvSpPr/>
      </xdr:nvSpPr>
      <xdr:spPr>
        <a:xfrm>
          <a:off x="1968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109220</xdr:rowOff>
    </xdr:from>
    <xdr:to>
      <xdr:col>6</xdr:col>
      <xdr:colOff>38100</xdr:colOff>
      <xdr:row>81</xdr:row>
      <xdr:rowOff>39370</xdr:rowOff>
    </xdr:to>
    <xdr:sp macro="" textlink="">
      <xdr:nvSpPr>
        <xdr:cNvPr id="291" name="フローチャート: 判断 290"/>
        <xdr:cNvSpPr/>
      </xdr:nvSpPr>
      <xdr:spPr>
        <a:xfrm>
          <a:off x="10795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118745</xdr:rowOff>
    </xdr:from>
    <xdr:to>
      <xdr:col>24</xdr:col>
      <xdr:colOff>114300</xdr:colOff>
      <xdr:row>82</xdr:row>
      <xdr:rowOff>48895</xdr:rowOff>
    </xdr:to>
    <xdr:sp macro="" textlink="">
      <xdr:nvSpPr>
        <xdr:cNvPr id="297" name="楕円 296"/>
        <xdr:cNvSpPr/>
      </xdr:nvSpPr>
      <xdr:spPr>
        <a:xfrm>
          <a:off x="45847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97172</xdr:rowOff>
    </xdr:from>
    <xdr:ext cx="405111" cy="259045"/>
    <xdr:sp macro="" textlink="">
      <xdr:nvSpPr>
        <xdr:cNvPr id="298" name="【福祉施設】&#10;有形固定資産減価償却率該当値テキスト"/>
        <xdr:cNvSpPr txBox="1"/>
      </xdr:nvSpPr>
      <xdr:spPr>
        <a:xfrm>
          <a:off x="4673600"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74930</xdr:rowOff>
    </xdr:from>
    <xdr:to>
      <xdr:col>20</xdr:col>
      <xdr:colOff>38100</xdr:colOff>
      <xdr:row>82</xdr:row>
      <xdr:rowOff>5080</xdr:rowOff>
    </xdr:to>
    <xdr:sp macro="" textlink="">
      <xdr:nvSpPr>
        <xdr:cNvPr id="299" name="楕円 298"/>
        <xdr:cNvSpPr/>
      </xdr:nvSpPr>
      <xdr:spPr>
        <a:xfrm>
          <a:off x="3746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125730</xdr:rowOff>
    </xdr:from>
    <xdr:to>
      <xdr:col>24</xdr:col>
      <xdr:colOff>63500</xdr:colOff>
      <xdr:row>81</xdr:row>
      <xdr:rowOff>169545</xdr:rowOff>
    </xdr:to>
    <xdr:cxnSp macro="">
      <xdr:nvCxnSpPr>
        <xdr:cNvPr id="300" name="直線コネクタ 299"/>
        <xdr:cNvCxnSpPr/>
      </xdr:nvCxnSpPr>
      <xdr:spPr>
        <a:xfrm>
          <a:off x="3797300" y="140131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38736</xdr:rowOff>
    </xdr:from>
    <xdr:to>
      <xdr:col>15</xdr:col>
      <xdr:colOff>101600</xdr:colOff>
      <xdr:row>81</xdr:row>
      <xdr:rowOff>140336</xdr:rowOff>
    </xdr:to>
    <xdr:sp macro="" textlink="">
      <xdr:nvSpPr>
        <xdr:cNvPr id="301" name="楕円 300"/>
        <xdr:cNvSpPr/>
      </xdr:nvSpPr>
      <xdr:spPr>
        <a:xfrm>
          <a:off x="2857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89536</xdr:rowOff>
    </xdr:from>
    <xdr:to>
      <xdr:col>19</xdr:col>
      <xdr:colOff>177800</xdr:colOff>
      <xdr:row>81</xdr:row>
      <xdr:rowOff>125730</xdr:rowOff>
    </xdr:to>
    <xdr:cxnSp macro="">
      <xdr:nvCxnSpPr>
        <xdr:cNvPr id="302" name="直線コネクタ 301"/>
        <xdr:cNvCxnSpPr/>
      </xdr:nvCxnSpPr>
      <xdr:spPr>
        <a:xfrm>
          <a:off x="2908300" y="139769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160655</xdr:rowOff>
    </xdr:from>
    <xdr:to>
      <xdr:col>10</xdr:col>
      <xdr:colOff>165100</xdr:colOff>
      <xdr:row>81</xdr:row>
      <xdr:rowOff>90805</xdr:rowOff>
    </xdr:to>
    <xdr:sp macro="" textlink="">
      <xdr:nvSpPr>
        <xdr:cNvPr id="303" name="楕円 302"/>
        <xdr:cNvSpPr/>
      </xdr:nvSpPr>
      <xdr:spPr>
        <a:xfrm>
          <a:off x="1968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40005</xdr:rowOff>
    </xdr:from>
    <xdr:to>
      <xdr:col>15</xdr:col>
      <xdr:colOff>50800</xdr:colOff>
      <xdr:row>81</xdr:row>
      <xdr:rowOff>89536</xdr:rowOff>
    </xdr:to>
    <xdr:cxnSp macro="">
      <xdr:nvCxnSpPr>
        <xdr:cNvPr id="304" name="直線コネクタ 303"/>
        <xdr:cNvCxnSpPr/>
      </xdr:nvCxnSpPr>
      <xdr:spPr>
        <a:xfrm>
          <a:off x="2019300" y="13927455"/>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113030</xdr:rowOff>
    </xdr:from>
    <xdr:to>
      <xdr:col>6</xdr:col>
      <xdr:colOff>38100</xdr:colOff>
      <xdr:row>81</xdr:row>
      <xdr:rowOff>43180</xdr:rowOff>
    </xdr:to>
    <xdr:sp macro="" textlink="">
      <xdr:nvSpPr>
        <xdr:cNvPr id="305" name="楕円 304"/>
        <xdr:cNvSpPr/>
      </xdr:nvSpPr>
      <xdr:spPr>
        <a:xfrm>
          <a:off x="1079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163830</xdr:rowOff>
    </xdr:from>
    <xdr:to>
      <xdr:col>10</xdr:col>
      <xdr:colOff>114300</xdr:colOff>
      <xdr:row>81</xdr:row>
      <xdr:rowOff>40005</xdr:rowOff>
    </xdr:to>
    <xdr:cxnSp macro="">
      <xdr:nvCxnSpPr>
        <xdr:cNvPr id="306" name="直線コネクタ 305"/>
        <xdr:cNvCxnSpPr/>
      </xdr:nvCxnSpPr>
      <xdr:spPr>
        <a:xfrm>
          <a:off x="1130300" y="138798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167657</xdr:rowOff>
    </xdr:from>
    <xdr:ext cx="405111" cy="259045"/>
    <xdr:sp macro="" textlink="">
      <xdr:nvSpPr>
        <xdr:cNvPr id="307" name="n_1aveValue【福祉施設】&#10;有形固定資産減価償却率"/>
        <xdr:cNvSpPr txBox="1"/>
      </xdr:nvSpPr>
      <xdr:spPr>
        <a:xfrm>
          <a:off x="35820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145432</xdr:rowOff>
    </xdr:from>
    <xdr:ext cx="405111" cy="259045"/>
    <xdr:sp macro="" textlink="">
      <xdr:nvSpPr>
        <xdr:cNvPr id="308" name="n_2aveValue【福祉施設】&#10;有形固定資産減価償却率"/>
        <xdr:cNvSpPr txBox="1"/>
      </xdr:nvSpPr>
      <xdr:spPr>
        <a:xfrm>
          <a:off x="2705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80663</xdr:rowOff>
    </xdr:from>
    <xdr:ext cx="405111" cy="259045"/>
    <xdr:sp macro="" textlink="">
      <xdr:nvSpPr>
        <xdr:cNvPr id="309" name="n_3aveValue【福祉施設】&#10;有形固定資産減価償却率"/>
        <xdr:cNvSpPr txBox="1"/>
      </xdr:nvSpPr>
      <xdr:spPr>
        <a:xfrm>
          <a:off x="1816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55897</xdr:rowOff>
    </xdr:from>
    <xdr:ext cx="405111" cy="259045"/>
    <xdr:sp macro="" textlink="">
      <xdr:nvSpPr>
        <xdr:cNvPr id="310" name="n_4aveValue【福祉施設】&#10;有形固定資産減価償却率"/>
        <xdr:cNvSpPr txBox="1"/>
      </xdr:nvSpPr>
      <xdr:spPr>
        <a:xfrm>
          <a:off x="927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21607</xdr:rowOff>
    </xdr:from>
    <xdr:ext cx="405111" cy="259045"/>
    <xdr:sp macro="" textlink="">
      <xdr:nvSpPr>
        <xdr:cNvPr id="311" name="n_1mainValue【福祉施設】&#10;有形固定資産減価償却率"/>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131463</xdr:rowOff>
    </xdr:from>
    <xdr:ext cx="405111" cy="259045"/>
    <xdr:sp macro="" textlink="">
      <xdr:nvSpPr>
        <xdr:cNvPr id="312" name="n_2mainValue【福祉施設】&#10;有形固定資産減価償却率"/>
        <xdr:cNvSpPr txBox="1"/>
      </xdr:nvSpPr>
      <xdr:spPr>
        <a:xfrm>
          <a:off x="2705744" y="1401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81932</xdr:rowOff>
    </xdr:from>
    <xdr:ext cx="405111" cy="259045"/>
    <xdr:sp macro="" textlink="">
      <xdr:nvSpPr>
        <xdr:cNvPr id="313" name="n_3mainValue【福祉施設】&#10;有形固定資産減価償却率"/>
        <xdr:cNvSpPr txBox="1"/>
      </xdr:nvSpPr>
      <xdr:spPr>
        <a:xfrm>
          <a:off x="1816744" y="1396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34307</xdr:rowOff>
    </xdr:from>
    <xdr:ext cx="405111" cy="259045"/>
    <xdr:sp macro="" textlink="">
      <xdr:nvSpPr>
        <xdr:cNvPr id="314" name="n_4mainValue【福祉施設】&#10;有形固定資産減価償却率"/>
        <xdr:cNvSpPr txBox="1"/>
      </xdr:nvSpPr>
      <xdr:spPr>
        <a:xfrm>
          <a:off x="927744"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5" name="直線コネクタ 32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6" name="テキスト ボックス 32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7" name="直線コネクタ 32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8" name="テキスト ボックス 32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9" name="直線コネクタ 32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0" name="テキスト ボックス 32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1" name="直線コネクタ 33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2" name="テキスト ボックス 33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3" name="直線コネクタ 33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4" name="テキスト ボックス 33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33020</xdr:rowOff>
    </xdr:from>
    <xdr:to>
      <xdr:col>54</xdr:col>
      <xdr:colOff>189865</xdr:colOff>
      <xdr:row>86</xdr:row>
      <xdr:rowOff>95250</xdr:rowOff>
    </xdr:to>
    <xdr:cxnSp macro="">
      <xdr:nvCxnSpPr>
        <xdr:cNvPr id="338" name="直線コネクタ 337"/>
        <xdr:cNvCxnSpPr/>
      </xdr:nvCxnSpPr>
      <xdr:spPr>
        <a:xfrm flipV="1">
          <a:off x="10476865" y="13406120"/>
          <a:ext cx="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39"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40" name="直線コネクタ 339"/>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151147</xdr:rowOff>
    </xdr:from>
    <xdr:ext cx="469744" cy="259045"/>
    <xdr:sp macro="" textlink="">
      <xdr:nvSpPr>
        <xdr:cNvPr id="341" name="【福祉施設】&#10;一人当たり面積最大値テキスト"/>
        <xdr:cNvSpPr txBox="1"/>
      </xdr:nvSpPr>
      <xdr:spPr>
        <a:xfrm>
          <a:off x="10515600"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33020</xdr:rowOff>
    </xdr:from>
    <xdr:to>
      <xdr:col>55</xdr:col>
      <xdr:colOff>88900</xdr:colOff>
      <xdr:row>78</xdr:row>
      <xdr:rowOff>33020</xdr:rowOff>
    </xdr:to>
    <xdr:cxnSp macro="">
      <xdr:nvCxnSpPr>
        <xdr:cNvPr id="342" name="直線コネクタ 341"/>
        <xdr:cNvCxnSpPr/>
      </xdr:nvCxnSpPr>
      <xdr:spPr>
        <a:xfrm>
          <a:off x="10388600" y="1340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163847</xdr:rowOff>
    </xdr:from>
    <xdr:ext cx="469744" cy="259045"/>
    <xdr:sp macro="" textlink="">
      <xdr:nvSpPr>
        <xdr:cNvPr id="343" name="【福祉施設】&#10;一人当たり面積平均値テキスト"/>
        <xdr:cNvSpPr txBox="1"/>
      </xdr:nvSpPr>
      <xdr:spPr>
        <a:xfrm>
          <a:off x="10515600" y="1456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44" name="フローチャート: 判断 343"/>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26670</xdr:rowOff>
    </xdr:from>
    <xdr:to>
      <xdr:col>50</xdr:col>
      <xdr:colOff>165100</xdr:colOff>
      <xdr:row>85</xdr:row>
      <xdr:rowOff>128270</xdr:rowOff>
    </xdr:to>
    <xdr:sp macro="" textlink="">
      <xdr:nvSpPr>
        <xdr:cNvPr id="345" name="フローチャート: 判断 344"/>
        <xdr:cNvSpPr/>
      </xdr:nvSpPr>
      <xdr:spPr>
        <a:xfrm>
          <a:off x="95885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41911</xdr:rowOff>
    </xdr:from>
    <xdr:to>
      <xdr:col>46</xdr:col>
      <xdr:colOff>38100</xdr:colOff>
      <xdr:row>85</xdr:row>
      <xdr:rowOff>143511</xdr:rowOff>
    </xdr:to>
    <xdr:sp macro="" textlink="">
      <xdr:nvSpPr>
        <xdr:cNvPr id="346" name="フローチャート: 判断 345"/>
        <xdr:cNvSpPr/>
      </xdr:nvSpPr>
      <xdr:spPr>
        <a:xfrm>
          <a:off x="8699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12700</xdr:rowOff>
    </xdr:from>
    <xdr:to>
      <xdr:col>41</xdr:col>
      <xdr:colOff>101600</xdr:colOff>
      <xdr:row>85</xdr:row>
      <xdr:rowOff>114300</xdr:rowOff>
    </xdr:to>
    <xdr:sp macro="" textlink="">
      <xdr:nvSpPr>
        <xdr:cNvPr id="347" name="フローチャート: 判断 346"/>
        <xdr:cNvSpPr/>
      </xdr:nvSpPr>
      <xdr:spPr>
        <a:xfrm>
          <a:off x="7810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71120</xdr:rowOff>
    </xdr:from>
    <xdr:to>
      <xdr:col>36</xdr:col>
      <xdr:colOff>165100</xdr:colOff>
      <xdr:row>86</xdr:row>
      <xdr:rowOff>1270</xdr:rowOff>
    </xdr:to>
    <xdr:sp macro="" textlink="">
      <xdr:nvSpPr>
        <xdr:cNvPr id="348" name="フローチャート: 判断 347"/>
        <xdr:cNvSpPr/>
      </xdr:nvSpPr>
      <xdr:spPr>
        <a:xfrm>
          <a:off x="6921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66039</xdr:rowOff>
    </xdr:from>
    <xdr:to>
      <xdr:col>55</xdr:col>
      <xdr:colOff>50800</xdr:colOff>
      <xdr:row>84</xdr:row>
      <xdr:rowOff>167639</xdr:rowOff>
    </xdr:to>
    <xdr:sp macro="" textlink="">
      <xdr:nvSpPr>
        <xdr:cNvPr id="354" name="楕円 353"/>
        <xdr:cNvSpPr/>
      </xdr:nvSpPr>
      <xdr:spPr>
        <a:xfrm>
          <a:off x="10426700" y="1446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88916</xdr:rowOff>
    </xdr:from>
    <xdr:ext cx="469744" cy="259045"/>
    <xdr:sp macro="" textlink="">
      <xdr:nvSpPr>
        <xdr:cNvPr id="355" name="【福祉施設】&#10;一人当たり面積該当値テキスト"/>
        <xdr:cNvSpPr txBox="1"/>
      </xdr:nvSpPr>
      <xdr:spPr>
        <a:xfrm>
          <a:off x="10515600" y="1431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73661</xdr:rowOff>
    </xdr:from>
    <xdr:to>
      <xdr:col>50</xdr:col>
      <xdr:colOff>165100</xdr:colOff>
      <xdr:row>85</xdr:row>
      <xdr:rowOff>3811</xdr:rowOff>
    </xdr:to>
    <xdr:sp macro="" textlink="">
      <xdr:nvSpPr>
        <xdr:cNvPr id="356" name="楕円 355"/>
        <xdr:cNvSpPr/>
      </xdr:nvSpPr>
      <xdr:spPr>
        <a:xfrm>
          <a:off x="9588500" y="1447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116839</xdr:rowOff>
    </xdr:from>
    <xdr:to>
      <xdr:col>55</xdr:col>
      <xdr:colOff>0</xdr:colOff>
      <xdr:row>84</xdr:row>
      <xdr:rowOff>124461</xdr:rowOff>
    </xdr:to>
    <xdr:cxnSp macro="">
      <xdr:nvCxnSpPr>
        <xdr:cNvPr id="357" name="直線コネクタ 356"/>
        <xdr:cNvCxnSpPr/>
      </xdr:nvCxnSpPr>
      <xdr:spPr>
        <a:xfrm flipV="1">
          <a:off x="9639300" y="145186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78739</xdr:rowOff>
    </xdr:from>
    <xdr:to>
      <xdr:col>46</xdr:col>
      <xdr:colOff>38100</xdr:colOff>
      <xdr:row>85</xdr:row>
      <xdr:rowOff>8889</xdr:rowOff>
    </xdr:to>
    <xdr:sp macro="" textlink="">
      <xdr:nvSpPr>
        <xdr:cNvPr id="358" name="楕円 357"/>
        <xdr:cNvSpPr/>
      </xdr:nvSpPr>
      <xdr:spPr>
        <a:xfrm>
          <a:off x="8699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124461</xdr:rowOff>
    </xdr:from>
    <xdr:to>
      <xdr:col>50</xdr:col>
      <xdr:colOff>114300</xdr:colOff>
      <xdr:row>84</xdr:row>
      <xdr:rowOff>129539</xdr:rowOff>
    </xdr:to>
    <xdr:cxnSp macro="">
      <xdr:nvCxnSpPr>
        <xdr:cNvPr id="359" name="直線コネクタ 358"/>
        <xdr:cNvCxnSpPr/>
      </xdr:nvCxnSpPr>
      <xdr:spPr>
        <a:xfrm flipV="1">
          <a:off x="8750300" y="14526261"/>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83820</xdr:rowOff>
    </xdr:from>
    <xdr:to>
      <xdr:col>41</xdr:col>
      <xdr:colOff>101600</xdr:colOff>
      <xdr:row>85</xdr:row>
      <xdr:rowOff>13970</xdr:rowOff>
    </xdr:to>
    <xdr:sp macro="" textlink="">
      <xdr:nvSpPr>
        <xdr:cNvPr id="360" name="楕円 359"/>
        <xdr:cNvSpPr/>
      </xdr:nvSpPr>
      <xdr:spPr>
        <a:xfrm>
          <a:off x="7810500" y="1448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129539</xdr:rowOff>
    </xdr:from>
    <xdr:to>
      <xdr:col>45</xdr:col>
      <xdr:colOff>177800</xdr:colOff>
      <xdr:row>84</xdr:row>
      <xdr:rowOff>134620</xdr:rowOff>
    </xdr:to>
    <xdr:cxnSp macro="">
      <xdr:nvCxnSpPr>
        <xdr:cNvPr id="361" name="直線コネクタ 360"/>
        <xdr:cNvCxnSpPr/>
      </xdr:nvCxnSpPr>
      <xdr:spPr>
        <a:xfrm flipV="1">
          <a:off x="7861300" y="14531339"/>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87630</xdr:rowOff>
    </xdr:from>
    <xdr:to>
      <xdr:col>36</xdr:col>
      <xdr:colOff>165100</xdr:colOff>
      <xdr:row>85</xdr:row>
      <xdr:rowOff>17780</xdr:rowOff>
    </xdr:to>
    <xdr:sp macro="" textlink="">
      <xdr:nvSpPr>
        <xdr:cNvPr id="362" name="楕円 361"/>
        <xdr:cNvSpPr/>
      </xdr:nvSpPr>
      <xdr:spPr>
        <a:xfrm>
          <a:off x="6921500" y="1448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134620</xdr:rowOff>
    </xdr:from>
    <xdr:to>
      <xdr:col>41</xdr:col>
      <xdr:colOff>50800</xdr:colOff>
      <xdr:row>84</xdr:row>
      <xdr:rowOff>138430</xdr:rowOff>
    </xdr:to>
    <xdr:cxnSp macro="">
      <xdr:nvCxnSpPr>
        <xdr:cNvPr id="363" name="直線コネクタ 362"/>
        <xdr:cNvCxnSpPr/>
      </xdr:nvCxnSpPr>
      <xdr:spPr>
        <a:xfrm flipV="1">
          <a:off x="6972300" y="145364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119397</xdr:rowOff>
    </xdr:from>
    <xdr:ext cx="469744" cy="259045"/>
    <xdr:sp macro="" textlink="">
      <xdr:nvSpPr>
        <xdr:cNvPr id="364" name="n_1aveValue【福祉施設】&#10;一人当たり面積"/>
        <xdr:cNvSpPr txBox="1"/>
      </xdr:nvSpPr>
      <xdr:spPr>
        <a:xfrm>
          <a:off x="9391727" y="1469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134638</xdr:rowOff>
    </xdr:from>
    <xdr:ext cx="469744" cy="259045"/>
    <xdr:sp macro="" textlink="">
      <xdr:nvSpPr>
        <xdr:cNvPr id="365" name="n_2aveValue【福祉施設】&#10;一人当たり面積"/>
        <xdr:cNvSpPr txBox="1"/>
      </xdr:nvSpPr>
      <xdr:spPr>
        <a:xfrm>
          <a:off x="8515427"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105427</xdr:rowOff>
    </xdr:from>
    <xdr:ext cx="469744" cy="259045"/>
    <xdr:sp macro="" textlink="">
      <xdr:nvSpPr>
        <xdr:cNvPr id="366" name="n_3aveValue【福祉施設】&#10;一人当たり面積"/>
        <xdr:cNvSpPr txBox="1"/>
      </xdr:nvSpPr>
      <xdr:spPr>
        <a:xfrm>
          <a:off x="7626427" y="1467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163847</xdr:rowOff>
    </xdr:from>
    <xdr:ext cx="469744" cy="259045"/>
    <xdr:sp macro="" textlink="">
      <xdr:nvSpPr>
        <xdr:cNvPr id="367" name="n_4aveValue【福祉施設】&#10;一人当たり面積"/>
        <xdr:cNvSpPr txBox="1"/>
      </xdr:nvSpPr>
      <xdr:spPr>
        <a:xfrm>
          <a:off x="67374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20338</xdr:rowOff>
    </xdr:from>
    <xdr:ext cx="469744" cy="259045"/>
    <xdr:sp macro="" textlink="">
      <xdr:nvSpPr>
        <xdr:cNvPr id="368" name="n_1mainValue【福祉施設】&#10;一人当たり面積"/>
        <xdr:cNvSpPr txBox="1"/>
      </xdr:nvSpPr>
      <xdr:spPr>
        <a:xfrm>
          <a:off x="9391727" y="1425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25416</xdr:rowOff>
    </xdr:from>
    <xdr:ext cx="469744" cy="259045"/>
    <xdr:sp macro="" textlink="">
      <xdr:nvSpPr>
        <xdr:cNvPr id="369" name="n_2mainValue【福祉施設】&#10;一人当たり面積"/>
        <xdr:cNvSpPr txBox="1"/>
      </xdr:nvSpPr>
      <xdr:spPr>
        <a:xfrm>
          <a:off x="85154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30497</xdr:rowOff>
    </xdr:from>
    <xdr:ext cx="469744" cy="259045"/>
    <xdr:sp macro="" textlink="">
      <xdr:nvSpPr>
        <xdr:cNvPr id="370" name="n_3mainValue【福祉施設】&#10;一人当たり面積"/>
        <xdr:cNvSpPr txBox="1"/>
      </xdr:nvSpPr>
      <xdr:spPr>
        <a:xfrm>
          <a:off x="7626427" y="1426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34307</xdr:rowOff>
    </xdr:from>
    <xdr:ext cx="469744" cy="259045"/>
    <xdr:sp macro="" textlink="">
      <xdr:nvSpPr>
        <xdr:cNvPr id="371" name="n_4mainValue【福祉施設】&#10;一人当たり面積"/>
        <xdr:cNvSpPr txBox="1"/>
      </xdr:nvSpPr>
      <xdr:spPr>
        <a:xfrm>
          <a:off x="6737427" y="1426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3" name="直線コネクタ 38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4" name="テキスト ボックス 38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5" name="直線コネクタ 38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6" name="テキスト ボックス 38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7" name="直線コネクタ 38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8" name="テキスト ボックス 38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9" name="直線コネクタ 38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0" name="テキスト ボックス 38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1" name="直線コネクタ 39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2" name="テキスト ボックス 39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3" name="直線コネクタ 39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4" name="テキスト ボックス 39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396" name="直線コネクタ 395"/>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7"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98" name="直線コネクタ 397"/>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399" name="【市民会館】&#10;有形固定資産減価償却率最大値テキスト"/>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00" name="直線コネクタ 399"/>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76216</xdr:rowOff>
    </xdr:from>
    <xdr:ext cx="405111" cy="259045"/>
    <xdr:sp macro="" textlink="">
      <xdr:nvSpPr>
        <xdr:cNvPr id="401" name="【市民会館】&#10;有形固定資産減価償却率平均値テキスト"/>
        <xdr:cNvSpPr txBox="1"/>
      </xdr:nvSpPr>
      <xdr:spPr>
        <a:xfrm>
          <a:off x="4673600" y="1773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97789</xdr:rowOff>
    </xdr:from>
    <xdr:to>
      <xdr:col>24</xdr:col>
      <xdr:colOff>114300</xdr:colOff>
      <xdr:row>104</xdr:row>
      <xdr:rowOff>27939</xdr:rowOff>
    </xdr:to>
    <xdr:sp macro="" textlink="">
      <xdr:nvSpPr>
        <xdr:cNvPr id="402" name="フローチャート: 判断 401"/>
        <xdr:cNvSpPr/>
      </xdr:nvSpPr>
      <xdr:spPr>
        <a:xfrm>
          <a:off x="4584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403" name="フローチャート: 判断 402"/>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04" name="フローチャート: 判断 403"/>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405" name="フローチャート: 判断 404"/>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63500</xdr:rowOff>
    </xdr:from>
    <xdr:to>
      <xdr:col>6</xdr:col>
      <xdr:colOff>38100</xdr:colOff>
      <xdr:row>103</xdr:row>
      <xdr:rowOff>165100</xdr:rowOff>
    </xdr:to>
    <xdr:sp macro="" textlink="">
      <xdr:nvSpPr>
        <xdr:cNvPr id="406" name="フローチャート: 判断 405"/>
        <xdr:cNvSpPr/>
      </xdr:nvSpPr>
      <xdr:spPr>
        <a:xfrm>
          <a:off x="1079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57786</xdr:rowOff>
    </xdr:from>
    <xdr:to>
      <xdr:col>24</xdr:col>
      <xdr:colOff>114300</xdr:colOff>
      <xdr:row>102</xdr:row>
      <xdr:rowOff>159386</xdr:rowOff>
    </xdr:to>
    <xdr:sp macro="" textlink="">
      <xdr:nvSpPr>
        <xdr:cNvPr id="412" name="楕円 411"/>
        <xdr:cNvSpPr/>
      </xdr:nvSpPr>
      <xdr:spPr>
        <a:xfrm>
          <a:off x="4584700" y="1754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80663</xdr:rowOff>
    </xdr:from>
    <xdr:ext cx="405111" cy="259045"/>
    <xdr:sp macro="" textlink="">
      <xdr:nvSpPr>
        <xdr:cNvPr id="413" name="【市民会館】&#10;有形固定資産減価償却率該当値テキスト"/>
        <xdr:cNvSpPr txBox="1"/>
      </xdr:nvSpPr>
      <xdr:spPr>
        <a:xfrm>
          <a:off x="4673600"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42545</xdr:rowOff>
    </xdr:from>
    <xdr:to>
      <xdr:col>20</xdr:col>
      <xdr:colOff>38100</xdr:colOff>
      <xdr:row>102</xdr:row>
      <xdr:rowOff>144145</xdr:rowOff>
    </xdr:to>
    <xdr:sp macro="" textlink="">
      <xdr:nvSpPr>
        <xdr:cNvPr id="414" name="楕円 413"/>
        <xdr:cNvSpPr/>
      </xdr:nvSpPr>
      <xdr:spPr>
        <a:xfrm>
          <a:off x="3746500" y="1753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93345</xdr:rowOff>
    </xdr:from>
    <xdr:to>
      <xdr:col>24</xdr:col>
      <xdr:colOff>63500</xdr:colOff>
      <xdr:row>102</xdr:row>
      <xdr:rowOff>108586</xdr:rowOff>
    </xdr:to>
    <xdr:cxnSp macro="">
      <xdr:nvCxnSpPr>
        <xdr:cNvPr id="415" name="直線コネクタ 414"/>
        <xdr:cNvCxnSpPr/>
      </xdr:nvCxnSpPr>
      <xdr:spPr>
        <a:xfrm>
          <a:off x="3797300" y="17581245"/>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145414</xdr:rowOff>
    </xdr:from>
    <xdr:to>
      <xdr:col>15</xdr:col>
      <xdr:colOff>101600</xdr:colOff>
      <xdr:row>102</xdr:row>
      <xdr:rowOff>75564</xdr:rowOff>
    </xdr:to>
    <xdr:sp macro="" textlink="">
      <xdr:nvSpPr>
        <xdr:cNvPr id="416" name="楕円 415"/>
        <xdr:cNvSpPr/>
      </xdr:nvSpPr>
      <xdr:spPr>
        <a:xfrm>
          <a:off x="2857500" y="17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24764</xdr:rowOff>
    </xdr:from>
    <xdr:to>
      <xdr:col>19</xdr:col>
      <xdr:colOff>177800</xdr:colOff>
      <xdr:row>102</xdr:row>
      <xdr:rowOff>93345</xdr:rowOff>
    </xdr:to>
    <xdr:cxnSp macro="">
      <xdr:nvCxnSpPr>
        <xdr:cNvPr id="417" name="直線コネクタ 416"/>
        <xdr:cNvCxnSpPr/>
      </xdr:nvCxnSpPr>
      <xdr:spPr>
        <a:xfrm>
          <a:off x="2908300" y="1751266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124461</xdr:rowOff>
    </xdr:from>
    <xdr:to>
      <xdr:col>10</xdr:col>
      <xdr:colOff>165100</xdr:colOff>
      <xdr:row>102</xdr:row>
      <xdr:rowOff>54611</xdr:rowOff>
    </xdr:to>
    <xdr:sp macro="" textlink="">
      <xdr:nvSpPr>
        <xdr:cNvPr id="418" name="楕円 417"/>
        <xdr:cNvSpPr/>
      </xdr:nvSpPr>
      <xdr:spPr>
        <a:xfrm>
          <a:off x="1968500" y="174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3811</xdr:rowOff>
    </xdr:from>
    <xdr:to>
      <xdr:col>15</xdr:col>
      <xdr:colOff>50800</xdr:colOff>
      <xdr:row>102</xdr:row>
      <xdr:rowOff>24764</xdr:rowOff>
    </xdr:to>
    <xdr:cxnSp macro="">
      <xdr:nvCxnSpPr>
        <xdr:cNvPr id="419" name="直線コネクタ 418"/>
        <xdr:cNvCxnSpPr/>
      </xdr:nvCxnSpPr>
      <xdr:spPr>
        <a:xfrm>
          <a:off x="2019300" y="17491711"/>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86361</xdr:rowOff>
    </xdr:from>
    <xdr:to>
      <xdr:col>6</xdr:col>
      <xdr:colOff>38100</xdr:colOff>
      <xdr:row>102</xdr:row>
      <xdr:rowOff>16511</xdr:rowOff>
    </xdr:to>
    <xdr:sp macro="" textlink="">
      <xdr:nvSpPr>
        <xdr:cNvPr id="420" name="楕円 419"/>
        <xdr:cNvSpPr/>
      </xdr:nvSpPr>
      <xdr:spPr>
        <a:xfrm>
          <a:off x="1079500" y="174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137161</xdr:rowOff>
    </xdr:from>
    <xdr:to>
      <xdr:col>10</xdr:col>
      <xdr:colOff>114300</xdr:colOff>
      <xdr:row>102</xdr:row>
      <xdr:rowOff>3811</xdr:rowOff>
    </xdr:to>
    <xdr:cxnSp macro="">
      <xdr:nvCxnSpPr>
        <xdr:cNvPr id="421" name="直線コネクタ 420"/>
        <xdr:cNvCxnSpPr/>
      </xdr:nvCxnSpPr>
      <xdr:spPr>
        <a:xfrm>
          <a:off x="1130300" y="174536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17163</xdr:rowOff>
    </xdr:from>
    <xdr:ext cx="405111" cy="259045"/>
    <xdr:sp macro="" textlink="">
      <xdr:nvSpPr>
        <xdr:cNvPr id="422" name="n_1aveValue【市民会館】&#10;有形固定資産減価償却率"/>
        <xdr:cNvSpPr txBox="1"/>
      </xdr:nvSpPr>
      <xdr:spPr>
        <a:xfrm>
          <a:off x="3582044"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160038</xdr:rowOff>
    </xdr:from>
    <xdr:ext cx="405111" cy="259045"/>
    <xdr:sp macro="" textlink="">
      <xdr:nvSpPr>
        <xdr:cNvPr id="423" name="n_2aveValue【市民会館】&#10;有形固定資産減価償却率"/>
        <xdr:cNvSpPr txBox="1"/>
      </xdr:nvSpPr>
      <xdr:spPr>
        <a:xfrm>
          <a:off x="2705744" y="178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133366</xdr:rowOff>
    </xdr:from>
    <xdr:ext cx="405111" cy="259045"/>
    <xdr:sp macro="" textlink="">
      <xdr:nvSpPr>
        <xdr:cNvPr id="424" name="n_3aveValue【市民会館】&#10;有形固定資産減価償却率"/>
        <xdr:cNvSpPr txBox="1"/>
      </xdr:nvSpPr>
      <xdr:spPr>
        <a:xfrm>
          <a:off x="1816744"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156227</xdr:rowOff>
    </xdr:from>
    <xdr:ext cx="405111" cy="259045"/>
    <xdr:sp macro="" textlink="">
      <xdr:nvSpPr>
        <xdr:cNvPr id="425" name="n_4aveValue【市民会館】&#10;有形固定資産減価償却率"/>
        <xdr:cNvSpPr txBox="1"/>
      </xdr:nvSpPr>
      <xdr:spPr>
        <a:xfrm>
          <a:off x="927744" y="1781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160672</xdr:rowOff>
    </xdr:from>
    <xdr:ext cx="405111" cy="259045"/>
    <xdr:sp macro="" textlink="">
      <xdr:nvSpPr>
        <xdr:cNvPr id="426" name="n_1mainValue【市民会館】&#10;有形固定資産減価償却率"/>
        <xdr:cNvSpPr txBox="1"/>
      </xdr:nvSpPr>
      <xdr:spPr>
        <a:xfrm>
          <a:off x="3582044" y="1730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92091</xdr:rowOff>
    </xdr:from>
    <xdr:ext cx="405111" cy="259045"/>
    <xdr:sp macro="" textlink="">
      <xdr:nvSpPr>
        <xdr:cNvPr id="427" name="n_2mainValue【市民会館】&#10;有形固定資産減価償却率"/>
        <xdr:cNvSpPr txBox="1"/>
      </xdr:nvSpPr>
      <xdr:spPr>
        <a:xfrm>
          <a:off x="2705744" y="1723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71138</xdr:rowOff>
    </xdr:from>
    <xdr:ext cx="405111" cy="259045"/>
    <xdr:sp macro="" textlink="">
      <xdr:nvSpPr>
        <xdr:cNvPr id="428" name="n_3mainValue【市民会館】&#10;有形固定資産減価償却率"/>
        <xdr:cNvSpPr txBox="1"/>
      </xdr:nvSpPr>
      <xdr:spPr>
        <a:xfrm>
          <a:off x="1816744" y="1721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33038</xdr:rowOff>
    </xdr:from>
    <xdr:ext cx="405111" cy="259045"/>
    <xdr:sp macro="" textlink="">
      <xdr:nvSpPr>
        <xdr:cNvPr id="429" name="n_4mainValue【市民会館】&#10;有形固定資産減価償却率"/>
        <xdr:cNvSpPr txBox="1"/>
      </xdr:nvSpPr>
      <xdr:spPr>
        <a:xfrm>
          <a:off x="927744" y="171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0" name="直線コネクタ 43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1" name="テキスト ボックス 44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2" name="直線コネクタ 44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3" name="テキスト ボックス 44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4" name="直線コネクタ 44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5" name="テキスト ボックス 44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6" name="直線コネクタ 44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7" name="テキスト ボックス 44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60198</xdr:rowOff>
    </xdr:from>
    <xdr:to>
      <xdr:col>54</xdr:col>
      <xdr:colOff>189865</xdr:colOff>
      <xdr:row>108</xdr:row>
      <xdr:rowOff>57913</xdr:rowOff>
    </xdr:to>
    <xdr:cxnSp macro="">
      <xdr:nvCxnSpPr>
        <xdr:cNvPr id="451" name="直線コネクタ 450"/>
        <xdr:cNvCxnSpPr/>
      </xdr:nvCxnSpPr>
      <xdr:spPr>
        <a:xfrm flipV="1">
          <a:off x="10476865" y="17205198"/>
          <a:ext cx="0" cy="136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452" name="【市民会館】&#10;一人当たり面積最小値テキスト"/>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453" name="直線コネクタ 452"/>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6875</xdr:rowOff>
    </xdr:from>
    <xdr:ext cx="469744" cy="259045"/>
    <xdr:sp macro="" textlink="">
      <xdr:nvSpPr>
        <xdr:cNvPr id="454" name="【市民会館】&#10;一人当たり面積最大値テキスト"/>
        <xdr:cNvSpPr txBox="1"/>
      </xdr:nvSpPr>
      <xdr:spPr>
        <a:xfrm>
          <a:off x="10515600" y="1698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60198</xdr:rowOff>
    </xdr:from>
    <xdr:to>
      <xdr:col>55</xdr:col>
      <xdr:colOff>88900</xdr:colOff>
      <xdr:row>100</xdr:row>
      <xdr:rowOff>60198</xdr:rowOff>
    </xdr:to>
    <xdr:cxnSp macro="">
      <xdr:nvCxnSpPr>
        <xdr:cNvPr id="455" name="直線コネクタ 454"/>
        <xdr:cNvCxnSpPr/>
      </xdr:nvCxnSpPr>
      <xdr:spPr>
        <a:xfrm>
          <a:off x="10388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58690</xdr:rowOff>
    </xdr:from>
    <xdr:ext cx="469744" cy="259045"/>
    <xdr:sp macro="" textlink="">
      <xdr:nvSpPr>
        <xdr:cNvPr id="456" name="【市民会館】&#10;一人当たり面積平均値テキスト"/>
        <xdr:cNvSpPr txBox="1"/>
      </xdr:nvSpPr>
      <xdr:spPr>
        <a:xfrm>
          <a:off x="10515600" y="1806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80263</xdr:rowOff>
    </xdr:from>
    <xdr:to>
      <xdr:col>55</xdr:col>
      <xdr:colOff>50800</xdr:colOff>
      <xdr:row>106</xdr:row>
      <xdr:rowOff>10413</xdr:rowOff>
    </xdr:to>
    <xdr:sp macro="" textlink="">
      <xdr:nvSpPr>
        <xdr:cNvPr id="457" name="フローチャート: 判断 456"/>
        <xdr:cNvSpPr/>
      </xdr:nvSpPr>
      <xdr:spPr>
        <a:xfrm>
          <a:off x="10426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87122</xdr:rowOff>
    </xdr:from>
    <xdr:to>
      <xdr:col>50</xdr:col>
      <xdr:colOff>165100</xdr:colOff>
      <xdr:row>106</xdr:row>
      <xdr:rowOff>17272</xdr:rowOff>
    </xdr:to>
    <xdr:sp macro="" textlink="">
      <xdr:nvSpPr>
        <xdr:cNvPr id="458" name="フローチャート: 判断 457"/>
        <xdr:cNvSpPr/>
      </xdr:nvSpPr>
      <xdr:spPr>
        <a:xfrm>
          <a:off x="9588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77978</xdr:rowOff>
    </xdr:from>
    <xdr:to>
      <xdr:col>46</xdr:col>
      <xdr:colOff>38100</xdr:colOff>
      <xdr:row>106</xdr:row>
      <xdr:rowOff>8128</xdr:rowOff>
    </xdr:to>
    <xdr:sp macro="" textlink="">
      <xdr:nvSpPr>
        <xdr:cNvPr id="459" name="フローチャート: 判断 458"/>
        <xdr:cNvSpPr/>
      </xdr:nvSpPr>
      <xdr:spPr>
        <a:xfrm>
          <a:off x="8699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460" name="フローチャート: 判断 459"/>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461" name="フローチャート: 判断 460"/>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68835</xdr:rowOff>
    </xdr:from>
    <xdr:to>
      <xdr:col>55</xdr:col>
      <xdr:colOff>50800</xdr:colOff>
      <xdr:row>104</xdr:row>
      <xdr:rowOff>170435</xdr:rowOff>
    </xdr:to>
    <xdr:sp macro="" textlink="">
      <xdr:nvSpPr>
        <xdr:cNvPr id="467" name="楕円 466"/>
        <xdr:cNvSpPr/>
      </xdr:nvSpPr>
      <xdr:spPr>
        <a:xfrm>
          <a:off x="10426700" y="17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91712</xdr:rowOff>
    </xdr:from>
    <xdr:ext cx="469744" cy="259045"/>
    <xdr:sp macro="" textlink="">
      <xdr:nvSpPr>
        <xdr:cNvPr id="468" name="【市民会館】&#10;一人当たり面積該当値テキスト"/>
        <xdr:cNvSpPr txBox="1"/>
      </xdr:nvSpPr>
      <xdr:spPr>
        <a:xfrm>
          <a:off x="10515600" y="1775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82550</xdr:rowOff>
    </xdr:from>
    <xdr:to>
      <xdr:col>50</xdr:col>
      <xdr:colOff>165100</xdr:colOff>
      <xdr:row>105</xdr:row>
      <xdr:rowOff>12700</xdr:rowOff>
    </xdr:to>
    <xdr:sp macro="" textlink="">
      <xdr:nvSpPr>
        <xdr:cNvPr id="469" name="楕円 468"/>
        <xdr:cNvSpPr/>
      </xdr:nvSpPr>
      <xdr:spPr>
        <a:xfrm>
          <a:off x="9588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119635</xdr:rowOff>
    </xdr:from>
    <xdr:to>
      <xdr:col>55</xdr:col>
      <xdr:colOff>0</xdr:colOff>
      <xdr:row>104</xdr:row>
      <xdr:rowOff>133350</xdr:rowOff>
    </xdr:to>
    <xdr:cxnSp macro="">
      <xdr:nvCxnSpPr>
        <xdr:cNvPr id="470" name="直線コネクタ 469"/>
        <xdr:cNvCxnSpPr/>
      </xdr:nvCxnSpPr>
      <xdr:spPr>
        <a:xfrm flipV="1">
          <a:off x="9639300" y="1795043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91694</xdr:rowOff>
    </xdr:from>
    <xdr:to>
      <xdr:col>46</xdr:col>
      <xdr:colOff>38100</xdr:colOff>
      <xdr:row>105</xdr:row>
      <xdr:rowOff>21844</xdr:rowOff>
    </xdr:to>
    <xdr:sp macro="" textlink="">
      <xdr:nvSpPr>
        <xdr:cNvPr id="471" name="楕円 470"/>
        <xdr:cNvSpPr/>
      </xdr:nvSpPr>
      <xdr:spPr>
        <a:xfrm>
          <a:off x="86995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133350</xdr:rowOff>
    </xdr:from>
    <xdr:to>
      <xdr:col>50</xdr:col>
      <xdr:colOff>114300</xdr:colOff>
      <xdr:row>104</xdr:row>
      <xdr:rowOff>142494</xdr:rowOff>
    </xdr:to>
    <xdr:cxnSp macro="">
      <xdr:nvCxnSpPr>
        <xdr:cNvPr id="472" name="直線コネクタ 471"/>
        <xdr:cNvCxnSpPr/>
      </xdr:nvCxnSpPr>
      <xdr:spPr>
        <a:xfrm flipV="1">
          <a:off x="8750300" y="1796415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57404</xdr:rowOff>
    </xdr:from>
    <xdr:to>
      <xdr:col>41</xdr:col>
      <xdr:colOff>101600</xdr:colOff>
      <xdr:row>104</xdr:row>
      <xdr:rowOff>159004</xdr:rowOff>
    </xdr:to>
    <xdr:sp macro="" textlink="">
      <xdr:nvSpPr>
        <xdr:cNvPr id="473" name="楕円 472"/>
        <xdr:cNvSpPr/>
      </xdr:nvSpPr>
      <xdr:spPr>
        <a:xfrm>
          <a:off x="7810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108204</xdr:rowOff>
    </xdr:from>
    <xdr:to>
      <xdr:col>45</xdr:col>
      <xdr:colOff>177800</xdr:colOff>
      <xdr:row>104</xdr:row>
      <xdr:rowOff>142494</xdr:rowOff>
    </xdr:to>
    <xdr:cxnSp macro="">
      <xdr:nvCxnSpPr>
        <xdr:cNvPr id="474" name="直線コネクタ 473"/>
        <xdr:cNvCxnSpPr/>
      </xdr:nvCxnSpPr>
      <xdr:spPr>
        <a:xfrm>
          <a:off x="7861300" y="1793900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109982</xdr:rowOff>
    </xdr:from>
    <xdr:to>
      <xdr:col>36</xdr:col>
      <xdr:colOff>165100</xdr:colOff>
      <xdr:row>105</xdr:row>
      <xdr:rowOff>40132</xdr:rowOff>
    </xdr:to>
    <xdr:sp macro="" textlink="">
      <xdr:nvSpPr>
        <xdr:cNvPr id="475" name="楕円 474"/>
        <xdr:cNvSpPr/>
      </xdr:nvSpPr>
      <xdr:spPr>
        <a:xfrm>
          <a:off x="6921500" y="1794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108204</xdr:rowOff>
    </xdr:from>
    <xdr:to>
      <xdr:col>41</xdr:col>
      <xdr:colOff>50800</xdr:colOff>
      <xdr:row>104</xdr:row>
      <xdr:rowOff>160782</xdr:rowOff>
    </xdr:to>
    <xdr:cxnSp macro="">
      <xdr:nvCxnSpPr>
        <xdr:cNvPr id="476" name="直線コネクタ 475"/>
        <xdr:cNvCxnSpPr/>
      </xdr:nvCxnSpPr>
      <xdr:spPr>
        <a:xfrm flipV="1">
          <a:off x="6972300" y="1793900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8399</xdr:rowOff>
    </xdr:from>
    <xdr:ext cx="469744" cy="259045"/>
    <xdr:sp macro="" textlink="">
      <xdr:nvSpPr>
        <xdr:cNvPr id="477" name="n_1aveValue【市民会館】&#10;一人当たり面積"/>
        <xdr:cNvSpPr txBox="1"/>
      </xdr:nvSpPr>
      <xdr:spPr>
        <a:xfrm>
          <a:off x="9391727"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170705</xdr:rowOff>
    </xdr:from>
    <xdr:ext cx="469744" cy="259045"/>
    <xdr:sp macro="" textlink="">
      <xdr:nvSpPr>
        <xdr:cNvPr id="478" name="n_2aveValue【市民会館】&#10;一人当たり面積"/>
        <xdr:cNvSpPr txBox="1"/>
      </xdr:nvSpPr>
      <xdr:spPr>
        <a:xfrm>
          <a:off x="85154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140988</xdr:rowOff>
    </xdr:from>
    <xdr:ext cx="469744" cy="259045"/>
    <xdr:sp macro="" textlink="">
      <xdr:nvSpPr>
        <xdr:cNvPr id="479" name="n_3aveValue【市民会館】&#10;一人当たり面積"/>
        <xdr:cNvSpPr txBox="1"/>
      </xdr:nvSpPr>
      <xdr:spPr>
        <a:xfrm>
          <a:off x="7626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140988</xdr:rowOff>
    </xdr:from>
    <xdr:ext cx="469744" cy="259045"/>
    <xdr:sp macro="" textlink="">
      <xdr:nvSpPr>
        <xdr:cNvPr id="480" name="n_4aveValue【市民会館】&#10;一人当たり面積"/>
        <xdr:cNvSpPr txBox="1"/>
      </xdr:nvSpPr>
      <xdr:spPr>
        <a:xfrm>
          <a:off x="6737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29227</xdr:rowOff>
    </xdr:from>
    <xdr:ext cx="469744" cy="259045"/>
    <xdr:sp macro="" textlink="">
      <xdr:nvSpPr>
        <xdr:cNvPr id="481" name="n_1mainValue【市民会館】&#10;一人当たり面積"/>
        <xdr:cNvSpPr txBox="1"/>
      </xdr:nvSpPr>
      <xdr:spPr>
        <a:xfrm>
          <a:off x="9391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38371</xdr:rowOff>
    </xdr:from>
    <xdr:ext cx="469744" cy="259045"/>
    <xdr:sp macro="" textlink="">
      <xdr:nvSpPr>
        <xdr:cNvPr id="482" name="n_2mainValue【市民会館】&#10;一人当たり面積"/>
        <xdr:cNvSpPr txBox="1"/>
      </xdr:nvSpPr>
      <xdr:spPr>
        <a:xfrm>
          <a:off x="8515427" y="1769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4081</xdr:rowOff>
    </xdr:from>
    <xdr:ext cx="469744" cy="259045"/>
    <xdr:sp macro="" textlink="">
      <xdr:nvSpPr>
        <xdr:cNvPr id="483" name="n_3mainValue【市民会館】&#10;一人当たり面積"/>
        <xdr:cNvSpPr txBox="1"/>
      </xdr:nvSpPr>
      <xdr:spPr>
        <a:xfrm>
          <a:off x="76264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56659</xdr:rowOff>
    </xdr:from>
    <xdr:ext cx="469744" cy="259045"/>
    <xdr:sp macro="" textlink="">
      <xdr:nvSpPr>
        <xdr:cNvPr id="484" name="n_4mainValue【市民会館】&#10;一人当たり面積"/>
        <xdr:cNvSpPr txBox="1"/>
      </xdr:nvSpPr>
      <xdr:spPr>
        <a:xfrm>
          <a:off x="6737427" y="1771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42</xdr:row>
      <xdr:rowOff>38100</xdr:rowOff>
    </xdr:to>
    <xdr:cxnSp macro="">
      <xdr:nvCxnSpPr>
        <xdr:cNvPr id="509" name="直線コネクタ 508"/>
        <xdr:cNvCxnSpPr/>
      </xdr:nvCxnSpPr>
      <xdr:spPr>
        <a:xfrm flipV="1">
          <a:off x="16318864" y="57569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0"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1" name="直線コネクタ 51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512" name="【一般廃棄物処理施設】&#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513" name="直線コネクタ 512"/>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148607</xdr:rowOff>
    </xdr:from>
    <xdr:ext cx="405111" cy="259045"/>
    <xdr:sp macro="" textlink="">
      <xdr:nvSpPr>
        <xdr:cNvPr id="514" name="【一般廃棄物処理施設】&#10;有形固定資産減価償却率平均値テキスト"/>
        <xdr:cNvSpPr txBox="1"/>
      </xdr:nvSpPr>
      <xdr:spPr>
        <a:xfrm>
          <a:off x="16357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515" name="フローチャート: 判断 514"/>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516" name="フローチャート: 判断 515"/>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518" name="フローチャート: 判断 517"/>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74930</xdr:rowOff>
    </xdr:from>
    <xdr:to>
      <xdr:col>67</xdr:col>
      <xdr:colOff>101600</xdr:colOff>
      <xdr:row>38</xdr:row>
      <xdr:rowOff>5080</xdr:rowOff>
    </xdr:to>
    <xdr:sp macro="" textlink="">
      <xdr:nvSpPr>
        <xdr:cNvPr id="519" name="フローチャート: 判断 518"/>
        <xdr:cNvSpPr/>
      </xdr:nvSpPr>
      <xdr:spPr>
        <a:xfrm>
          <a:off x="12763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116840</xdr:rowOff>
    </xdr:from>
    <xdr:to>
      <xdr:col>85</xdr:col>
      <xdr:colOff>177800</xdr:colOff>
      <xdr:row>36</xdr:row>
      <xdr:rowOff>46990</xdr:rowOff>
    </xdr:to>
    <xdr:sp macro="" textlink="">
      <xdr:nvSpPr>
        <xdr:cNvPr id="525" name="楕円 524"/>
        <xdr:cNvSpPr/>
      </xdr:nvSpPr>
      <xdr:spPr>
        <a:xfrm>
          <a:off x="162687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139717</xdr:rowOff>
    </xdr:from>
    <xdr:ext cx="405111" cy="259045"/>
    <xdr:sp macro="" textlink="">
      <xdr:nvSpPr>
        <xdr:cNvPr id="526" name="【一般廃棄物処理施設】&#10;有形固定資産減価償却率該当値テキスト"/>
        <xdr:cNvSpPr txBox="1"/>
      </xdr:nvSpPr>
      <xdr:spPr>
        <a:xfrm>
          <a:off x="16357600"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59690</xdr:rowOff>
    </xdr:from>
    <xdr:to>
      <xdr:col>81</xdr:col>
      <xdr:colOff>101600</xdr:colOff>
      <xdr:row>35</xdr:row>
      <xdr:rowOff>161290</xdr:rowOff>
    </xdr:to>
    <xdr:sp macro="" textlink="">
      <xdr:nvSpPr>
        <xdr:cNvPr id="527" name="楕円 526"/>
        <xdr:cNvSpPr/>
      </xdr:nvSpPr>
      <xdr:spPr>
        <a:xfrm>
          <a:off x="15430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110490</xdr:rowOff>
    </xdr:from>
    <xdr:to>
      <xdr:col>85</xdr:col>
      <xdr:colOff>127000</xdr:colOff>
      <xdr:row>35</xdr:row>
      <xdr:rowOff>167640</xdr:rowOff>
    </xdr:to>
    <xdr:cxnSp macro="">
      <xdr:nvCxnSpPr>
        <xdr:cNvPr id="528" name="直線コネクタ 527"/>
        <xdr:cNvCxnSpPr/>
      </xdr:nvCxnSpPr>
      <xdr:spPr>
        <a:xfrm>
          <a:off x="15481300" y="611124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4445</xdr:rowOff>
    </xdr:from>
    <xdr:to>
      <xdr:col>76</xdr:col>
      <xdr:colOff>165100</xdr:colOff>
      <xdr:row>35</xdr:row>
      <xdr:rowOff>106045</xdr:rowOff>
    </xdr:to>
    <xdr:sp macro="" textlink="">
      <xdr:nvSpPr>
        <xdr:cNvPr id="529" name="楕円 528"/>
        <xdr:cNvSpPr/>
      </xdr:nvSpPr>
      <xdr:spPr>
        <a:xfrm>
          <a:off x="14541500" y="60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55245</xdr:rowOff>
    </xdr:from>
    <xdr:to>
      <xdr:col>81</xdr:col>
      <xdr:colOff>50800</xdr:colOff>
      <xdr:row>35</xdr:row>
      <xdr:rowOff>110490</xdr:rowOff>
    </xdr:to>
    <xdr:cxnSp macro="">
      <xdr:nvCxnSpPr>
        <xdr:cNvPr id="530" name="直線コネクタ 529"/>
        <xdr:cNvCxnSpPr/>
      </xdr:nvCxnSpPr>
      <xdr:spPr>
        <a:xfrm>
          <a:off x="14592300" y="605599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92075</xdr:rowOff>
    </xdr:from>
    <xdr:to>
      <xdr:col>72</xdr:col>
      <xdr:colOff>38100</xdr:colOff>
      <xdr:row>36</xdr:row>
      <xdr:rowOff>22225</xdr:rowOff>
    </xdr:to>
    <xdr:sp macro="" textlink="">
      <xdr:nvSpPr>
        <xdr:cNvPr id="531" name="楕円 530"/>
        <xdr:cNvSpPr/>
      </xdr:nvSpPr>
      <xdr:spPr>
        <a:xfrm>
          <a:off x="13652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55245</xdr:rowOff>
    </xdr:from>
    <xdr:to>
      <xdr:col>76</xdr:col>
      <xdr:colOff>114300</xdr:colOff>
      <xdr:row>35</xdr:row>
      <xdr:rowOff>142875</xdr:rowOff>
    </xdr:to>
    <xdr:cxnSp macro="">
      <xdr:nvCxnSpPr>
        <xdr:cNvPr id="532" name="直線コネクタ 531"/>
        <xdr:cNvCxnSpPr/>
      </xdr:nvCxnSpPr>
      <xdr:spPr>
        <a:xfrm flipV="1">
          <a:off x="13703300" y="605599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59690</xdr:rowOff>
    </xdr:from>
    <xdr:to>
      <xdr:col>67</xdr:col>
      <xdr:colOff>101600</xdr:colOff>
      <xdr:row>35</xdr:row>
      <xdr:rowOff>161290</xdr:rowOff>
    </xdr:to>
    <xdr:sp macro="" textlink="">
      <xdr:nvSpPr>
        <xdr:cNvPr id="533" name="楕円 532"/>
        <xdr:cNvSpPr/>
      </xdr:nvSpPr>
      <xdr:spPr>
        <a:xfrm>
          <a:off x="12763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110490</xdr:rowOff>
    </xdr:from>
    <xdr:to>
      <xdr:col>71</xdr:col>
      <xdr:colOff>177800</xdr:colOff>
      <xdr:row>35</xdr:row>
      <xdr:rowOff>142875</xdr:rowOff>
    </xdr:to>
    <xdr:cxnSp macro="">
      <xdr:nvCxnSpPr>
        <xdr:cNvPr id="534" name="直線コネクタ 533"/>
        <xdr:cNvCxnSpPr/>
      </xdr:nvCxnSpPr>
      <xdr:spPr>
        <a:xfrm>
          <a:off x="12814300" y="61112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535" name="n_1aveValue【一般廃棄物処理施設】&#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536" name="n_2aveValue【一般廃棄物処理施設】&#10;有形固定資産減価償却率"/>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102887</xdr:rowOff>
    </xdr:from>
    <xdr:ext cx="405111" cy="259045"/>
    <xdr:sp macro="" textlink="">
      <xdr:nvSpPr>
        <xdr:cNvPr id="537" name="n_3aveValue【一般廃棄物処理施設】&#10;有形固定資産減価償却率"/>
        <xdr:cNvSpPr txBox="1"/>
      </xdr:nvSpPr>
      <xdr:spPr>
        <a:xfrm>
          <a:off x="13500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167657</xdr:rowOff>
    </xdr:from>
    <xdr:ext cx="405111" cy="259045"/>
    <xdr:sp macro="" textlink="">
      <xdr:nvSpPr>
        <xdr:cNvPr id="538" name="n_4aveValue【一般廃棄物処理施設】&#10;有形固定資産減価償却率"/>
        <xdr:cNvSpPr txBox="1"/>
      </xdr:nvSpPr>
      <xdr:spPr>
        <a:xfrm>
          <a:off x="126117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6367</xdr:rowOff>
    </xdr:from>
    <xdr:ext cx="405111" cy="259045"/>
    <xdr:sp macro="" textlink="">
      <xdr:nvSpPr>
        <xdr:cNvPr id="539" name="n_1mainValue【一般廃棄物処理施設】&#10;有形固定資産減価償却率"/>
        <xdr:cNvSpPr txBox="1"/>
      </xdr:nvSpPr>
      <xdr:spPr>
        <a:xfrm>
          <a:off x="152660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122572</xdr:rowOff>
    </xdr:from>
    <xdr:ext cx="405111" cy="259045"/>
    <xdr:sp macro="" textlink="">
      <xdr:nvSpPr>
        <xdr:cNvPr id="540" name="n_2mainValue【一般廃棄物処理施設】&#10;有形固定資産減価償却率"/>
        <xdr:cNvSpPr txBox="1"/>
      </xdr:nvSpPr>
      <xdr:spPr>
        <a:xfrm>
          <a:off x="14389744" y="578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38752</xdr:rowOff>
    </xdr:from>
    <xdr:ext cx="405111" cy="259045"/>
    <xdr:sp macro="" textlink="">
      <xdr:nvSpPr>
        <xdr:cNvPr id="541" name="n_3mainValue【一般廃棄物処理施設】&#10;有形固定資産減価償却率"/>
        <xdr:cNvSpPr txBox="1"/>
      </xdr:nvSpPr>
      <xdr:spPr>
        <a:xfrm>
          <a:off x="1350074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6367</xdr:rowOff>
    </xdr:from>
    <xdr:ext cx="405111" cy="259045"/>
    <xdr:sp macro="" textlink="">
      <xdr:nvSpPr>
        <xdr:cNvPr id="542" name="n_4mainValue【一般廃棄物処理施設】&#10;有形固定資産減価償却率"/>
        <xdr:cNvSpPr txBox="1"/>
      </xdr:nvSpPr>
      <xdr:spPr>
        <a:xfrm>
          <a:off x="12611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56" name="テキスト ボックス 55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5848</xdr:rowOff>
    </xdr:from>
    <xdr:to>
      <xdr:col>116</xdr:col>
      <xdr:colOff>62864</xdr:colOff>
      <xdr:row>42</xdr:row>
      <xdr:rowOff>31787</xdr:rowOff>
    </xdr:to>
    <xdr:cxnSp macro="">
      <xdr:nvCxnSpPr>
        <xdr:cNvPr id="566" name="直線コネクタ 565"/>
        <xdr:cNvCxnSpPr/>
      </xdr:nvCxnSpPr>
      <xdr:spPr>
        <a:xfrm flipV="1">
          <a:off x="22160864" y="5663698"/>
          <a:ext cx="0" cy="156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35614</xdr:rowOff>
    </xdr:from>
    <xdr:ext cx="469744" cy="259045"/>
    <xdr:sp macro="" textlink="">
      <xdr:nvSpPr>
        <xdr:cNvPr id="567" name="【一般廃棄物処理施設】&#10;一人当たり有形固定資産（償却資産）額最小値テキスト"/>
        <xdr:cNvSpPr txBox="1"/>
      </xdr:nvSpPr>
      <xdr:spPr>
        <a:xfrm>
          <a:off x="22199600" y="72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31787</xdr:rowOff>
    </xdr:from>
    <xdr:to>
      <xdr:col>116</xdr:col>
      <xdr:colOff>152400</xdr:colOff>
      <xdr:row>42</xdr:row>
      <xdr:rowOff>31787</xdr:rowOff>
    </xdr:to>
    <xdr:cxnSp macro="">
      <xdr:nvCxnSpPr>
        <xdr:cNvPr id="568" name="直線コネクタ 567"/>
        <xdr:cNvCxnSpPr/>
      </xdr:nvCxnSpPr>
      <xdr:spPr>
        <a:xfrm>
          <a:off x="22072600" y="72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123975</xdr:rowOff>
    </xdr:from>
    <xdr:ext cx="599010" cy="259045"/>
    <xdr:sp macro="" textlink="">
      <xdr:nvSpPr>
        <xdr:cNvPr id="569" name="【一般廃棄物処理施設】&#10;一人当たり有形固定資産（償却資産）額最大値テキスト"/>
        <xdr:cNvSpPr txBox="1"/>
      </xdr:nvSpPr>
      <xdr:spPr>
        <a:xfrm>
          <a:off x="22199600" y="54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5848</xdr:rowOff>
    </xdr:from>
    <xdr:to>
      <xdr:col>116</xdr:col>
      <xdr:colOff>152400</xdr:colOff>
      <xdr:row>33</xdr:row>
      <xdr:rowOff>5848</xdr:rowOff>
    </xdr:to>
    <xdr:cxnSp macro="">
      <xdr:nvCxnSpPr>
        <xdr:cNvPr id="570" name="直線コネクタ 569"/>
        <xdr:cNvCxnSpPr/>
      </xdr:nvCxnSpPr>
      <xdr:spPr>
        <a:xfrm>
          <a:off x="22072600" y="56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51189</xdr:rowOff>
    </xdr:from>
    <xdr:ext cx="599010" cy="259045"/>
    <xdr:sp macro="" textlink="">
      <xdr:nvSpPr>
        <xdr:cNvPr id="571" name="【一般廃棄物処理施設】&#10;一人当たり有形固定資産（償却資産）額平均値テキスト"/>
        <xdr:cNvSpPr txBox="1"/>
      </xdr:nvSpPr>
      <xdr:spPr>
        <a:xfrm>
          <a:off x="22199600" y="673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72762</xdr:rowOff>
    </xdr:from>
    <xdr:to>
      <xdr:col>116</xdr:col>
      <xdr:colOff>114300</xdr:colOff>
      <xdr:row>40</xdr:row>
      <xdr:rowOff>2912</xdr:rowOff>
    </xdr:to>
    <xdr:sp macro="" textlink="">
      <xdr:nvSpPr>
        <xdr:cNvPr id="572" name="フローチャート: 判断 571"/>
        <xdr:cNvSpPr/>
      </xdr:nvSpPr>
      <xdr:spPr>
        <a:xfrm>
          <a:off x="22110700" y="67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73844</xdr:rowOff>
    </xdr:from>
    <xdr:to>
      <xdr:col>112</xdr:col>
      <xdr:colOff>38100</xdr:colOff>
      <xdr:row>40</xdr:row>
      <xdr:rowOff>3994</xdr:rowOff>
    </xdr:to>
    <xdr:sp macro="" textlink="">
      <xdr:nvSpPr>
        <xdr:cNvPr id="573" name="フローチャート: 判断 572"/>
        <xdr:cNvSpPr/>
      </xdr:nvSpPr>
      <xdr:spPr>
        <a:xfrm>
          <a:off x="21272500" y="67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19704</xdr:rowOff>
    </xdr:from>
    <xdr:to>
      <xdr:col>107</xdr:col>
      <xdr:colOff>101600</xdr:colOff>
      <xdr:row>39</xdr:row>
      <xdr:rowOff>121304</xdr:rowOff>
    </xdr:to>
    <xdr:sp macro="" textlink="">
      <xdr:nvSpPr>
        <xdr:cNvPr id="574" name="フローチャート: 判断 573"/>
        <xdr:cNvSpPr/>
      </xdr:nvSpPr>
      <xdr:spPr>
        <a:xfrm>
          <a:off x="20383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171110</xdr:rowOff>
    </xdr:from>
    <xdr:to>
      <xdr:col>102</xdr:col>
      <xdr:colOff>165100</xdr:colOff>
      <xdr:row>39</xdr:row>
      <xdr:rowOff>101260</xdr:rowOff>
    </xdr:to>
    <xdr:sp macro="" textlink="">
      <xdr:nvSpPr>
        <xdr:cNvPr id="575" name="フローチャート: 判断 574"/>
        <xdr:cNvSpPr/>
      </xdr:nvSpPr>
      <xdr:spPr>
        <a:xfrm>
          <a:off x="19494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82120</xdr:rowOff>
    </xdr:from>
    <xdr:to>
      <xdr:col>98</xdr:col>
      <xdr:colOff>38100</xdr:colOff>
      <xdr:row>40</xdr:row>
      <xdr:rowOff>12270</xdr:rowOff>
    </xdr:to>
    <xdr:sp macro="" textlink="">
      <xdr:nvSpPr>
        <xdr:cNvPr id="576" name="フローチャート: 判断 575"/>
        <xdr:cNvSpPr/>
      </xdr:nvSpPr>
      <xdr:spPr>
        <a:xfrm>
          <a:off x="18605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130537</xdr:rowOff>
    </xdr:from>
    <xdr:to>
      <xdr:col>116</xdr:col>
      <xdr:colOff>114300</xdr:colOff>
      <xdr:row>35</xdr:row>
      <xdr:rowOff>60687</xdr:rowOff>
    </xdr:to>
    <xdr:sp macro="" textlink="">
      <xdr:nvSpPr>
        <xdr:cNvPr id="582" name="楕円 581"/>
        <xdr:cNvSpPr/>
      </xdr:nvSpPr>
      <xdr:spPr>
        <a:xfrm>
          <a:off x="22110700" y="595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153414</xdr:rowOff>
    </xdr:from>
    <xdr:ext cx="599010" cy="259045"/>
    <xdr:sp macro="" textlink="">
      <xdr:nvSpPr>
        <xdr:cNvPr id="583" name="【一般廃棄物処理施設】&#10;一人当たり有形固定資産（償却資産）額該当値テキスト"/>
        <xdr:cNvSpPr txBox="1"/>
      </xdr:nvSpPr>
      <xdr:spPr>
        <a:xfrm>
          <a:off x="22199600" y="581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155641</xdr:rowOff>
    </xdr:from>
    <xdr:to>
      <xdr:col>112</xdr:col>
      <xdr:colOff>38100</xdr:colOff>
      <xdr:row>35</xdr:row>
      <xdr:rowOff>85791</xdr:rowOff>
    </xdr:to>
    <xdr:sp macro="" textlink="">
      <xdr:nvSpPr>
        <xdr:cNvPr id="584" name="楕円 583"/>
        <xdr:cNvSpPr/>
      </xdr:nvSpPr>
      <xdr:spPr>
        <a:xfrm>
          <a:off x="21272500" y="598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9887</xdr:rowOff>
    </xdr:from>
    <xdr:to>
      <xdr:col>116</xdr:col>
      <xdr:colOff>63500</xdr:colOff>
      <xdr:row>35</xdr:row>
      <xdr:rowOff>34991</xdr:rowOff>
    </xdr:to>
    <xdr:cxnSp macro="">
      <xdr:nvCxnSpPr>
        <xdr:cNvPr id="585" name="直線コネクタ 584"/>
        <xdr:cNvCxnSpPr/>
      </xdr:nvCxnSpPr>
      <xdr:spPr>
        <a:xfrm flipV="1">
          <a:off x="21323300" y="6010637"/>
          <a:ext cx="838200" cy="2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799</xdr:rowOff>
    </xdr:from>
    <xdr:to>
      <xdr:col>107</xdr:col>
      <xdr:colOff>101600</xdr:colOff>
      <xdr:row>35</xdr:row>
      <xdr:rowOff>102399</xdr:rowOff>
    </xdr:to>
    <xdr:sp macro="" textlink="">
      <xdr:nvSpPr>
        <xdr:cNvPr id="586" name="楕円 585"/>
        <xdr:cNvSpPr/>
      </xdr:nvSpPr>
      <xdr:spPr>
        <a:xfrm>
          <a:off x="20383500" y="600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34991</xdr:rowOff>
    </xdr:from>
    <xdr:to>
      <xdr:col>111</xdr:col>
      <xdr:colOff>177800</xdr:colOff>
      <xdr:row>35</xdr:row>
      <xdr:rowOff>51599</xdr:rowOff>
    </xdr:to>
    <xdr:cxnSp macro="">
      <xdr:nvCxnSpPr>
        <xdr:cNvPr id="587" name="直線コネクタ 586"/>
        <xdr:cNvCxnSpPr/>
      </xdr:nvCxnSpPr>
      <xdr:spPr>
        <a:xfrm flipV="1">
          <a:off x="20434300" y="6035741"/>
          <a:ext cx="889000" cy="1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33946</xdr:rowOff>
    </xdr:from>
    <xdr:to>
      <xdr:col>102</xdr:col>
      <xdr:colOff>165100</xdr:colOff>
      <xdr:row>36</xdr:row>
      <xdr:rowOff>135546</xdr:rowOff>
    </xdr:to>
    <xdr:sp macro="" textlink="">
      <xdr:nvSpPr>
        <xdr:cNvPr id="588" name="楕円 587"/>
        <xdr:cNvSpPr/>
      </xdr:nvSpPr>
      <xdr:spPr>
        <a:xfrm>
          <a:off x="19494500" y="62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51599</xdr:rowOff>
    </xdr:from>
    <xdr:to>
      <xdr:col>107</xdr:col>
      <xdr:colOff>50800</xdr:colOff>
      <xdr:row>36</xdr:row>
      <xdr:rowOff>84746</xdr:rowOff>
    </xdr:to>
    <xdr:cxnSp macro="">
      <xdr:nvCxnSpPr>
        <xdr:cNvPr id="589" name="直線コネクタ 588"/>
        <xdr:cNvCxnSpPr/>
      </xdr:nvCxnSpPr>
      <xdr:spPr>
        <a:xfrm flipV="1">
          <a:off x="19545300" y="6052349"/>
          <a:ext cx="889000" cy="20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16728</xdr:rowOff>
    </xdr:from>
    <xdr:to>
      <xdr:col>98</xdr:col>
      <xdr:colOff>38100</xdr:colOff>
      <xdr:row>36</xdr:row>
      <xdr:rowOff>118328</xdr:rowOff>
    </xdr:to>
    <xdr:sp macro="" textlink="">
      <xdr:nvSpPr>
        <xdr:cNvPr id="590" name="楕円 589"/>
        <xdr:cNvSpPr/>
      </xdr:nvSpPr>
      <xdr:spPr>
        <a:xfrm>
          <a:off x="18605500" y="61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67528</xdr:rowOff>
    </xdr:from>
    <xdr:to>
      <xdr:col>102</xdr:col>
      <xdr:colOff>114300</xdr:colOff>
      <xdr:row>36</xdr:row>
      <xdr:rowOff>84746</xdr:rowOff>
    </xdr:to>
    <xdr:cxnSp macro="">
      <xdr:nvCxnSpPr>
        <xdr:cNvPr id="591" name="直線コネクタ 590"/>
        <xdr:cNvCxnSpPr/>
      </xdr:nvCxnSpPr>
      <xdr:spPr>
        <a:xfrm>
          <a:off x="18656300" y="6239728"/>
          <a:ext cx="889000" cy="1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166571</xdr:rowOff>
    </xdr:from>
    <xdr:ext cx="599010" cy="259045"/>
    <xdr:sp macro="" textlink="">
      <xdr:nvSpPr>
        <xdr:cNvPr id="592" name="n_1aveValue【一般廃棄物処理施設】&#10;一人当たり有形固定資産（償却資産）額"/>
        <xdr:cNvSpPr txBox="1"/>
      </xdr:nvSpPr>
      <xdr:spPr>
        <a:xfrm>
          <a:off x="21011095" y="685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112431</xdr:rowOff>
    </xdr:from>
    <xdr:ext cx="599010" cy="259045"/>
    <xdr:sp macro="" textlink="">
      <xdr:nvSpPr>
        <xdr:cNvPr id="593" name="n_2aveValue【一般廃棄物処理施設】&#10;一人当たり有形固定資産（償却資産）額"/>
        <xdr:cNvSpPr txBox="1"/>
      </xdr:nvSpPr>
      <xdr:spPr>
        <a:xfrm>
          <a:off x="20134795" y="679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92387</xdr:rowOff>
    </xdr:from>
    <xdr:ext cx="599010" cy="259045"/>
    <xdr:sp macro="" textlink="">
      <xdr:nvSpPr>
        <xdr:cNvPr id="594" name="n_3aveValue【一般廃棄物処理施設】&#10;一人当たり有形固定資産（償却資産）額"/>
        <xdr:cNvSpPr txBox="1"/>
      </xdr:nvSpPr>
      <xdr:spPr>
        <a:xfrm>
          <a:off x="19245795" y="677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3397</xdr:rowOff>
    </xdr:from>
    <xdr:ext cx="599010" cy="259045"/>
    <xdr:sp macro="" textlink="">
      <xdr:nvSpPr>
        <xdr:cNvPr id="595" name="n_4aveValue【一般廃棄物処理施設】&#10;一人当たり有形固定資産（償却資産）額"/>
        <xdr:cNvSpPr txBox="1"/>
      </xdr:nvSpPr>
      <xdr:spPr>
        <a:xfrm>
          <a:off x="18356795" y="68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102318</xdr:rowOff>
    </xdr:from>
    <xdr:ext cx="599010" cy="259045"/>
    <xdr:sp macro="" textlink="">
      <xdr:nvSpPr>
        <xdr:cNvPr id="596" name="n_1mainValue【一般廃棄物処理施設】&#10;一人当たり有形固定資産（償却資産）額"/>
        <xdr:cNvSpPr txBox="1"/>
      </xdr:nvSpPr>
      <xdr:spPr>
        <a:xfrm>
          <a:off x="21011095" y="5760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118926</xdr:rowOff>
    </xdr:from>
    <xdr:ext cx="599010" cy="259045"/>
    <xdr:sp macro="" textlink="">
      <xdr:nvSpPr>
        <xdr:cNvPr id="597" name="n_2mainValue【一般廃棄物処理施設】&#10;一人当たり有形固定資産（償却資産）額"/>
        <xdr:cNvSpPr txBox="1"/>
      </xdr:nvSpPr>
      <xdr:spPr>
        <a:xfrm>
          <a:off x="20134795" y="577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152073</xdr:rowOff>
    </xdr:from>
    <xdr:ext cx="599010" cy="259045"/>
    <xdr:sp macro="" textlink="">
      <xdr:nvSpPr>
        <xdr:cNvPr id="598" name="n_3mainValue【一般廃棄物処理施設】&#10;一人当たり有形固定資産（償却資産）額"/>
        <xdr:cNvSpPr txBox="1"/>
      </xdr:nvSpPr>
      <xdr:spPr>
        <a:xfrm>
          <a:off x="19245795" y="598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134855</xdr:rowOff>
    </xdr:from>
    <xdr:ext cx="599010" cy="259045"/>
    <xdr:sp macro="" textlink="">
      <xdr:nvSpPr>
        <xdr:cNvPr id="599" name="n_4mainValue【一般廃棄物処理施設】&#10;一人当たり有形固定資産（償却資産）額"/>
        <xdr:cNvSpPr txBox="1"/>
      </xdr:nvSpPr>
      <xdr:spPr>
        <a:xfrm>
          <a:off x="18356795" y="596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1" name="直線コネクタ 61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2" name="テキスト ボックス 61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3" name="直線コネクタ 61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4" name="テキスト ボックス 61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5" name="直線コネクタ 61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6" name="テキスト ボックス 61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7" name="直線コネクタ 61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8" name="テキスト ボックス 61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9" name="直線コネクタ 6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0" name="テキスト ボックス 61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4572</xdr:rowOff>
    </xdr:from>
    <xdr:to>
      <xdr:col>85</xdr:col>
      <xdr:colOff>126364</xdr:colOff>
      <xdr:row>64</xdr:row>
      <xdr:rowOff>93726</xdr:rowOff>
    </xdr:to>
    <xdr:cxnSp macro="">
      <xdr:nvCxnSpPr>
        <xdr:cNvPr id="622" name="直線コネクタ 621"/>
        <xdr:cNvCxnSpPr/>
      </xdr:nvCxnSpPr>
      <xdr:spPr>
        <a:xfrm flipV="1">
          <a:off x="16318864" y="9777222"/>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97553</xdr:rowOff>
    </xdr:from>
    <xdr:ext cx="405111" cy="259045"/>
    <xdr:sp macro="" textlink="">
      <xdr:nvSpPr>
        <xdr:cNvPr id="623" name="【保健センター・保健所】&#10;有形固定資産減価償却率最小値テキスト"/>
        <xdr:cNvSpPr txBox="1"/>
      </xdr:nvSpPr>
      <xdr:spPr>
        <a:xfrm>
          <a:off x="16357600" y="110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93726</xdr:rowOff>
    </xdr:from>
    <xdr:to>
      <xdr:col>86</xdr:col>
      <xdr:colOff>25400</xdr:colOff>
      <xdr:row>64</xdr:row>
      <xdr:rowOff>93726</xdr:rowOff>
    </xdr:to>
    <xdr:cxnSp macro="">
      <xdr:nvCxnSpPr>
        <xdr:cNvPr id="624" name="直線コネクタ 623"/>
        <xdr:cNvCxnSpPr/>
      </xdr:nvCxnSpPr>
      <xdr:spPr>
        <a:xfrm>
          <a:off x="16230600" y="1106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122699</xdr:rowOff>
    </xdr:from>
    <xdr:ext cx="405111" cy="259045"/>
    <xdr:sp macro="" textlink="">
      <xdr:nvSpPr>
        <xdr:cNvPr id="625" name="【保健センター・保健所】&#10;有形固定資産減価償却率最大値テキスト"/>
        <xdr:cNvSpPr txBox="1"/>
      </xdr:nvSpPr>
      <xdr:spPr>
        <a:xfrm>
          <a:off x="16357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4572</xdr:rowOff>
    </xdr:from>
    <xdr:to>
      <xdr:col>86</xdr:col>
      <xdr:colOff>25400</xdr:colOff>
      <xdr:row>57</xdr:row>
      <xdr:rowOff>4572</xdr:rowOff>
    </xdr:to>
    <xdr:cxnSp macro="">
      <xdr:nvCxnSpPr>
        <xdr:cNvPr id="626" name="直線コネクタ 625"/>
        <xdr:cNvCxnSpPr/>
      </xdr:nvCxnSpPr>
      <xdr:spPr>
        <a:xfrm>
          <a:off x="16230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116857</xdr:rowOff>
    </xdr:from>
    <xdr:ext cx="405111" cy="259045"/>
    <xdr:sp macro="" textlink="">
      <xdr:nvSpPr>
        <xdr:cNvPr id="627" name="【保健センター・保健所】&#10;有形固定資産減価償却率平均値テキスト"/>
        <xdr:cNvSpPr txBox="1"/>
      </xdr:nvSpPr>
      <xdr:spPr>
        <a:xfrm>
          <a:off x="16357600" y="988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106934</xdr:rowOff>
    </xdr:from>
    <xdr:to>
      <xdr:col>85</xdr:col>
      <xdr:colOff>177800</xdr:colOff>
      <xdr:row>58</xdr:row>
      <xdr:rowOff>37084</xdr:rowOff>
    </xdr:to>
    <xdr:sp macro="" textlink="">
      <xdr:nvSpPr>
        <xdr:cNvPr id="628" name="フローチャート: 判断 627"/>
        <xdr:cNvSpPr/>
      </xdr:nvSpPr>
      <xdr:spPr>
        <a:xfrm>
          <a:off x="16268700" y="98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36068</xdr:rowOff>
    </xdr:from>
    <xdr:to>
      <xdr:col>81</xdr:col>
      <xdr:colOff>101600</xdr:colOff>
      <xdr:row>60</xdr:row>
      <xdr:rowOff>137668</xdr:rowOff>
    </xdr:to>
    <xdr:sp macro="" textlink="">
      <xdr:nvSpPr>
        <xdr:cNvPr id="629" name="フローチャート: 判断 628"/>
        <xdr:cNvSpPr/>
      </xdr:nvSpPr>
      <xdr:spPr>
        <a:xfrm>
          <a:off x="15430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630" name="フローチャート: 判断 629"/>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631" name="フローチャート: 判断 630"/>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13208</xdr:rowOff>
    </xdr:from>
    <xdr:to>
      <xdr:col>67</xdr:col>
      <xdr:colOff>101600</xdr:colOff>
      <xdr:row>59</xdr:row>
      <xdr:rowOff>114808</xdr:rowOff>
    </xdr:to>
    <xdr:sp macro="" textlink="">
      <xdr:nvSpPr>
        <xdr:cNvPr id="632" name="フローチャート: 判断 631"/>
        <xdr:cNvSpPr/>
      </xdr:nvSpPr>
      <xdr:spPr>
        <a:xfrm>
          <a:off x="12763500" y="1012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3" name="テキスト ボックス 6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4" name="テキスト ボックス 6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5" name="テキスト ボックス 6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6" name="テキスト ボックス 6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7" name="テキスト ボックス 6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74930</xdr:rowOff>
    </xdr:from>
    <xdr:to>
      <xdr:col>85</xdr:col>
      <xdr:colOff>177800</xdr:colOff>
      <xdr:row>58</xdr:row>
      <xdr:rowOff>5080</xdr:rowOff>
    </xdr:to>
    <xdr:sp macro="" textlink="">
      <xdr:nvSpPr>
        <xdr:cNvPr id="638" name="楕円 637"/>
        <xdr:cNvSpPr/>
      </xdr:nvSpPr>
      <xdr:spPr>
        <a:xfrm>
          <a:off x="16268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161307</xdr:rowOff>
    </xdr:from>
    <xdr:ext cx="405111" cy="259045"/>
    <xdr:sp macro="" textlink="">
      <xdr:nvSpPr>
        <xdr:cNvPr id="639" name="【保健センター・保健所】&#10;有形固定資産減価償却率該当値テキスト"/>
        <xdr:cNvSpPr txBox="1"/>
      </xdr:nvSpPr>
      <xdr:spPr>
        <a:xfrm>
          <a:off x="16357600" y="976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24638</xdr:rowOff>
    </xdr:from>
    <xdr:to>
      <xdr:col>81</xdr:col>
      <xdr:colOff>101600</xdr:colOff>
      <xdr:row>57</xdr:row>
      <xdr:rowOff>126238</xdr:rowOff>
    </xdr:to>
    <xdr:sp macro="" textlink="">
      <xdr:nvSpPr>
        <xdr:cNvPr id="640" name="楕円 639"/>
        <xdr:cNvSpPr/>
      </xdr:nvSpPr>
      <xdr:spPr>
        <a:xfrm>
          <a:off x="15430500" y="97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75438</xdr:rowOff>
    </xdr:from>
    <xdr:to>
      <xdr:col>85</xdr:col>
      <xdr:colOff>127000</xdr:colOff>
      <xdr:row>57</xdr:row>
      <xdr:rowOff>125730</xdr:rowOff>
    </xdr:to>
    <xdr:cxnSp macro="">
      <xdr:nvCxnSpPr>
        <xdr:cNvPr id="641" name="直線コネクタ 640"/>
        <xdr:cNvCxnSpPr/>
      </xdr:nvCxnSpPr>
      <xdr:spPr>
        <a:xfrm>
          <a:off x="15481300" y="984808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145796</xdr:rowOff>
    </xdr:from>
    <xdr:to>
      <xdr:col>76</xdr:col>
      <xdr:colOff>165100</xdr:colOff>
      <xdr:row>57</xdr:row>
      <xdr:rowOff>75946</xdr:rowOff>
    </xdr:to>
    <xdr:sp macro="" textlink="">
      <xdr:nvSpPr>
        <xdr:cNvPr id="642" name="楕円 641"/>
        <xdr:cNvSpPr/>
      </xdr:nvSpPr>
      <xdr:spPr>
        <a:xfrm>
          <a:off x="14541500" y="97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25146</xdr:rowOff>
    </xdr:from>
    <xdr:to>
      <xdr:col>81</xdr:col>
      <xdr:colOff>50800</xdr:colOff>
      <xdr:row>57</xdr:row>
      <xdr:rowOff>75438</xdr:rowOff>
    </xdr:to>
    <xdr:cxnSp macro="">
      <xdr:nvCxnSpPr>
        <xdr:cNvPr id="643" name="直線コネクタ 642"/>
        <xdr:cNvCxnSpPr/>
      </xdr:nvCxnSpPr>
      <xdr:spPr>
        <a:xfrm>
          <a:off x="14592300" y="97977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95504</xdr:rowOff>
    </xdr:from>
    <xdr:to>
      <xdr:col>72</xdr:col>
      <xdr:colOff>38100</xdr:colOff>
      <xdr:row>57</xdr:row>
      <xdr:rowOff>25654</xdr:rowOff>
    </xdr:to>
    <xdr:sp macro="" textlink="">
      <xdr:nvSpPr>
        <xdr:cNvPr id="644" name="楕円 643"/>
        <xdr:cNvSpPr/>
      </xdr:nvSpPr>
      <xdr:spPr>
        <a:xfrm>
          <a:off x="13652500" y="969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146304</xdr:rowOff>
    </xdr:from>
    <xdr:to>
      <xdr:col>76</xdr:col>
      <xdr:colOff>114300</xdr:colOff>
      <xdr:row>57</xdr:row>
      <xdr:rowOff>25146</xdr:rowOff>
    </xdr:to>
    <xdr:cxnSp macro="">
      <xdr:nvCxnSpPr>
        <xdr:cNvPr id="645" name="直線コネクタ 644"/>
        <xdr:cNvCxnSpPr/>
      </xdr:nvCxnSpPr>
      <xdr:spPr>
        <a:xfrm>
          <a:off x="13703300" y="97475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45212</xdr:rowOff>
    </xdr:from>
    <xdr:to>
      <xdr:col>67</xdr:col>
      <xdr:colOff>101600</xdr:colOff>
      <xdr:row>56</xdr:row>
      <xdr:rowOff>146812</xdr:rowOff>
    </xdr:to>
    <xdr:sp macro="" textlink="">
      <xdr:nvSpPr>
        <xdr:cNvPr id="646" name="楕円 645"/>
        <xdr:cNvSpPr/>
      </xdr:nvSpPr>
      <xdr:spPr>
        <a:xfrm>
          <a:off x="12763500" y="964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96012</xdr:rowOff>
    </xdr:from>
    <xdr:to>
      <xdr:col>71</xdr:col>
      <xdr:colOff>177800</xdr:colOff>
      <xdr:row>56</xdr:row>
      <xdr:rowOff>146304</xdr:rowOff>
    </xdr:to>
    <xdr:cxnSp macro="">
      <xdr:nvCxnSpPr>
        <xdr:cNvPr id="647" name="直線コネクタ 646"/>
        <xdr:cNvCxnSpPr/>
      </xdr:nvCxnSpPr>
      <xdr:spPr>
        <a:xfrm>
          <a:off x="12814300" y="96972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128795</xdr:rowOff>
    </xdr:from>
    <xdr:ext cx="405111" cy="259045"/>
    <xdr:sp macro="" textlink="">
      <xdr:nvSpPr>
        <xdr:cNvPr id="648" name="n_1aveValue【保健センター・保健所】&#10;有形固定資産減価償却率"/>
        <xdr:cNvSpPr txBox="1"/>
      </xdr:nvSpPr>
      <xdr:spPr>
        <a:xfrm>
          <a:off x="15266044" y="1041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83075</xdr:rowOff>
    </xdr:from>
    <xdr:ext cx="405111" cy="259045"/>
    <xdr:sp macro="" textlink="">
      <xdr:nvSpPr>
        <xdr:cNvPr id="649" name="n_2aveValue【保健センター・保健所】&#10;有形固定資産減価償却率"/>
        <xdr:cNvSpPr txBox="1"/>
      </xdr:nvSpPr>
      <xdr:spPr>
        <a:xfrm>
          <a:off x="143897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142511</xdr:rowOff>
    </xdr:from>
    <xdr:ext cx="405111" cy="259045"/>
    <xdr:sp macro="" textlink="">
      <xdr:nvSpPr>
        <xdr:cNvPr id="650" name="n_3aveValue【保健センター・保健所】&#10;有形固定資産減価償却率"/>
        <xdr:cNvSpPr txBox="1"/>
      </xdr:nvSpPr>
      <xdr:spPr>
        <a:xfrm>
          <a:off x="135007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105935</xdr:rowOff>
    </xdr:from>
    <xdr:ext cx="405111" cy="259045"/>
    <xdr:sp macro="" textlink="">
      <xdr:nvSpPr>
        <xdr:cNvPr id="651" name="n_4aveValue【保健センター・保健所】&#10;有形固定資産減価償却率"/>
        <xdr:cNvSpPr txBox="1"/>
      </xdr:nvSpPr>
      <xdr:spPr>
        <a:xfrm>
          <a:off x="12611744" y="1022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142765</xdr:rowOff>
    </xdr:from>
    <xdr:ext cx="405111" cy="259045"/>
    <xdr:sp macro="" textlink="">
      <xdr:nvSpPr>
        <xdr:cNvPr id="652" name="n_1mainValue【保健センター・保健所】&#10;有形固定資産減価償却率"/>
        <xdr:cNvSpPr txBox="1"/>
      </xdr:nvSpPr>
      <xdr:spPr>
        <a:xfrm>
          <a:off x="15266044" y="957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92473</xdr:rowOff>
    </xdr:from>
    <xdr:ext cx="405111" cy="259045"/>
    <xdr:sp macro="" textlink="">
      <xdr:nvSpPr>
        <xdr:cNvPr id="653" name="n_2mainValue【保健センター・保健所】&#10;有形固定資産減価償却率"/>
        <xdr:cNvSpPr txBox="1"/>
      </xdr:nvSpPr>
      <xdr:spPr>
        <a:xfrm>
          <a:off x="14389744" y="952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42181</xdr:rowOff>
    </xdr:from>
    <xdr:ext cx="405111" cy="259045"/>
    <xdr:sp macro="" textlink="">
      <xdr:nvSpPr>
        <xdr:cNvPr id="654" name="n_3mainValue【保健センター・保健所】&#10;有形固定資産減価償却率"/>
        <xdr:cNvSpPr txBox="1"/>
      </xdr:nvSpPr>
      <xdr:spPr>
        <a:xfrm>
          <a:off x="13500744" y="947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163339</xdr:rowOff>
    </xdr:from>
    <xdr:ext cx="405111" cy="259045"/>
    <xdr:sp macro="" textlink="">
      <xdr:nvSpPr>
        <xdr:cNvPr id="655" name="n_4mainValue【保健センター・保健所】&#10;有形固定資産減価償却率"/>
        <xdr:cNvSpPr txBox="1"/>
      </xdr:nvSpPr>
      <xdr:spPr>
        <a:xfrm>
          <a:off x="12611744" y="9421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6" name="正方形/長方形 6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7" name="正方形/長方形 6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8" name="正方形/長方形 6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9" name="正方形/長方形 6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0" name="正方形/長方形 6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1" name="正方形/長方形 6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2" name="正方形/長方形 6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3" name="正方形/長方形 6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4" name="テキスト ボックス 6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5" name="直線コネクタ 6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6" name="直線コネクタ 66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7" name="テキスト ボックス 66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8" name="直線コネクタ 66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9" name="テキスト ボックス 66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0" name="直線コネクタ 66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1" name="テキスト ボックス 67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2" name="直線コネクタ 67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3" name="テキスト ボックス 67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4" name="直線コネクタ 6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5" name="テキスト ボックス 6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11430</xdr:rowOff>
    </xdr:from>
    <xdr:to>
      <xdr:col>116</xdr:col>
      <xdr:colOff>62864</xdr:colOff>
      <xdr:row>63</xdr:row>
      <xdr:rowOff>66294</xdr:rowOff>
    </xdr:to>
    <xdr:cxnSp macro="">
      <xdr:nvCxnSpPr>
        <xdr:cNvPr id="677" name="直線コネクタ 676"/>
        <xdr:cNvCxnSpPr/>
      </xdr:nvCxnSpPr>
      <xdr:spPr>
        <a:xfrm flipV="1">
          <a:off x="22160864" y="978408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678" name="【保健センター・保健所】&#10;一人当たり面積最小値テキスト"/>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679" name="直線コネクタ 678"/>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129557</xdr:rowOff>
    </xdr:from>
    <xdr:ext cx="469744" cy="259045"/>
    <xdr:sp macro="" textlink="">
      <xdr:nvSpPr>
        <xdr:cNvPr id="680" name="【保健センター・保健所】&#10;一人当たり面積最大値テキスト"/>
        <xdr:cNvSpPr txBox="1"/>
      </xdr:nvSpPr>
      <xdr:spPr>
        <a:xfrm>
          <a:off x="22199600" y="955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11430</xdr:rowOff>
    </xdr:from>
    <xdr:to>
      <xdr:col>116</xdr:col>
      <xdr:colOff>152400</xdr:colOff>
      <xdr:row>57</xdr:row>
      <xdr:rowOff>11430</xdr:rowOff>
    </xdr:to>
    <xdr:cxnSp macro="">
      <xdr:nvCxnSpPr>
        <xdr:cNvPr id="681" name="直線コネクタ 680"/>
        <xdr:cNvCxnSpPr/>
      </xdr:nvCxnSpPr>
      <xdr:spPr>
        <a:xfrm>
          <a:off x="22072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682" name="【保健センター・保健所】&#10;一人当たり面積平均値テキスト"/>
        <xdr:cNvSpPr txBox="1"/>
      </xdr:nvSpPr>
      <xdr:spPr>
        <a:xfrm>
          <a:off x="221996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683" name="フローチャート: 判断 682"/>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116078</xdr:rowOff>
    </xdr:from>
    <xdr:to>
      <xdr:col>112</xdr:col>
      <xdr:colOff>38100</xdr:colOff>
      <xdr:row>62</xdr:row>
      <xdr:rowOff>46228</xdr:rowOff>
    </xdr:to>
    <xdr:sp macro="" textlink="">
      <xdr:nvSpPr>
        <xdr:cNvPr id="684" name="フローチャート: 判断 683"/>
        <xdr:cNvSpPr/>
      </xdr:nvSpPr>
      <xdr:spPr>
        <a:xfrm>
          <a:off x="21272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685" name="フローチャート: 判断 684"/>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686" name="フローチャート: 判断 685"/>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70358</xdr:rowOff>
    </xdr:from>
    <xdr:to>
      <xdr:col>98</xdr:col>
      <xdr:colOff>38100</xdr:colOff>
      <xdr:row>62</xdr:row>
      <xdr:rowOff>508</xdr:rowOff>
    </xdr:to>
    <xdr:sp macro="" textlink="">
      <xdr:nvSpPr>
        <xdr:cNvPr id="687" name="フローチャート: 判断 686"/>
        <xdr:cNvSpPr/>
      </xdr:nvSpPr>
      <xdr:spPr>
        <a:xfrm>
          <a:off x="18605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8" name="テキスト ボックス 6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9" name="テキスト ボックス 6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0" name="テキスト ボックス 6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1" name="テキスト ボックス 6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2" name="テキスト ボックス 6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22352</xdr:rowOff>
    </xdr:from>
    <xdr:to>
      <xdr:col>116</xdr:col>
      <xdr:colOff>114300</xdr:colOff>
      <xdr:row>62</xdr:row>
      <xdr:rowOff>123952</xdr:rowOff>
    </xdr:to>
    <xdr:sp macro="" textlink="">
      <xdr:nvSpPr>
        <xdr:cNvPr id="693" name="楕円 692"/>
        <xdr:cNvSpPr/>
      </xdr:nvSpPr>
      <xdr:spPr>
        <a:xfrm>
          <a:off x="221107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779</xdr:rowOff>
    </xdr:from>
    <xdr:ext cx="469744" cy="259045"/>
    <xdr:sp macro="" textlink="">
      <xdr:nvSpPr>
        <xdr:cNvPr id="694" name="【保健センター・保健所】&#10;一人当たり面積該当値テキスト"/>
        <xdr:cNvSpPr txBox="1"/>
      </xdr:nvSpPr>
      <xdr:spPr>
        <a:xfrm>
          <a:off x="22199600" y="1063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26924</xdr:rowOff>
    </xdr:from>
    <xdr:to>
      <xdr:col>112</xdr:col>
      <xdr:colOff>38100</xdr:colOff>
      <xdr:row>62</xdr:row>
      <xdr:rowOff>128524</xdr:rowOff>
    </xdr:to>
    <xdr:sp macro="" textlink="">
      <xdr:nvSpPr>
        <xdr:cNvPr id="695" name="楕円 694"/>
        <xdr:cNvSpPr/>
      </xdr:nvSpPr>
      <xdr:spPr>
        <a:xfrm>
          <a:off x="21272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73152</xdr:rowOff>
    </xdr:from>
    <xdr:to>
      <xdr:col>116</xdr:col>
      <xdr:colOff>63500</xdr:colOff>
      <xdr:row>62</xdr:row>
      <xdr:rowOff>77724</xdr:rowOff>
    </xdr:to>
    <xdr:cxnSp macro="">
      <xdr:nvCxnSpPr>
        <xdr:cNvPr id="696" name="直線コネクタ 695"/>
        <xdr:cNvCxnSpPr/>
      </xdr:nvCxnSpPr>
      <xdr:spPr>
        <a:xfrm flipV="1">
          <a:off x="21323300" y="107030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31496</xdr:rowOff>
    </xdr:from>
    <xdr:to>
      <xdr:col>107</xdr:col>
      <xdr:colOff>101600</xdr:colOff>
      <xdr:row>62</xdr:row>
      <xdr:rowOff>133096</xdr:rowOff>
    </xdr:to>
    <xdr:sp macro="" textlink="">
      <xdr:nvSpPr>
        <xdr:cNvPr id="697" name="楕円 696"/>
        <xdr:cNvSpPr/>
      </xdr:nvSpPr>
      <xdr:spPr>
        <a:xfrm>
          <a:off x="20383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77724</xdr:rowOff>
    </xdr:from>
    <xdr:to>
      <xdr:col>111</xdr:col>
      <xdr:colOff>177800</xdr:colOff>
      <xdr:row>62</xdr:row>
      <xdr:rowOff>82296</xdr:rowOff>
    </xdr:to>
    <xdr:cxnSp macro="">
      <xdr:nvCxnSpPr>
        <xdr:cNvPr id="698" name="直線コネクタ 697"/>
        <xdr:cNvCxnSpPr/>
      </xdr:nvCxnSpPr>
      <xdr:spPr>
        <a:xfrm flipV="1">
          <a:off x="20434300" y="10707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36068</xdr:rowOff>
    </xdr:from>
    <xdr:to>
      <xdr:col>102</xdr:col>
      <xdr:colOff>165100</xdr:colOff>
      <xdr:row>62</xdr:row>
      <xdr:rowOff>137668</xdr:rowOff>
    </xdr:to>
    <xdr:sp macro="" textlink="">
      <xdr:nvSpPr>
        <xdr:cNvPr id="699" name="楕円 698"/>
        <xdr:cNvSpPr/>
      </xdr:nvSpPr>
      <xdr:spPr>
        <a:xfrm>
          <a:off x="19494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82296</xdr:rowOff>
    </xdr:from>
    <xdr:to>
      <xdr:col>107</xdr:col>
      <xdr:colOff>50800</xdr:colOff>
      <xdr:row>62</xdr:row>
      <xdr:rowOff>86868</xdr:rowOff>
    </xdr:to>
    <xdr:cxnSp macro="">
      <xdr:nvCxnSpPr>
        <xdr:cNvPr id="700" name="直線コネクタ 699"/>
        <xdr:cNvCxnSpPr/>
      </xdr:nvCxnSpPr>
      <xdr:spPr>
        <a:xfrm flipV="1">
          <a:off x="19545300" y="10712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40640</xdr:rowOff>
    </xdr:from>
    <xdr:to>
      <xdr:col>98</xdr:col>
      <xdr:colOff>38100</xdr:colOff>
      <xdr:row>62</xdr:row>
      <xdr:rowOff>142240</xdr:rowOff>
    </xdr:to>
    <xdr:sp macro="" textlink="">
      <xdr:nvSpPr>
        <xdr:cNvPr id="701" name="楕円 700"/>
        <xdr:cNvSpPr/>
      </xdr:nvSpPr>
      <xdr:spPr>
        <a:xfrm>
          <a:off x="18605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86868</xdr:rowOff>
    </xdr:from>
    <xdr:to>
      <xdr:col>102</xdr:col>
      <xdr:colOff>114300</xdr:colOff>
      <xdr:row>62</xdr:row>
      <xdr:rowOff>91440</xdr:rowOff>
    </xdr:to>
    <xdr:cxnSp macro="">
      <xdr:nvCxnSpPr>
        <xdr:cNvPr id="702" name="直線コネクタ 701"/>
        <xdr:cNvCxnSpPr/>
      </xdr:nvCxnSpPr>
      <xdr:spPr>
        <a:xfrm flipV="1">
          <a:off x="18656300" y="10716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62755</xdr:rowOff>
    </xdr:from>
    <xdr:ext cx="469744" cy="259045"/>
    <xdr:sp macro="" textlink="">
      <xdr:nvSpPr>
        <xdr:cNvPr id="703" name="n_1aveValue【保健センター・保健所】&#10;一人当たり面積"/>
        <xdr:cNvSpPr txBox="1"/>
      </xdr:nvSpPr>
      <xdr:spPr>
        <a:xfrm>
          <a:off x="21075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704" name="n_2aveValue【保健センター・保健所】&#10;一人当たり面積"/>
        <xdr:cNvSpPr txBox="1"/>
      </xdr:nvSpPr>
      <xdr:spPr>
        <a:xfrm>
          <a:off x="20199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705" name="n_3aveValue【保健センター・保健所】&#10;一人当たり面積"/>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17035</xdr:rowOff>
    </xdr:from>
    <xdr:ext cx="469744" cy="259045"/>
    <xdr:sp macro="" textlink="">
      <xdr:nvSpPr>
        <xdr:cNvPr id="706" name="n_4aveValue【保健センター・保健所】&#10;一人当たり面積"/>
        <xdr:cNvSpPr txBox="1"/>
      </xdr:nvSpPr>
      <xdr:spPr>
        <a:xfrm>
          <a:off x="18421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119651</xdr:rowOff>
    </xdr:from>
    <xdr:ext cx="469744" cy="259045"/>
    <xdr:sp macro="" textlink="">
      <xdr:nvSpPr>
        <xdr:cNvPr id="707" name="n_1mainValue【保健センター・保健所】&#10;一人当たり面積"/>
        <xdr:cNvSpPr txBox="1"/>
      </xdr:nvSpPr>
      <xdr:spPr>
        <a:xfrm>
          <a:off x="21075727" y="1074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124223</xdr:rowOff>
    </xdr:from>
    <xdr:ext cx="469744" cy="259045"/>
    <xdr:sp macro="" textlink="">
      <xdr:nvSpPr>
        <xdr:cNvPr id="708" name="n_2mainValue【保健センター・保健所】&#10;一人当たり面積"/>
        <xdr:cNvSpPr txBox="1"/>
      </xdr:nvSpPr>
      <xdr:spPr>
        <a:xfrm>
          <a:off x="20199427"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128795</xdr:rowOff>
    </xdr:from>
    <xdr:ext cx="469744" cy="259045"/>
    <xdr:sp macro="" textlink="">
      <xdr:nvSpPr>
        <xdr:cNvPr id="709" name="n_3mainValue【保健センター・保健所】&#10;一人当たり面積"/>
        <xdr:cNvSpPr txBox="1"/>
      </xdr:nvSpPr>
      <xdr:spPr>
        <a:xfrm>
          <a:off x="19310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133367</xdr:rowOff>
    </xdr:from>
    <xdr:ext cx="469744" cy="259045"/>
    <xdr:sp macro="" textlink="">
      <xdr:nvSpPr>
        <xdr:cNvPr id="710" name="n_4mainValue【保健センター・保健所】&#10;一人当たり面積"/>
        <xdr:cNvSpPr txBox="1"/>
      </xdr:nvSpPr>
      <xdr:spPr>
        <a:xfrm>
          <a:off x="18421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1" name="正方形/長方形 7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2" name="正方形/長方形 7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3" name="正方形/長方形 7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4" name="正方形/長方形 7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5" name="正方形/長方形 7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6" name="正方形/長方形 7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7" name="正方形/長方形 7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8" name="正方形/長方形 7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9" name="テキスト ボックス 7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0" name="直線コネクタ 7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1" name="テキスト ボックス 72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2" name="直線コネクタ 72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3" name="テキスト ボックス 72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4" name="直線コネクタ 72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5" name="テキスト ボックス 72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6" name="直線コネクタ 72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7" name="テキスト ボックス 72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8" name="直線コネクタ 72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9" name="テキスト ボックス 72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0" name="直線コネクタ 72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1" name="テキスト ボックス 73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2" name="直線コネクタ 73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3" name="テキスト ボックス 73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736" name="直線コネクタ 735"/>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737" name="【消防施設】&#10;有形固定資産減価償却率最小値テキスト"/>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738" name="直線コネクタ 737"/>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39"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0" name="直線コネクタ 739"/>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62428</xdr:rowOff>
    </xdr:from>
    <xdr:ext cx="405111" cy="259045"/>
    <xdr:sp macro="" textlink="">
      <xdr:nvSpPr>
        <xdr:cNvPr id="741" name="【消防施設】&#10;有形固定資産減価償却率平均値テキスト"/>
        <xdr:cNvSpPr txBox="1"/>
      </xdr:nvSpPr>
      <xdr:spPr>
        <a:xfrm>
          <a:off x="16357600" y="1394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742" name="フローチャート: 判断 741"/>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743" name="フローチャート: 判断 742"/>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744" name="フローチャート: 判断 743"/>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745" name="フローチャート: 判断 744"/>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160382</xdr:rowOff>
    </xdr:from>
    <xdr:to>
      <xdr:col>67</xdr:col>
      <xdr:colOff>101600</xdr:colOff>
      <xdr:row>82</xdr:row>
      <xdr:rowOff>90532</xdr:rowOff>
    </xdr:to>
    <xdr:sp macro="" textlink="">
      <xdr:nvSpPr>
        <xdr:cNvPr id="746" name="フローチャート: 判断 745"/>
        <xdr:cNvSpPr/>
      </xdr:nvSpPr>
      <xdr:spPr>
        <a:xfrm>
          <a:off x="12763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129358</xdr:rowOff>
    </xdr:from>
    <xdr:to>
      <xdr:col>85</xdr:col>
      <xdr:colOff>177800</xdr:colOff>
      <xdr:row>85</xdr:row>
      <xdr:rowOff>59508</xdr:rowOff>
    </xdr:to>
    <xdr:sp macro="" textlink="">
      <xdr:nvSpPr>
        <xdr:cNvPr id="752" name="楕円 751"/>
        <xdr:cNvSpPr/>
      </xdr:nvSpPr>
      <xdr:spPr>
        <a:xfrm>
          <a:off x="162687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107785</xdr:rowOff>
    </xdr:from>
    <xdr:ext cx="405111" cy="259045"/>
    <xdr:sp macro="" textlink="">
      <xdr:nvSpPr>
        <xdr:cNvPr id="753" name="【消防施設】&#10;有形固定資産減価償却率該当値テキスト"/>
        <xdr:cNvSpPr txBox="1"/>
      </xdr:nvSpPr>
      <xdr:spPr>
        <a:xfrm>
          <a:off x="16357600"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24856</xdr:rowOff>
    </xdr:from>
    <xdr:to>
      <xdr:col>81</xdr:col>
      <xdr:colOff>101600</xdr:colOff>
      <xdr:row>84</xdr:row>
      <xdr:rowOff>126456</xdr:rowOff>
    </xdr:to>
    <xdr:sp macro="" textlink="">
      <xdr:nvSpPr>
        <xdr:cNvPr id="754" name="楕円 753"/>
        <xdr:cNvSpPr/>
      </xdr:nvSpPr>
      <xdr:spPr>
        <a:xfrm>
          <a:off x="15430500" y="144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75656</xdr:rowOff>
    </xdr:from>
    <xdr:to>
      <xdr:col>85</xdr:col>
      <xdr:colOff>127000</xdr:colOff>
      <xdr:row>85</xdr:row>
      <xdr:rowOff>8708</xdr:rowOff>
    </xdr:to>
    <xdr:cxnSp macro="">
      <xdr:nvCxnSpPr>
        <xdr:cNvPr id="755" name="直線コネクタ 754"/>
        <xdr:cNvCxnSpPr/>
      </xdr:nvCxnSpPr>
      <xdr:spPr>
        <a:xfrm>
          <a:off x="15481300" y="14477456"/>
          <a:ext cx="8382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13426</xdr:rowOff>
    </xdr:from>
    <xdr:to>
      <xdr:col>76</xdr:col>
      <xdr:colOff>165100</xdr:colOff>
      <xdr:row>84</xdr:row>
      <xdr:rowOff>115026</xdr:rowOff>
    </xdr:to>
    <xdr:sp macro="" textlink="">
      <xdr:nvSpPr>
        <xdr:cNvPr id="756" name="楕円 755"/>
        <xdr:cNvSpPr/>
      </xdr:nvSpPr>
      <xdr:spPr>
        <a:xfrm>
          <a:off x="145415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64226</xdr:rowOff>
    </xdr:from>
    <xdr:to>
      <xdr:col>81</xdr:col>
      <xdr:colOff>50800</xdr:colOff>
      <xdr:row>84</xdr:row>
      <xdr:rowOff>75656</xdr:rowOff>
    </xdr:to>
    <xdr:cxnSp macro="">
      <xdr:nvCxnSpPr>
        <xdr:cNvPr id="757" name="直線コネクタ 756"/>
        <xdr:cNvCxnSpPr/>
      </xdr:nvCxnSpPr>
      <xdr:spPr>
        <a:xfrm>
          <a:off x="14592300" y="144660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170180</xdr:rowOff>
    </xdr:from>
    <xdr:to>
      <xdr:col>72</xdr:col>
      <xdr:colOff>38100</xdr:colOff>
      <xdr:row>84</xdr:row>
      <xdr:rowOff>100330</xdr:rowOff>
    </xdr:to>
    <xdr:sp macro="" textlink="">
      <xdr:nvSpPr>
        <xdr:cNvPr id="758" name="楕円 757"/>
        <xdr:cNvSpPr/>
      </xdr:nvSpPr>
      <xdr:spPr>
        <a:xfrm>
          <a:off x="13652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49530</xdr:rowOff>
    </xdr:from>
    <xdr:to>
      <xdr:col>76</xdr:col>
      <xdr:colOff>114300</xdr:colOff>
      <xdr:row>84</xdr:row>
      <xdr:rowOff>64226</xdr:rowOff>
    </xdr:to>
    <xdr:cxnSp macro="">
      <xdr:nvCxnSpPr>
        <xdr:cNvPr id="759" name="直線コネクタ 758"/>
        <xdr:cNvCxnSpPr/>
      </xdr:nvCxnSpPr>
      <xdr:spPr>
        <a:xfrm>
          <a:off x="13703300" y="1445133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41184</xdr:rowOff>
    </xdr:from>
    <xdr:to>
      <xdr:col>67</xdr:col>
      <xdr:colOff>101600</xdr:colOff>
      <xdr:row>83</xdr:row>
      <xdr:rowOff>142784</xdr:rowOff>
    </xdr:to>
    <xdr:sp macro="" textlink="">
      <xdr:nvSpPr>
        <xdr:cNvPr id="760" name="楕円 759"/>
        <xdr:cNvSpPr/>
      </xdr:nvSpPr>
      <xdr:spPr>
        <a:xfrm>
          <a:off x="127635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91984</xdr:rowOff>
    </xdr:from>
    <xdr:to>
      <xdr:col>71</xdr:col>
      <xdr:colOff>177800</xdr:colOff>
      <xdr:row>84</xdr:row>
      <xdr:rowOff>49530</xdr:rowOff>
    </xdr:to>
    <xdr:cxnSp macro="">
      <xdr:nvCxnSpPr>
        <xdr:cNvPr id="761" name="直線コネクタ 760"/>
        <xdr:cNvCxnSpPr/>
      </xdr:nvCxnSpPr>
      <xdr:spPr>
        <a:xfrm>
          <a:off x="12814300" y="14322334"/>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762" name="n_1aveValue【消防施設】&#10;有形固定資産減価償却率"/>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4190</xdr:rowOff>
    </xdr:from>
    <xdr:ext cx="405111" cy="259045"/>
    <xdr:sp macro="" textlink="">
      <xdr:nvSpPr>
        <xdr:cNvPr id="763" name="n_2aveValue【消防施設】&#10;有形固定資産減価償却率"/>
        <xdr:cNvSpPr txBox="1"/>
      </xdr:nvSpPr>
      <xdr:spPr>
        <a:xfrm>
          <a:off x="14389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764" name="n_3aveValue【消防施設】&#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107059</xdr:rowOff>
    </xdr:from>
    <xdr:ext cx="405111" cy="259045"/>
    <xdr:sp macro="" textlink="">
      <xdr:nvSpPr>
        <xdr:cNvPr id="765" name="n_4aveValue【消防施設】&#10;有形固定資産減価償却率"/>
        <xdr:cNvSpPr txBox="1"/>
      </xdr:nvSpPr>
      <xdr:spPr>
        <a:xfrm>
          <a:off x="12611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117583</xdr:rowOff>
    </xdr:from>
    <xdr:ext cx="405111" cy="259045"/>
    <xdr:sp macro="" textlink="">
      <xdr:nvSpPr>
        <xdr:cNvPr id="766" name="n_1mainValue【消防施設】&#10;有形固定資産減価償却率"/>
        <xdr:cNvSpPr txBox="1"/>
      </xdr:nvSpPr>
      <xdr:spPr>
        <a:xfrm>
          <a:off x="1526604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106153</xdr:rowOff>
    </xdr:from>
    <xdr:ext cx="405111" cy="259045"/>
    <xdr:sp macro="" textlink="">
      <xdr:nvSpPr>
        <xdr:cNvPr id="767" name="n_2mainValue【消防施設】&#10;有形固定資産減価償却率"/>
        <xdr:cNvSpPr txBox="1"/>
      </xdr:nvSpPr>
      <xdr:spPr>
        <a:xfrm>
          <a:off x="14389744" y="1450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91457</xdr:rowOff>
    </xdr:from>
    <xdr:ext cx="405111" cy="259045"/>
    <xdr:sp macro="" textlink="">
      <xdr:nvSpPr>
        <xdr:cNvPr id="768" name="n_3mainValue【消防施設】&#10;有形固定資産減価償却率"/>
        <xdr:cNvSpPr txBox="1"/>
      </xdr:nvSpPr>
      <xdr:spPr>
        <a:xfrm>
          <a:off x="13500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133911</xdr:rowOff>
    </xdr:from>
    <xdr:ext cx="405111" cy="259045"/>
    <xdr:sp macro="" textlink="">
      <xdr:nvSpPr>
        <xdr:cNvPr id="769" name="n_4mainValue【消防施設】&#10;有形固定資産減価償却率"/>
        <xdr:cNvSpPr txBox="1"/>
      </xdr:nvSpPr>
      <xdr:spPr>
        <a:xfrm>
          <a:off x="126117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793" name="直線コネクタ 792"/>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794" name="【消防施設】&#10;一人当たり面積最小値テキスト"/>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795" name="直線コネクタ 794"/>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796" name="【消防施設】&#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797" name="直線コネクタ 796"/>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137813</xdr:rowOff>
    </xdr:from>
    <xdr:ext cx="469744" cy="259045"/>
    <xdr:sp macro="" textlink="">
      <xdr:nvSpPr>
        <xdr:cNvPr id="798" name="【消防施設】&#10;一人当たり面積平均値テキスト"/>
        <xdr:cNvSpPr txBox="1"/>
      </xdr:nvSpPr>
      <xdr:spPr>
        <a:xfrm>
          <a:off x="22199600" y="14368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799" name="フローチャート: 判断 798"/>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800" name="フローチャート: 判断 799"/>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801" name="フローチャート: 判断 800"/>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802" name="フローチャート: 判断 801"/>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803" name="フローチャート: 判断 802"/>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809" name="楕円 808"/>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810" name="【消防施設】&#10;一人当たり面積該当値テキスト"/>
        <xdr:cNvSpPr txBox="1"/>
      </xdr:nvSpPr>
      <xdr:spPr>
        <a:xfrm>
          <a:off x="221996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114936</xdr:rowOff>
    </xdr:from>
    <xdr:to>
      <xdr:col>112</xdr:col>
      <xdr:colOff>38100</xdr:colOff>
      <xdr:row>86</xdr:row>
      <xdr:rowOff>45086</xdr:rowOff>
    </xdr:to>
    <xdr:sp macro="" textlink="">
      <xdr:nvSpPr>
        <xdr:cNvPr id="811" name="楕円 810"/>
        <xdr:cNvSpPr/>
      </xdr:nvSpPr>
      <xdr:spPr>
        <a:xfrm>
          <a:off x="212725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165736</xdr:rowOff>
    </xdr:to>
    <xdr:cxnSp macro="">
      <xdr:nvCxnSpPr>
        <xdr:cNvPr id="812" name="直線コネクタ 811"/>
        <xdr:cNvCxnSpPr/>
      </xdr:nvCxnSpPr>
      <xdr:spPr>
        <a:xfrm flipV="1">
          <a:off x="21323300" y="14630400"/>
          <a:ext cx="8382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116839</xdr:rowOff>
    </xdr:from>
    <xdr:to>
      <xdr:col>107</xdr:col>
      <xdr:colOff>101600</xdr:colOff>
      <xdr:row>86</xdr:row>
      <xdr:rowOff>46989</xdr:rowOff>
    </xdr:to>
    <xdr:sp macro="" textlink="">
      <xdr:nvSpPr>
        <xdr:cNvPr id="813" name="楕円 812"/>
        <xdr:cNvSpPr/>
      </xdr:nvSpPr>
      <xdr:spPr>
        <a:xfrm>
          <a:off x="20383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165736</xdr:rowOff>
    </xdr:from>
    <xdr:to>
      <xdr:col>111</xdr:col>
      <xdr:colOff>177800</xdr:colOff>
      <xdr:row>85</xdr:row>
      <xdr:rowOff>167639</xdr:rowOff>
    </xdr:to>
    <xdr:cxnSp macro="">
      <xdr:nvCxnSpPr>
        <xdr:cNvPr id="814" name="直線コネクタ 813"/>
        <xdr:cNvCxnSpPr/>
      </xdr:nvCxnSpPr>
      <xdr:spPr>
        <a:xfrm flipV="1">
          <a:off x="20434300" y="147389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118745</xdr:rowOff>
    </xdr:from>
    <xdr:to>
      <xdr:col>102</xdr:col>
      <xdr:colOff>165100</xdr:colOff>
      <xdr:row>86</xdr:row>
      <xdr:rowOff>48895</xdr:rowOff>
    </xdr:to>
    <xdr:sp macro="" textlink="">
      <xdr:nvSpPr>
        <xdr:cNvPr id="815" name="楕円 814"/>
        <xdr:cNvSpPr/>
      </xdr:nvSpPr>
      <xdr:spPr>
        <a:xfrm>
          <a:off x="194945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167639</xdr:rowOff>
    </xdr:from>
    <xdr:to>
      <xdr:col>107</xdr:col>
      <xdr:colOff>50800</xdr:colOff>
      <xdr:row>85</xdr:row>
      <xdr:rowOff>169545</xdr:rowOff>
    </xdr:to>
    <xdr:cxnSp macro="">
      <xdr:nvCxnSpPr>
        <xdr:cNvPr id="816" name="直線コネクタ 815"/>
        <xdr:cNvCxnSpPr/>
      </xdr:nvCxnSpPr>
      <xdr:spPr>
        <a:xfrm flipV="1">
          <a:off x="19545300" y="147408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143511</xdr:rowOff>
    </xdr:from>
    <xdr:to>
      <xdr:col>98</xdr:col>
      <xdr:colOff>38100</xdr:colOff>
      <xdr:row>85</xdr:row>
      <xdr:rowOff>73661</xdr:rowOff>
    </xdr:to>
    <xdr:sp macro="" textlink="">
      <xdr:nvSpPr>
        <xdr:cNvPr id="817" name="楕円 816"/>
        <xdr:cNvSpPr/>
      </xdr:nvSpPr>
      <xdr:spPr>
        <a:xfrm>
          <a:off x="18605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22861</xdr:rowOff>
    </xdr:from>
    <xdr:to>
      <xdr:col>102</xdr:col>
      <xdr:colOff>114300</xdr:colOff>
      <xdr:row>85</xdr:row>
      <xdr:rowOff>169545</xdr:rowOff>
    </xdr:to>
    <xdr:cxnSp macro="">
      <xdr:nvCxnSpPr>
        <xdr:cNvPr id="818" name="直線コネクタ 817"/>
        <xdr:cNvCxnSpPr/>
      </xdr:nvCxnSpPr>
      <xdr:spPr>
        <a:xfrm>
          <a:off x="18656300" y="14596111"/>
          <a:ext cx="889000" cy="14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113047</xdr:rowOff>
    </xdr:from>
    <xdr:ext cx="469744" cy="259045"/>
    <xdr:sp macro="" textlink="">
      <xdr:nvSpPr>
        <xdr:cNvPr id="819" name="n_1aveValue【消防施設】&#10;一人当たり面積"/>
        <xdr:cNvSpPr txBox="1"/>
      </xdr:nvSpPr>
      <xdr:spPr>
        <a:xfrm>
          <a:off x="21075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820" name="n_2aveValue【消防施設】&#10;一人当たり面積"/>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821" name="n_3ave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144797</xdr:rowOff>
    </xdr:from>
    <xdr:ext cx="469744" cy="259045"/>
    <xdr:sp macro="" textlink="">
      <xdr:nvSpPr>
        <xdr:cNvPr id="822" name="n_4aveValue【消防施設】&#10;一人当たり面積"/>
        <xdr:cNvSpPr txBox="1"/>
      </xdr:nvSpPr>
      <xdr:spPr>
        <a:xfrm>
          <a:off x="18421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36213</xdr:rowOff>
    </xdr:from>
    <xdr:ext cx="469744" cy="259045"/>
    <xdr:sp macro="" textlink="">
      <xdr:nvSpPr>
        <xdr:cNvPr id="823" name="n_1mainValue【消防施設】&#10;一人当たり面積"/>
        <xdr:cNvSpPr txBox="1"/>
      </xdr:nvSpPr>
      <xdr:spPr>
        <a:xfrm>
          <a:off x="21075727" y="1478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38116</xdr:rowOff>
    </xdr:from>
    <xdr:ext cx="469744" cy="259045"/>
    <xdr:sp macro="" textlink="">
      <xdr:nvSpPr>
        <xdr:cNvPr id="824" name="n_2mainValue【消防施設】&#10;一人当たり面積"/>
        <xdr:cNvSpPr txBox="1"/>
      </xdr:nvSpPr>
      <xdr:spPr>
        <a:xfrm>
          <a:off x="20199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40022</xdr:rowOff>
    </xdr:from>
    <xdr:ext cx="469744" cy="259045"/>
    <xdr:sp macro="" textlink="">
      <xdr:nvSpPr>
        <xdr:cNvPr id="825" name="n_3mainValue【消防施設】&#10;一人当たり面積"/>
        <xdr:cNvSpPr txBox="1"/>
      </xdr:nvSpPr>
      <xdr:spPr>
        <a:xfrm>
          <a:off x="19310427" y="1478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90188</xdr:rowOff>
    </xdr:from>
    <xdr:ext cx="469744" cy="259045"/>
    <xdr:sp macro="" textlink="">
      <xdr:nvSpPr>
        <xdr:cNvPr id="826" name="n_4mainValue【消防施設】&#10;一人当たり面積"/>
        <xdr:cNvSpPr txBox="1"/>
      </xdr:nvSpPr>
      <xdr:spPr>
        <a:xfrm>
          <a:off x="184214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852" name="直線コネクタ 851"/>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853"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854" name="直線コネクタ 853"/>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855" name="【庁舎】&#10;有形固定資産減価償却率最大値テキスト"/>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856" name="直線コネクタ 855"/>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857" name="【庁舎】&#10;有形固定資産減価償却率平均値テキスト"/>
        <xdr:cNvSpPr txBox="1"/>
      </xdr:nvSpPr>
      <xdr:spPr>
        <a:xfrm>
          <a:off x="16357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858" name="フローチャート: 判断 857"/>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859" name="フローチャート: 判断 858"/>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860" name="フローチャート: 判断 859"/>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861" name="フローチャート: 判断 860"/>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62" name="フローチャート: 判断 861"/>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68" name="楕円 867"/>
        <xdr:cNvSpPr/>
      </xdr:nvSpPr>
      <xdr:spPr>
        <a:xfrm>
          <a:off x="16268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93997</xdr:rowOff>
    </xdr:from>
    <xdr:ext cx="405111" cy="259045"/>
    <xdr:sp macro="" textlink="">
      <xdr:nvSpPr>
        <xdr:cNvPr id="869" name="【庁舎】&#10;有形固定資産減価償却率該当値テキスト"/>
        <xdr:cNvSpPr txBox="1"/>
      </xdr:nvSpPr>
      <xdr:spPr>
        <a:xfrm>
          <a:off x="16357600"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43362</xdr:rowOff>
    </xdr:from>
    <xdr:to>
      <xdr:col>81</xdr:col>
      <xdr:colOff>101600</xdr:colOff>
      <xdr:row>104</xdr:row>
      <xdr:rowOff>144962</xdr:rowOff>
    </xdr:to>
    <xdr:sp macro="" textlink="">
      <xdr:nvSpPr>
        <xdr:cNvPr id="870" name="楕円 869"/>
        <xdr:cNvSpPr/>
      </xdr:nvSpPr>
      <xdr:spPr>
        <a:xfrm>
          <a:off x="154305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94162</xdr:rowOff>
    </xdr:from>
    <xdr:to>
      <xdr:col>85</xdr:col>
      <xdr:colOff>127000</xdr:colOff>
      <xdr:row>104</xdr:row>
      <xdr:rowOff>121920</xdr:rowOff>
    </xdr:to>
    <xdr:cxnSp macro="">
      <xdr:nvCxnSpPr>
        <xdr:cNvPr id="871" name="直線コネクタ 870"/>
        <xdr:cNvCxnSpPr/>
      </xdr:nvCxnSpPr>
      <xdr:spPr>
        <a:xfrm>
          <a:off x="15481300" y="1792496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17236</xdr:rowOff>
    </xdr:from>
    <xdr:to>
      <xdr:col>76</xdr:col>
      <xdr:colOff>165100</xdr:colOff>
      <xdr:row>104</xdr:row>
      <xdr:rowOff>118836</xdr:rowOff>
    </xdr:to>
    <xdr:sp macro="" textlink="">
      <xdr:nvSpPr>
        <xdr:cNvPr id="872" name="楕円 871"/>
        <xdr:cNvSpPr/>
      </xdr:nvSpPr>
      <xdr:spPr>
        <a:xfrm>
          <a:off x="145415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68036</xdr:rowOff>
    </xdr:from>
    <xdr:to>
      <xdr:col>81</xdr:col>
      <xdr:colOff>50800</xdr:colOff>
      <xdr:row>104</xdr:row>
      <xdr:rowOff>94162</xdr:rowOff>
    </xdr:to>
    <xdr:cxnSp macro="">
      <xdr:nvCxnSpPr>
        <xdr:cNvPr id="873" name="直線コネクタ 872"/>
        <xdr:cNvCxnSpPr/>
      </xdr:nvCxnSpPr>
      <xdr:spPr>
        <a:xfrm>
          <a:off x="14592300" y="1789883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160927</xdr:rowOff>
    </xdr:from>
    <xdr:to>
      <xdr:col>72</xdr:col>
      <xdr:colOff>38100</xdr:colOff>
      <xdr:row>104</xdr:row>
      <xdr:rowOff>91077</xdr:rowOff>
    </xdr:to>
    <xdr:sp macro="" textlink="">
      <xdr:nvSpPr>
        <xdr:cNvPr id="874" name="楕円 873"/>
        <xdr:cNvSpPr/>
      </xdr:nvSpPr>
      <xdr:spPr>
        <a:xfrm>
          <a:off x="13652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40277</xdr:rowOff>
    </xdr:from>
    <xdr:to>
      <xdr:col>76</xdr:col>
      <xdr:colOff>114300</xdr:colOff>
      <xdr:row>104</xdr:row>
      <xdr:rowOff>68036</xdr:rowOff>
    </xdr:to>
    <xdr:cxnSp macro="">
      <xdr:nvCxnSpPr>
        <xdr:cNvPr id="875" name="直線コネクタ 874"/>
        <xdr:cNvCxnSpPr/>
      </xdr:nvCxnSpPr>
      <xdr:spPr>
        <a:xfrm>
          <a:off x="13703300" y="1787107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134801</xdr:rowOff>
    </xdr:from>
    <xdr:to>
      <xdr:col>67</xdr:col>
      <xdr:colOff>101600</xdr:colOff>
      <xdr:row>104</xdr:row>
      <xdr:rowOff>64951</xdr:rowOff>
    </xdr:to>
    <xdr:sp macro="" textlink="">
      <xdr:nvSpPr>
        <xdr:cNvPr id="876" name="楕円 875"/>
        <xdr:cNvSpPr/>
      </xdr:nvSpPr>
      <xdr:spPr>
        <a:xfrm>
          <a:off x="12763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14151</xdr:rowOff>
    </xdr:from>
    <xdr:to>
      <xdr:col>71</xdr:col>
      <xdr:colOff>177800</xdr:colOff>
      <xdr:row>104</xdr:row>
      <xdr:rowOff>40277</xdr:rowOff>
    </xdr:to>
    <xdr:cxnSp macro="">
      <xdr:nvCxnSpPr>
        <xdr:cNvPr id="877" name="直線コネクタ 876"/>
        <xdr:cNvCxnSpPr/>
      </xdr:nvCxnSpPr>
      <xdr:spPr>
        <a:xfrm>
          <a:off x="12814300" y="178449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113228</xdr:rowOff>
    </xdr:from>
    <xdr:ext cx="405111" cy="259045"/>
    <xdr:sp macro="" textlink="">
      <xdr:nvSpPr>
        <xdr:cNvPr id="878" name="n_1aveValue【庁舎】&#10;有形固定資産減価償却率"/>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879" name="n_2aveValue【庁舎】&#10;有形固定資産減価償却率"/>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90369</xdr:rowOff>
    </xdr:from>
    <xdr:ext cx="405111" cy="259045"/>
    <xdr:sp macro="" textlink="">
      <xdr:nvSpPr>
        <xdr:cNvPr id="880" name="n_3aveValue【庁舎】&#10;有形固定資産減価償却率"/>
        <xdr:cNvSpPr txBox="1"/>
      </xdr:nvSpPr>
      <xdr:spPr>
        <a:xfrm>
          <a:off x="13500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87103</xdr:rowOff>
    </xdr:from>
    <xdr:ext cx="405111" cy="259045"/>
    <xdr:sp macro="" textlink="">
      <xdr:nvSpPr>
        <xdr:cNvPr id="881" name="n_4aveValue【庁舎】&#10;有形固定資産減価償却率"/>
        <xdr:cNvSpPr txBox="1"/>
      </xdr:nvSpPr>
      <xdr:spPr>
        <a:xfrm>
          <a:off x="12611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161489</xdr:rowOff>
    </xdr:from>
    <xdr:ext cx="405111" cy="259045"/>
    <xdr:sp macro="" textlink="">
      <xdr:nvSpPr>
        <xdr:cNvPr id="882" name="n_1mainValue【庁舎】&#10;有形固定資産減価償却率"/>
        <xdr:cNvSpPr txBox="1"/>
      </xdr:nvSpPr>
      <xdr:spPr>
        <a:xfrm>
          <a:off x="152660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135363</xdr:rowOff>
    </xdr:from>
    <xdr:ext cx="405111" cy="259045"/>
    <xdr:sp macro="" textlink="">
      <xdr:nvSpPr>
        <xdr:cNvPr id="883" name="n_2mainValue【庁舎】&#10;有形固定資産減価償却率"/>
        <xdr:cNvSpPr txBox="1"/>
      </xdr:nvSpPr>
      <xdr:spPr>
        <a:xfrm>
          <a:off x="14389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107604</xdr:rowOff>
    </xdr:from>
    <xdr:ext cx="405111" cy="259045"/>
    <xdr:sp macro="" textlink="">
      <xdr:nvSpPr>
        <xdr:cNvPr id="884" name="n_3mainValue【庁舎】&#10;有形固定資産減価償却率"/>
        <xdr:cNvSpPr txBox="1"/>
      </xdr:nvSpPr>
      <xdr:spPr>
        <a:xfrm>
          <a:off x="13500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81478</xdr:rowOff>
    </xdr:from>
    <xdr:ext cx="405111" cy="259045"/>
    <xdr:sp macro="" textlink="">
      <xdr:nvSpPr>
        <xdr:cNvPr id="885" name="n_4mainValue【庁舎】&#10;有形固定資産減価償却率"/>
        <xdr:cNvSpPr txBox="1"/>
      </xdr:nvSpPr>
      <xdr:spPr>
        <a:xfrm>
          <a:off x="12611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6" name="直線コネクタ 89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7" name="テキスト ボックス 89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8" name="直線コネクタ 89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9" name="テキスト ボックス 89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0" name="直線コネクタ 89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1" name="テキスト ボックス 90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2" name="直線コネクタ 90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3" name="テキスト ボックス 90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4" name="直線コネクタ 90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5" name="テキスト ボックス 90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6" name="直線コネクタ 90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7" name="テキスト ボックス 90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911" name="直線コネクタ 910"/>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912" name="【庁舎】&#10;一人当たり面積最小値テキスト"/>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913" name="直線コネクタ 912"/>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914" name="【庁舎】&#10;一人当たり面積最大値テキスト"/>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915" name="直線コネクタ 914"/>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123389</xdr:rowOff>
    </xdr:from>
    <xdr:ext cx="469744" cy="259045"/>
    <xdr:sp macro="" textlink="">
      <xdr:nvSpPr>
        <xdr:cNvPr id="916" name="【庁舎】&#10;一人当たり面積平均値テキスト"/>
        <xdr:cNvSpPr txBox="1"/>
      </xdr:nvSpPr>
      <xdr:spPr>
        <a:xfrm>
          <a:off x="22199600" y="17954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917" name="フローチャート: 判断 916"/>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918" name="フローチャート: 判断 917"/>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919" name="フローチャート: 判断 918"/>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920" name="フローチャート: 判断 919"/>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921" name="フローチャート: 判断 920"/>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107043</xdr:rowOff>
    </xdr:from>
    <xdr:to>
      <xdr:col>116</xdr:col>
      <xdr:colOff>114300</xdr:colOff>
      <xdr:row>106</xdr:row>
      <xdr:rowOff>37193</xdr:rowOff>
    </xdr:to>
    <xdr:sp macro="" textlink="">
      <xdr:nvSpPr>
        <xdr:cNvPr id="927" name="楕円 926"/>
        <xdr:cNvSpPr/>
      </xdr:nvSpPr>
      <xdr:spPr>
        <a:xfrm>
          <a:off x="221107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85470</xdr:rowOff>
    </xdr:from>
    <xdr:ext cx="469744" cy="259045"/>
    <xdr:sp macro="" textlink="">
      <xdr:nvSpPr>
        <xdr:cNvPr id="928" name="【庁舎】&#10;一人当たり面積該当値テキスト"/>
        <xdr:cNvSpPr txBox="1"/>
      </xdr:nvSpPr>
      <xdr:spPr>
        <a:xfrm>
          <a:off x="22199600" y="1808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118473</xdr:rowOff>
    </xdr:from>
    <xdr:to>
      <xdr:col>112</xdr:col>
      <xdr:colOff>38100</xdr:colOff>
      <xdr:row>106</xdr:row>
      <xdr:rowOff>48623</xdr:rowOff>
    </xdr:to>
    <xdr:sp macro="" textlink="">
      <xdr:nvSpPr>
        <xdr:cNvPr id="929" name="楕円 928"/>
        <xdr:cNvSpPr/>
      </xdr:nvSpPr>
      <xdr:spPr>
        <a:xfrm>
          <a:off x="21272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157843</xdr:rowOff>
    </xdr:from>
    <xdr:to>
      <xdr:col>116</xdr:col>
      <xdr:colOff>63500</xdr:colOff>
      <xdr:row>105</xdr:row>
      <xdr:rowOff>169273</xdr:rowOff>
    </xdr:to>
    <xdr:cxnSp macro="">
      <xdr:nvCxnSpPr>
        <xdr:cNvPr id="930" name="直線コネクタ 929"/>
        <xdr:cNvCxnSpPr/>
      </xdr:nvCxnSpPr>
      <xdr:spPr>
        <a:xfrm flipV="1">
          <a:off x="21323300" y="1816009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126637</xdr:rowOff>
    </xdr:from>
    <xdr:to>
      <xdr:col>107</xdr:col>
      <xdr:colOff>101600</xdr:colOff>
      <xdr:row>106</xdr:row>
      <xdr:rowOff>56787</xdr:rowOff>
    </xdr:to>
    <xdr:sp macro="" textlink="">
      <xdr:nvSpPr>
        <xdr:cNvPr id="931" name="楕円 930"/>
        <xdr:cNvSpPr/>
      </xdr:nvSpPr>
      <xdr:spPr>
        <a:xfrm>
          <a:off x="20383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169273</xdr:rowOff>
    </xdr:from>
    <xdr:to>
      <xdr:col>111</xdr:col>
      <xdr:colOff>177800</xdr:colOff>
      <xdr:row>106</xdr:row>
      <xdr:rowOff>5987</xdr:rowOff>
    </xdr:to>
    <xdr:cxnSp macro="">
      <xdr:nvCxnSpPr>
        <xdr:cNvPr id="932" name="直線コネクタ 931"/>
        <xdr:cNvCxnSpPr/>
      </xdr:nvCxnSpPr>
      <xdr:spPr>
        <a:xfrm flipV="1">
          <a:off x="20434300" y="1817152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134801</xdr:rowOff>
    </xdr:from>
    <xdr:to>
      <xdr:col>102</xdr:col>
      <xdr:colOff>165100</xdr:colOff>
      <xdr:row>106</xdr:row>
      <xdr:rowOff>64951</xdr:rowOff>
    </xdr:to>
    <xdr:sp macro="" textlink="">
      <xdr:nvSpPr>
        <xdr:cNvPr id="933" name="楕円 932"/>
        <xdr:cNvSpPr/>
      </xdr:nvSpPr>
      <xdr:spPr>
        <a:xfrm>
          <a:off x="19494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5987</xdr:rowOff>
    </xdr:from>
    <xdr:to>
      <xdr:col>107</xdr:col>
      <xdr:colOff>50800</xdr:colOff>
      <xdr:row>106</xdr:row>
      <xdr:rowOff>14151</xdr:rowOff>
    </xdr:to>
    <xdr:cxnSp macro="">
      <xdr:nvCxnSpPr>
        <xdr:cNvPr id="934" name="直線コネクタ 933"/>
        <xdr:cNvCxnSpPr/>
      </xdr:nvCxnSpPr>
      <xdr:spPr>
        <a:xfrm flipV="1">
          <a:off x="19545300" y="1817968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141332</xdr:rowOff>
    </xdr:from>
    <xdr:to>
      <xdr:col>98</xdr:col>
      <xdr:colOff>38100</xdr:colOff>
      <xdr:row>106</xdr:row>
      <xdr:rowOff>71482</xdr:rowOff>
    </xdr:to>
    <xdr:sp macro="" textlink="">
      <xdr:nvSpPr>
        <xdr:cNvPr id="935" name="楕円 934"/>
        <xdr:cNvSpPr/>
      </xdr:nvSpPr>
      <xdr:spPr>
        <a:xfrm>
          <a:off x="18605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14151</xdr:rowOff>
    </xdr:from>
    <xdr:to>
      <xdr:col>102</xdr:col>
      <xdr:colOff>114300</xdr:colOff>
      <xdr:row>106</xdr:row>
      <xdr:rowOff>20682</xdr:rowOff>
    </xdr:to>
    <xdr:cxnSp macro="">
      <xdr:nvCxnSpPr>
        <xdr:cNvPr id="936" name="直線コネクタ 935"/>
        <xdr:cNvCxnSpPr/>
      </xdr:nvCxnSpPr>
      <xdr:spPr>
        <a:xfrm flipV="1">
          <a:off x="18656300" y="1818785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54446</xdr:rowOff>
    </xdr:from>
    <xdr:ext cx="469744" cy="259045"/>
    <xdr:sp macro="" textlink="">
      <xdr:nvSpPr>
        <xdr:cNvPr id="937" name="n_1aveValue【庁舎】&#10;一人当たり面積"/>
        <xdr:cNvSpPr txBox="1"/>
      </xdr:nvSpPr>
      <xdr:spPr>
        <a:xfrm>
          <a:off x="21075727" y="1822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938" name="n_2aveValue【庁舎】&#10;一人当たり面積"/>
        <xdr:cNvSpPr txBox="1"/>
      </xdr:nvSpPr>
      <xdr:spPr>
        <a:xfrm>
          <a:off x="20199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62609</xdr:rowOff>
    </xdr:from>
    <xdr:ext cx="469744" cy="259045"/>
    <xdr:sp macro="" textlink="">
      <xdr:nvSpPr>
        <xdr:cNvPr id="939" name="n_3aveValue【庁舎】&#10;一人当たり面積"/>
        <xdr:cNvSpPr txBox="1"/>
      </xdr:nvSpPr>
      <xdr:spPr>
        <a:xfrm>
          <a:off x="19310427" y="182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123026</xdr:rowOff>
    </xdr:from>
    <xdr:ext cx="469744" cy="259045"/>
    <xdr:sp macro="" textlink="">
      <xdr:nvSpPr>
        <xdr:cNvPr id="940" name="n_4aveValue【庁舎】&#10;一人当たり面積"/>
        <xdr:cNvSpPr txBox="1"/>
      </xdr:nvSpPr>
      <xdr:spPr>
        <a:xfrm>
          <a:off x="18421427"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65150</xdr:rowOff>
    </xdr:from>
    <xdr:ext cx="469744" cy="259045"/>
    <xdr:sp macro="" textlink="">
      <xdr:nvSpPr>
        <xdr:cNvPr id="941" name="n_1mainValue【庁舎】&#10;一人当たり面積"/>
        <xdr:cNvSpPr txBox="1"/>
      </xdr:nvSpPr>
      <xdr:spPr>
        <a:xfrm>
          <a:off x="210757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47914</xdr:rowOff>
    </xdr:from>
    <xdr:ext cx="469744" cy="259045"/>
    <xdr:sp macro="" textlink="">
      <xdr:nvSpPr>
        <xdr:cNvPr id="942" name="n_2mainValue【庁舎】&#10;一人当たり面積"/>
        <xdr:cNvSpPr txBox="1"/>
      </xdr:nvSpPr>
      <xdr:spPr>
        <a:xfrm>
          <a:off x="20199427" y="1822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81478</xdr:rowOff>
    </xdr:from>
    <xdr:ext cx="469744" cy="259045"/>
    <xdr:sp macro="" textlink="">
      <xdr:nvSpPr>
        <xdr:cNvPr id="943" name="n_3mainValue【庁舎】&#10;一人当たり面積"/>
        <xdr:cNvSpPr txBox="1"/>
      </xdr:nvSpPr>
      <xdr:spPr>
        <a:xfrm>
          <a:off x="19310427" y="1791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88009</xdr:rowOff>
    </xdr:from>
    <xdr:ext cx="469744" cy="259045"/>
    <xdr:sp macro="" textlink="">
      <xdr:nvSpPr>
        <xdr:cNvPr id="944" name="n_4mainValue【庁舎】&#10;一人当たり面積"/>
        <xdr:cNvSpPr txBox="1"/>
      </xdr:nvSpPr>
      <xdr:spPr>
        <a:xfrm>
          <a:off x="18421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類似団体と比較して特に有形固定資産減価償却率が高くなっているのは、消防施設、図書館、体育館であり、特に低くなっている施設は一般廃棄物処理施設、市民会館</a:t>
          </a:r>
          <a:r>
            <a:rPr kumimoji="1" lang="ja-JP" altLang="en-US" sz="1100">
              <a:solidFill>
                <a:schemeClr val="dk1"/>
              </a:solidFill>
              <a:effectLst/>
              <a:latin typeface="+mn-lt"/>
              <a:ea typeface="+mn-ea"/>
              <a:cs typeface="+mn-cs"/>
            </a:rPr>
            <a:t>、庁舎　</a:t>
          </a:r>
          <a:r>
            <a:rPr kumimoji="1" lang="ja-JP" altLang="ja-JP" sz="1100">
              <a:solidFill>
                <a:schemeClr val="dk1"/>
              </a:solidFill>
              <a:effectLst/>
              <a:latin typeface="+mn-lt"/>
              <a:ea typeface="+mn-ea"/>
              <a:cs typeface="+mn-cs"/>
            </a:rPr>
            <a:t>である。消防施設、図書館、体育館は建築年数が経過し、大規模改修など行っていないため老朽化が進んでいる。消防施設については、庁舎に隣接していた消防施設を庁舎建設に伴い令和元年度に解体したため、償却率は減少するとみられる。保健センターは</a:t>
          </a:r>
          <a:r>
            <a:rPr kumimoji="1" lang="en-US" altLang="ja-JP" sz="1100">
              <a:solidFill>
                <a:schemeClr val="dk1"/>
              </a:solidFill>
              <a:effectLst/>
              <a:latin typeface="+mn-lt"/>
              <a:ea typeface="+mn-ea"/>
              <a:cs typeface="+mn-cs"/>
            </a:rPr>
            <a:t>H16</a:t>
          </a:r>
          <a:r>
            <a:rPr kumimoji="1" lang="ja-JP" altLang="ja-JP" sz="1100">
              <a:solidFill>
                <a:schemeClr val="dk1"/>
              </a:solidFill>
              <a:effectLst/>
              <a:latin typeface="+mn-lt"/>
              <a:ea typeface="+mn-ea"/>
              <a:cs typeface="+mn-cs"/>
            </a:rPr>
            <a:t>年、一般廃棄物処理施設は第２有機液肥製造施設を</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年、市民会館は平成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年に建設されたため有形固定資産減価償却率が低くなっている。庁舎は築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年を経過しているが、支所が平成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年に建設されているため類似団体に比べて</a:t>
          </a:r>
          <a:r>
            <a:rPr kumimoji="1" lang="en-US" altLang="ja-JP" sz="1100">
              <a:solidFill>
                <a:schemeClr val="dk1"/>
              </a:solidFill>
              <a:effectLst/>
              <a:latin typeface="+mn-lt"/>
              <a:ea typeface="+mn-ea"/>
              <a:cs typeface="+mn-cs"/>
            </a:rPr>
            <a:t>8.4%</a:t>
          </a:r>
          <a:r>
            <a:rPr kumimoji="1" lang="ja-JP" altLang="ja-JP" sz="1100">
              <a:solidFill>
                <a:schemeClr val="dk1"/>
              </a:solidFill>
              <a:effectLst/>
              <a:latin typeface="+mn-lt"/>
              <a:ea typeface="+mn-ea"/>
              <a:cs typeface="+mn-cs"/>
            </a:rPr>
            <a:t>低くなっている。新庁舎の建設が令和元年から始まっているため、有形固定資産減価償却率は今後</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減少する予定である。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福岡県築上町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18,119
17,885
119.61
12,956,136
12,164,660
655,971
5,665,996
11,189,931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）に加え町内に中心となる産業がないこと等により、財政基盤が弱く、類似団体平均を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ポイント下回っている。税収体制の強化による税収の徴収率向上、不用な町有地の売却等財源確保に努めるとともに、人口増（移住定住）の促進施策や企業誘致などの取組を通じて財政基盤の強化を図る。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72" name="直線コネクタ 71"/>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3"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5" name="直線コネクタ 74"/>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8" name="直線コネクタ 77"/>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81" name="直線コネクタ 80"/>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45631</xdr:rowOff>
    </xdr:from>
    <xdr:ext cx="762000" cy="259045"/>
    <xdr:sp macro="" textlink="">
      <xdr:nvSpPr>
        <xdr:cNvPr id="83" name="テキスト ボックス 82"/>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5" name="テキスト ボックス 84"/>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91" name="楕円 90"/>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92"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3" name="楕円 92"/>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4" name="テキスト ボックス 93"/>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5" name="楕円 94"/>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6" name="テキスト ボックス 95"/>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7" name="楕円 96"/>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8" name="テキスト ボックス 97"/>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9" name="楕円 98"/>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100" name="テキスト ボックス 99"/>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ポイント高く、昨年度に比べて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ポイント上昇している。上昇した原因は、歳入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百万円減少したためである。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今後とも、事業の見直しを進めるとともに、優先順位をつけ、優先順位の低い計画については、事業の縮小・廃止の検討を進め、経常収支比率の改善を図る。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67854</xdr:rowOff>
    </xdr:from>
    <xdr:to>
      <xdr:col>23</xdr:col>
      <xdr:colOff>133350</xdr:colOff>
      <xdr:row>65</xdr:row>
      <xdr:rowOff>112667</xdr:rowOff>
    </xdr:to>
    <xdr:cxnSp macro="">
      <xdr:nvCxnSpPr>
        <xdr:cNvPr id="137" name="直線コネクタ 136"/>
        <xdr:cNvCxnSpPr/>
      </xdr:nvCxnSpPr>
      <xdr:spPr>
        <a:xfrm>
          <a:off x="4114800" y="11212104"/>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155864</xdr:rowOff>
    </xdr:from>
    <xdr:ext cx="762000" cy="259045"/>
    <xdr:sp macro="" textlink="">
      <xdr:nvSpPr>
        <xdr:cNvPr id="138" name="財政構造の弾力性平均値テキスト"/>
        <xdr:cNvSpPr txBox="1"/>
      </xdr:nvSpPr>
      <xdr:spPr>
        <a:xfrm>
          <a:off x="5041900" y="10785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108313</xdr:rowOff>
    </xdr:from>
    <xdr:to>
      <xdr:col>19</xdr:col>
      <xdr:colOff>133350</xdr:colOff>
      <xdr:row>65</xdr:row>
      <xdr:rowOff>67854</xdr:rowOff>
    </xdr:to>
    <xdr:cxnSp macro="">
      <xdr:nvCxnSpPr>
        <xdr:cNvPr id="140" name="直線コネクタ 139"/>
        <xdr:cNvCxnSpPr/>
      </xdr:nvCxnSpPr>
      <xdr:spPr>
        <a:xfrm>
          <a:off x="3225800" y="11081113"/>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101419</xdr:rowOff>
    </xdr:from>
    <xdr:to>
      <xdr:col>15</xdr:col>
      <xdr:colOff>82550</xdr:colOff>
      <xdr:row>64</xdr:row>
      <xdr:rowOff>108313</xdr:rowOff>
    </xdr:to>
    <xdr:cxnSp macro="">
      <xdr:nvCxnSpPr>
        <xdr:cNvPr id="143" name="直線コネクタ 142"/>
        <xdr:cNvCxnSpPr/>
      </xdr:nvCxnSpPr>
      <xdr:spPr>
        <a:xfrm>
          <a:off x="2336800" y="1107421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41746</xdr:rowOff>
    </xdr:from>
    <xdr:ext cx="762000" cy="259045"/>
    <xdr:sp macro="" textlink="">
      <xdr:nvSpPr>
        <xdr:cNvPr id="145" name="テキスト ボックス 144"/>
        <xdr:cNvSpPr txBox="1"/>
      </xdr:nvSpPr>
      <xdr:spPr>
        <a:xfrm>
          <a:off x="2844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64</xdr:row>
      <xdr:rowOff>101419</xdr:rowOff>
    </xdr:to>
    <xdr:cxnSp macro="">
      <xdr:nvCxnSpPr>
        <xdr:cNvPr id="146" name="直線コネクタ 145"/>
        <xdr:cNvCxnSpPr/>
      </xdr:nvCxnSpPr>
      <xdr:spPr>
        <a:xfrm>
          <a:off x="1447800" y="10915650"/>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24510</xdr:rowOff>
    </xdr:from>
    <xdr:ext cx="762000" cy="259045"/>
    <xdr:sp macro="" textlink="">
      <xdr:nvSpPr>
        <xdr:cNvPr id="148" name="テキスト ボックス 147"/>
        <xdr:cNvSpPr txBox="1"/>
      </xdr:nvSpPr>
      <xdr:spPr>
        <a:xfrm>
          <a:off x="1955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116676</xdr:rowOff>
    </xdr:from>
    <xdr:ext cx="762000" cy="259045"/>
    <xdr:sp macro="" textlink="">
      <xdr:nvSpPr>
        <xdr:cNvPr id="150" name="テキスト ボックス 149"/>
        <xdr:cNvSpPr txBox="1"/>
      </xdr:nvSpPr>
      <xdr:spPr>
        <a:xfrm>
          <a:off x="1066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61867</xdr:rowOff>
    </xdr:from>
    <xdr:to>
      <xdr:col>23</xdr:col>
      <xdr:colOff>184150</xdr:colOff>
      <xdr:row>65</xdr:row>
      <xdr:rowOff>163467</xdr:rowOff>
    </xdr:to>
    <xdr:sp macro="" textlink="">
      <xdr:nvSpPr>
        <xdr:cNvPr id="156" name="楕円 155"/>
        <xdr:cNvSpPr/>
      </xdr:nvSpPr>
      <xdr:spPr>
        <a:xfrm>
          <a:off x="4902200" y="1120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33944</xdr:rowOff>
    </xdr:from>
    <xdr:ext cx="762000" cy="259045"/>
    <xdr:sp macro="" textlink="">
      <xdr:nvSpPr>
        <xdr:cNvPr id="157" name="財政構造の弾力性該当値テキスト"/>
        <xdr:cNvSpPr txBox="1"/>
      </xdr:nvSpPr>
      <xdr:spPr>
        <a:xfrm>
          <a:off x="5041900" y="111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17054</xdr:rowOff>
    </xdr:from>
    <xdr:to>
      <xdr:col>19</xdr:col>
      <xdr:colOff>184150</xdr:colOff>
      <xdr:row>65</xdr:row>
      <xdr:rowOff>118654</xdr:rowOff>
    </xdr:to>
    <xdr:sp macro="" textlink="">
      <xdr:nvSpPr>
        <xdr:cNvPr id="158" name="楕円 157"/>
        <xdr:cNvSpPr/>
      </xdr:nvSpPr>
      <xdr:spPr>
        <a:xfrm>
          <a:off x="4064000" y="111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103431</xdr:rowOff>
    </xdr:from>
    <xdr:ext cx="736600" cy="259045"/>
    <xdr:sp macro="" textlink="">
      <xdr:nvSpPr>
        <xdr:cNvPr id="159" name="テキスト ボックス 158"/>
        <xdr:cNvSpPr txBox="1"/>
      </xdr:nvSpPr>
      <xdr:spPr>
        <a:xfrm>
          <a:off x="3733800" y="1124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57513</xdr:rowOff>
    </xdr:from>
    <xdr:to>
      <xdr:col>15</xdr:col>
      <xdr:colOff>133350</xdr:colOff>
      <xdr:row>64</xdr:row>
      <xdr:rowOff>159113</xdr:rowOff>
    </xdr:to>
    <xdr:sp macro="" textlink="">
      <xdr:nvSpPr>
        <xdr:cNvPr id="160" name="楕円 159"/>
        <xdr:cNvSpPr/>
      </xdr:nvSpPr>
      <xdr:spPr>
        <a:xfrm>
          <a:off x="3175000" y="110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143890</xdr:rowOff>
    </xdr:from>
    <xdr:ext cx="762000" cy="259045"/>
    <xdr:sp macro="" textlink="">
      <xdr:nvSpPr>
        <xdr:cNvPr id="161" name="テキスト ボックス 160"/>
        <xdr:cNvSpPr txBox="1"/>
      </xdr:nvSpPr>
      <xdr:spPr>
        <a:xfrm>
          <a:off x="2844800" y="1111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50619</xdr:rowOff>
    </xdr:from>
    <xdr:to>
      <xdr:col>11</xdr:col>
      <xdr:colOff>82550</xdr:colOff>
      <xdr:row>64</xdr:row>
      <xdr:rowOff>152219</xdr:rowOff>
    </xdr:to>
    <xdr:sp macro="" textlink="">
      <xdr:nvSpPr>
        <xdr:cNvPr id="162" name="楕円 161"/>
        <xdr:cNvSpPr/>
      </xdr:nvSpPr>
      <xdr:spPr>
        <a:xfrm>
          <a:off x="2286000" y="1102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136996</xdr:rowOff>
    </xdr:from>
    <xdr:ext cx="762000" cy="259045"/>
    <xdr:sp macro="" textlink="">
      <xdr:nvSpPr>
        <xdr:cNvPr id="163" name="テキスト ボックス 162"/>
        <xdr:cNvSpPr txBox="1"/>
      </xdr:nvSpPr>
      <xdr:spPr>
        <a:xfrm>
          <a:off x="1955800" y="1110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64" name="楕円 163"/>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149877</xdr:rowOff>
    </xdr:from>
    <xdr:ext cx="762000" cy="259045"/>
    <xdr:sp macro="" textlink="">
      <xdr:nvSpPr>
        <xdr:cNvPr id="165" name="テキスト ボックス 164"/>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[191,719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昨年度に比べ、</a:t>
          </a:r>
          <a:r>
            <a:rPr kumimoji="1" lang="en-US" altLang="ja-JP" sz="1300">
              <a:latin typeface="ＭＳ Ｐゴシック" panose="020B0600070205080204" pitchFamily="50" charset="-128"/>
              <a:ea typeface="ＭＳ Ｐゴシック" panose="020B0600070205080204" pitchFamily="50" charset="-128"/>
            </a:rPr>
            <a:t>22,424</a:t>
          </a:r>
          <a:r>
            <a:rPr kumimoji="1" lang="ja-JP" altLang="en-US" sz="1300">
              <a:latin typeface="ＭＳ Ｐゴシック" panose="020B0600070205080204" pitchFamily="50" charset="-128"/>
              <a:ea typeface="ＭＳ Ｐゴシック" panose="020B0600070205080204" pitchFamily="50" charset="-128"/>
            </a:rPr>
            <a:t>円の増加となった。庁舎建設、防災行政無線施設整備、小学校立替事業により物件費の増加が要因である。施設の統廃合や民間委託を検討するとともに、事務事業の見直しによる経常経費の削減が必要である。</a:t>
          </a:r>
        </a:p>
      </xdr:txBody>
    </xdr:sp>
    <xdr:clientData/>
  </xdr:twoCellAnchor>
  <xdr:oneCellAnchor>
    <xdr:from>
      <xdr:col>3</xdr:col>
      <xdr:colOff>95250</xdr:colOff>
      <xdr:row>77</xdr:row>
      <xdr:rowOff>6350</xdr:rowOff>
    </xdr:from>
    <xdr:ext cx="349839" cy="225703"/>
    <xdr:sp macro="" textlink="">
      <xdr:nvSpPr>
        <xdr:cNvPr id="179" name="テキスト ボックス 17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127679</xdr:rowOff>
    </xdr:from>
    <xdr:to>
      <xdr:col>23</xdr:col>
      <xdr:colOff>133350</xdr:colOff>
      <xdr:row>84</xdr:row>
      <xdr:rowOff>136593</xdr:rowOff>
    </xdr:to>
    <xdr:cxnSp macro="">
      <xdr:nvCxnSpPr>
        <xdr:cNvPr id="200" name="直線コネクタ 199"/>
        <xdr:cNvCxnSpPr/>
      </xdr:nvCxnSpPr>
      <xdr:spPr>
        <a:xfrm>
          <a:off x="4114800" y="14358029"/>
          <a:ext cx="838200" cy="18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47962</xdr:rowOff>
    </xdr:from>
    <xdr:ext cx="762000" cy="259045"/>
    <xdr:sp macro="" textlink="">
      <xdr:nvSpPr>
        <xdr:cNvPr id="201" name="人件費・物件費等の状況平均値テキスト"/>
        <xdr:cNvSpPr txBox="1"/>
      </xdr:nvSpPr>
      <xdr:spPr>
        <a:xfrm>
          <a:off x="5041900" y="14106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127679</xdr:rowOff>
    </xdr:from>
    <xdr:to>
      <xdr:col>19</xdr:col>
      <xdr:colOff>133350</xdr:colOff>
      <xdr:row>83</xdr:row>
      <xdr:rowOff>129586</xdr:rowOff>
    </xdr:to>
    <xdr:cxnSp macro="">
      <xdr:nvCxnSpPr>
        <xdr:cNvPr id="203" name="直線コネクタ 202"/>
        <xdr:cNvCxnSpPr/>
      </xdr:nvCxnSpPr>
      <xdr:spPr>
        <a:xfrm flipV="1">
          <a:off x="3225800" y="14358029"/>
          <a:ext cx="889000" cy="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16556</xdr:rowOff>
    </xdr:from>
    <xdr:ext cx="736600" cy="259045"/>
    <xdr:sp macro="" textlink="">
      <xdr:nvSpPr>
        <xdr:cNvPr id="205" name="テキスト ボックス 204"/>
        <xdr:cNvSpPr txBox="1"/>
      </xdr:nvSpPr>
      <xdr:spPr>
        <a:xfrm>
          <a:off x="3733800" y="14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102552</xdr:rowOff>
    </xdr:from>
    <xdr:to>
      <xdr:col>15</xdr:col>
      <xdr:colOff>82550</xdr:colOff>
      <xdr:row>83</xdr:row>
      <xdr:rowOff>129586</xdr:rowOff>
    </xdr:to>
    <xdr:cxnSp macro="">
      <xdr:nvCxnSpPr>
        <xdr:cNvPr id="206" name="直線コネクタ 205"/>
        <xdr:cNvCxnSpPr/>
      </xdr:nvCxnSpPr>
      <xdr:spPr>
        <a:xfrm>
          <a:off x="2336800" y="14332902"/>
          <a:ext cx="889000" cy="2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77441</xdr:rowOff>
    </xdr:from>
    <xdr:ext cx="762000" cy="259045"/>
    <xdr:sp macro="" textlink="">
      <xdr:nvSpPr>
        <xdr:cNvPr id="208" name="テキスト ボックス 207"/>
        <xdr:cNvSpPr txBox="1"/>
      </xdr:nvSpPr>
      <xdr:spPr>
        <a:xfrm>
          <a:off x="2844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63365</xdr:rowOff>
    </xdr:from>
    <xdr:to>
      <xdr:col>11</xdr:col>
      <xdr:colOff>31750</xdr:colOff>
      <xdr:row>83</xdr:row>
      <xdr:rowOff>102552</xdr:rowOff>
    </xdr:to>
    <xdr:cxnSp macro="">
      <xdr:nvCxnSpPr>
        <xdr:cNvPr id="209" name="直線コネクタ 208"/>
        <xdr:cNvCxnSpPr/>
      </xdr:nvCxnSpPr>
      <xdr:spPr>
        <a:xfrm>
          <a:off x="1447800" y="14293715"/>
          <a:ext cx="889000" cy="3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78914</xdr:rowOff>
    </xdr:from>
    <xdr:ext cx="762000" cy="259045"/>
    <xdr:sp macro="" textlink="">
      <xdr:nvSpPr>
        <xdr:cNvPr id="211" name="テキスト ボックス 210"/>
        <xdr:cNvSpPr txBox="1"/>
      </xdr:nvSpPr>
      <xdr:spPr>
        <a:xfrm>
          <a:off x="1955800" y="1396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27026</xdr:rowOff>
    </xdr:from>
    <xdr:ext cx="762000" cy="259045"/>
    <xdr:sp macro="" textlink="">
      <xdr:nvSpPr>
        <xdr:cNvPr id="213" name="テキスト ボックス 212"/>
        <xdr:cNvSpPr txBox="1"/>
      </xdr:nvSpPr>
      <xdr:spPr>
        <a:xfrm>
          <a:off x="1066800" y="1391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85793</xdr:rowOff>
    </xdr:from>
    <xdr:to>
      <xdr:col>23</xdr:col>
      <xdr:colOff>184150</xdr:colOff>
      <xdr:row>85</xdr:row>
      <xdr:rowOff>15943</xdr:rowOff>
    </xdr:to>
    <xdr:sp macro="" textlink="">
      <xdr:nvSpPr>
        <xdr:cNvPr id="219" name="楕円 218"/>
        <xdr:cNvSpPr/>
      </xdr:nvSpPr>
      <xdr:spPr>
        <a:xfrm>
          <a:off x="4902200" y="1448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57870</xdr:rowOff>
    </xdr:from>
    <xdr:ext cx="762000" cy="259045"/>
    <xdr:sp macro="" textlink="">
      <xdr:nvSpPr>
        <xdr:cNvPr id="220" name="人件費・物件費等の状況該当値テキスト"/>
        <xdr:cNvSpPr txBox="1"/>
      </xdr:nvSpPr>
      <xdr:spPr>
        <a:xfrm>
          <a:off x="5041900" y="1445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76879</xdr:rowOff>
    </xdr:from>
    <xdr:to>
      <xdr:col>19</xdr:col>
      <xdr:colOff>184150</xdr:colOff>
      <xdr:row>84</xdr:row>
      <xdr:rowOff>7029</xdr:rowOff>
    </xdr:to>
    <xdr:sp macro="" textlink="">
      <xdr:nvSpPr>
        <xdr:cNvPr id="221" name="楕円 220"/>
        <xdr:cNvSpPr/>
      </xdr:nvSpPr>
      <xdr:spPr>
        <a:xfrm>
          <a:off x="4064000" y="1430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17206</xdr:rowOff>
    </xdr:from>
    <xdr:ext cx="736600" cy="259045"/>
    <xdr:sp macro="" textlink="">
      <xdr:nvSpPr>
        <xdr:cNvPr id="222" name="テキスト ボックス 221"/>
        <xdr:cNvSpPr txBox="1"/>
      </xdr:nvSpPr>
      <xdr:spPr>
        <a:xfrm>
          <a:off x="3733800" y="1407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78786</xdr:rowOff>
    </xdr:from>
    <xdr:to>
      <xdr:col>15</xdr:col>
      <xdr:colOff>133350</xdr:colOff>
      <xdr:row>84</xdr:row>
      <xdr:rowOff>8936</xdr:rowOff>
    </xdr:to>
    <xdr:sp macro="" textlink="">
      <xdr:nvSpPr>
        <xdr:cNvPr id="223" name="楕円 222"/>
        <xdr:cNvSpPr/>
      </xdr:nvSpPr>
      <xdr:spPr>
        <a:xfrm>
          <a:off x="3175000" y="1430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165163</xdr:rowOff>
    </xdr:from>
    <xdr:ext cx="762000" cy="259045"/>
    <xdr:sp macro="" textlink="">
      <xdr:nvSpPr>
        <xdr:cNvPr id="224" name="テキスト ボックス 223"/>
        <xdr:cNvSpPr txBox="1"/>
      </xdr:nvSpPr>
      <xdr:spPr>
        <a:xfrm>
          <a:off x="2844800" y="1439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51752</xdr:rowOff>
    </xdr:from>
    <xdr:to>
      <xdr:col>11</xdr:col>
      <xdr:colOff>82550</xdr:colOff>
      <xdr:row>83</xdr:row>
      <xdr:rowOff>153352</xdr:rowOff>
    </xdr:to>
    <xdr:sp macro="" textlink="">
      <xdr:nvSpPr>
        <xdr:cNvPr id="225" name="楕円 224"/>
        <xdr:cNvSpPr/>
      </xdr:nvSpPr>
      <xdr:spPr>
        <a:xfrm>
          <a:off x="2286000" y="1428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138129</xdr:rowOff>
    </xdr:from>
    <xdr:ext cx="762000" cy="259045"/>
    <xdr:sp macro="" textlink="">
      <xdr:nvSpPr>
        <xdr:cNvPr id="226" name="テキスト ボックス 225"/>
        <xdr:cNvSpPr txBox="1"/>
      </xdr:nvSpPr>
      <xdr:spPr>
        <a:xfrm>
          <a:off x="1955800" y="1436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12565</xdr:rowOff>
    </xdr:from>
    <xdr:to>
      <xdr:col>7</xdr:col>
      <xdr:colOff>31750</xdr:colOff>
      <xdr:row>83</xdr:row>
      <xdr:rowOff>114165</xdr:rowOff>
    </xdr:to>
    <xdr:sp macro="" textlink="">
      <xdr:nvSpPr>
        <xdr:cNvPr id="227" name="楕円 226"/>
        <xdr:cNvSpPr/>
      </xdr:nvSpPr>
      <xdr:spPr>
        <a:xfrm>
          <a:off x="1397000" y="1424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98942</xdr:rowOff>
    </xdr:from>
    <xdr:ext cx="762000" cy="259045"/>
    <xdr:sp macro="" textlink="">
      <xdr:nvSpPr>
        <xdr:cNvPr id="228" name="テキスト ボックス 227"/>
        <xdr:cNvSpPr txBox="1"/>
      </xdr:nvSpPr>
      <xdr:spPr>
        <a:xfrm>
          <a:off x="1066800" y="1432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ポイント減少となったが、類似団体と比較すると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要因としては、若年者の係長登用が増えていること、また、高卒の初任給が国より高いこと、国にはない給与表の付け足しなどである。平成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月に給与表号級の付け替えを実施したため、令和</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年度くらいまでにラスパイレス指数は減少する見込みであるが今後も給与の適正化に努める</a:t>
          </a:r>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88</xdr:row>
      <xdr:rowOff>10054</xdr:rowOff>
    </xdr:to>
    <xdr:cxnSp macro="">
      <xdr:nvCxnSpPr>
        <xdr:cNvPr id="266" name="直線コネクタ 265"/>
        <xdr:cNvCxnSpPr/>
      </xdr:nvCxnSpPr>
      <xdr:spPr>
        <a:xfrm flipV="1">
          <a:off x="16179800" y="14926734"/>
          <a:ext cx="838200" cy="17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87965</xdr:rowOff>
    </xdr:from>
    <xdr:ext cx="762000" cy="259045"/>
    <xdr:sp macro="" textlink="">
      <xdr:nvSpPr>
        <xdr:cNvPr id="267" name="給与水準   （国との比較）平均値テキスト"/>
        <xdr:cNvSpPr txBox="1"/>
      </xdr:nvSpPr>
      <xdr:spPr>
        <a:xfrm>
          <a:off x="17106900" y="1448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10054</xdr:rowOff>
    </xdr:from>
    <xdr:to>
      <xdr:col>77</xdr:col>
      <xdr:colOff>44450</xdr:colOff>
      <xdr:row>88</xdr:row>
      <xdr:rowOff>70379</xdr:rowOff>
    </xdr:to>
    <xdr:cxnSp macro="">
      <xdr:nvCxnSpPr>
        <xdr:cNvPr id="269" name="直線コネクタ 268"/>
        <xdr:cNvCxnSpPr/>
      </xdr:nvCxnSpPr>
      <xdr:spPr>
        <a:xfrm flipV="1">
          <a:off x="15290800" y="1509765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1" name="テキスト ボックス 270"/>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70379</xdr:rowOff>
    </xdr:from>
    <xdr:to>
      <xdr:col>72</xdr:col>
      <xdr:colOff>203200</xdr:colOff>
      <xdr:row>88</xdr:row>
      <xdr:rowOff>80434</xdr:rowOff>
    </xdr:to>
    <xdr:cxnSp macro="">
      <xdr:nvCxnSpPr>
        <xdr:cNvPr id="272" name="直線コネクタ 271"/>
        <xdr:cNvCxnSpPr/>
      </xdr:nvCxnSpPr>
      <xdr:spPr>
        <a:xfrm flipV="1">
          <a:off x="14401800" y="15157979"/>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4" name="テキスト ボックス 273"/>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10054</xdr:rowOff>
    </xdr:from>
    <xdr:to>
      <xdr:col>68</xdr:col>
      <xdr:colOff>152400</xdr:colOff>
      <xdr:row>88</xdr:row>
      <xdr:rowOff>80434</xdr:rowOff>
    </xdr:to>
    <xdr:cxnSp macro="">
      <xdr:nvCxnSpPr>
        <xdr:cNvPr id="275" name="直線コネクタ 274"/>
        <xdr:cNvCxnSpPr/>
      </xdr:nvCxnSpPr>
      <xdr:spPr>
        <a:xfrm>
          <a:off x="13512800" y="15097654"/>
          <a:ext cx="8890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7" name="テキスト ボックス 276"/>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62036</xdr:rowOff>
    </xdr:from>
    <xdr:ext cx="762000" cy="259045"/>
    <xdr:sp macro="" textlink="">
      <xdr:nvSpPr>
        <xdr:cNvPr id="279" name="テキスト ボックス 278"/>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85" name="楕円 284"/>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86" name="給与水準   （国との比較）該当値テキスト"/>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130704</xdr:rowOff>
    </xdr:from>
    <xdr:to>
      <xdr:col>77</xdr:col>
      <xdr:colOff>95250</xdr:colOff>
      <xdr:row>88</xdr:row>
      <xdr:rowOff>60854</xdr:rowOff>
    </xdr:to>
    <xdr:sp macro="" textlink="">
      <xdr:nvSpPr>
        <xdr:cNvPr id="287" name="楕円 286"/>
        <xdr:cNvSpPr/>
      </xdr:nvSpPr>
      <xdr:spPr>
        <a:xfrm>
          <a:off x="16129000" y="1504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45631</xdr:rowOff>
    </xdr:from>
    <xdr:ext cx="736600" cy="259045"/>
    <xdr:sp macro="" textlink="">
      <xdr:nvSpPr>
        <xdr:cNvPr id="288" name="テキスト ボックス 287"/>
        <xdr:cNvSpPr txBox="1"/>
      </xdr:nvSpPr>
      <xdr:spPr>
        <a:xfrm>
          <a:off x="15798800" y="15133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19579</xdr:rowOff>
    </xdr:from>
    <xdr:to>
      <xdr:col>73</xdr:col>
      <xdr:colOff>44450</xdr:colOff>
      <xdr:row>88</xdr:row>
      <xdr:rowOff>121179</xdr:rowOff>
    </xdr:to>
    <xdr:sp macro="" textlink="">
      <xdr:nvSpPr>
        <xdr:cNvPr id="289" name="楕円 288"/>
        <xdr:cNvSpPr/>
      </xdr:nvSpPr>
      <xdr:spPr>
        <a:xfrm>
          <a:off x="15240000" y="1510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105956</xdr:rowOff>
    </xdr:from>
    <xdr:ext cx="762000" cy="259045"/>
    <xdr:sp macro="" textlink="">
      <xdr:nvSpPr>
        <xdr:cNvPr id="290" name="テキスト ボックス 289"/>
        <xdr:cNvSpPr txBox="1"/>
      </xdr:nvSpPr>
      <xdr:spPr>
        <a:xfrm>
          <a:off x="14909800" y="1519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91" name="楕円 290"/>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92" name="テキスト ボックス 291"/>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130704</xdr:rowOff>
    </xdr:from>
    <xdr:to>
      <xdr:col>64</xdr:col>
      <xdr:colOff>152400</xdr:colOff>
      <xdr:row>88</xdr:row>
      <xdr:rowOff>60854</xdr:rowOff>
    </xdr:to>
    <xdr:sp macro="" textlink="">
      <xdr:nvSpPr>
        <xdr:cNvPr id="293" name="楕円 292"/>
        <xdr:cNvSpPr/>
      </xdr:nvSpPr>
      <xdr:spPr>
        <a:xfrm>
          <a:off x="13462000" y="1504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45631</xdr:rowOff>
    </xdr:from>
    <xdr:ext cx="762000" cy="259045"/>
    <xdr:sp macro="" textlink="">
      <xdr:nvSpPr>
        <xdr:cNvPr id="294" name="テキスト ボックス 293"/>
        <xdr:cNvSpPr txBox="1"/>
      </xdr:nvSpPr>
      <xdr:spPr>
        <a:xfrm>
          <a:off x="13131800" y="1513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人当たりの職員数を類似団体と比較すると</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ポイント高く、全国、福岡県平均よりも上回っている。主な要因は、保育所・学校給食・ごみ処理等を町が直営しているためである。新規採用者の抑制などにより、適切な定員管理に努める。</a:t>
          </a:r>
        </a:p>
      </xdr:txBody>
    </xdr:sp>
    <xdr:clientData/>
  </xdr:twoCellAnchor>
  <xdr:oneCellAnchor>
    <xdr:from>
      <xdr:col>61</xdr:col>
      <xdr:colOff>6350</xdr:colOff>
      <xdr:row>54</xdr:row>
      <xdr:rowOff>139700</xdr:rowOff>
    </xdr:from>
    <xdr:ext cx="349839" cy="225703"/>
    <xdr:sp macro="" textlink="">
      <xdr:nvSpPr>
        <xdr:cNvPr id="308" name="テキスト ボックス 30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126033</xdr:rowOff>
    </xdr:from>
    <xdr:to>
      <xdr:col>81</xdr:col>
      <xdr:colOff>44450</xdr:colOff>
      <xdr:row>63</xdr:row>
      <xdr:rowOff>10885</xdr:rowOff>
    </xdr:to>
    <xdr:cxnSp macro="">
      <xdr:nvCxnSpPr>
        <xdr:cNvPr id="331" name="直線コネクタ 330"/>
        <xdr:cNvCxnSpPr/>
      </xdr:nvCxnSpPr>
      <xdr:spPr>
        <a:xfrm>
          <a:off x="16179800" y="10755933"/>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7879</xdr:rowOff>
    </xdr:from>
    <xdr:ext cx="762000" cy="259045"/>
    <xdr:sp macro="" textlink="">
      <xdr:nvSpPr>
        <xdr:cNvPr id="332" name="定員管理の状況平均値テキスト"/>
        <xdr:cNvSpPr txBox="1"/>
      </xdr:nvSpPr>
      <xdr:spPr>
        <a:xfrm>
          <a:off x="17106900" y="1046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91561</xdr:rowOff>
    </xdr:from>
    <xdr:to>
      <xdr:col>77</xdr:col>
      <xdr:colOff>44450</xdr:colOff>
      <xdr:row>62</xdr:row>
      <xdr:rowOff>126033</xdr:rowOff>
    </xdr:to>
    <xdr:cxnSp macro="">
      <xdr:nvCxnSpPr>
        <xdr:cNvPr id="334" name="直線コネクタ 333"/>
        <xdr:cNvCxnSpPr/>
      </xdr:nvCxnSpPr>
      <xdr:spPr>
        <a:xfrm>
          <a:off x="15290800" y="1072146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78999</xdr:rowOff>
    </xdr:from>
    <xdr:ext cx="736600" cy="259045"/>
    <xdr:sp macro="" textlink="">
      <xdr:nvSpPr>
        <xdr:cNvPr id="336" name="テキスト ボックス 335"/>
        <xdr:cNvSpPr txBox="1"/>
      </xdr:nvSpPr>
      <xdr:spPr>
        <a:xfrm>
          <a:off x="15798800" y="1036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91561</xdr:rowOff>
    </xdr:from>
    <xdr:to>
      <xdr:col>72</xdr:col>
      <xdr:colOff>203200</xdr:colOff>
      <xdr:row>62</xdr:row>
      <xdr:rowOff>104201</xdr:rowOff>
    </xdr:to>
    <xdr:cxnSp macro="">
      <xdr:nvCxnSpPr>
        <xdr:cNvPr id="337" name="直線コネクタ 336"/>
        <xdr:cNvCxnSpPr/>
      </xdr:nvCxnSpPr>
      <xdr:spPr>
        <a:xfrm flipV="1">
          <a:off x="14401800" y="10721461"/>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39" name="テキスト ボックス 338"/>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70878</xdr:rowOff>
    </xdr:from>
    <xdr:to>
      <xdr:col>68</xdr:col>
      <xdr:colOff>152400</xdr:colOff>
      <xdr:row>62</xdr:row>
      <xdr:rowOff>104201</xdr:rowOff>
    </xdr:to>
    <xdr:cxnSp macro="">
      <xdr:nvCxnSpPr>
        <xdr:cNvPr id="340" name="直線コネクタ 339"/>
        <xdr:cNvCxnSpPr/>
      </xdr:nvCxnSpPr>
      <xdr:spPr>
        <a:xfrm>
          <a:off x="13512800" y="10700778"/>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61763</xdr:rowOff>
    </xdr:from>
    <xdr:ext cx="762000" cy="259045"/>
    <xdr:sp macro="" textlink="">
      <xdr:nvSpPr>
        <xdr:cNvPr id="342" name="テキスト ボックス 341"/>
        <xdr:cNvSpPr txBox="1"/>
      </xdr:nvSpPr>
      <xdr:spPr>
        <a:xfrm>
          <a:off x="14020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42229</xdr:rowOff>
    </xdr:from>
    <xdr:ext cx="762000" cy="259045"/>
    <xdr:sp macro="" textlink="">
      <xdr:nvSpPr>
        <xdr:cNvPr id="344" name="テキスト ボックス 343"/>
        <xdr:cNvSpPr txBox="1"/>
      </xdr:nvSpPr>
      <xdr:spPr>
        <a:xfrm>
          <a:off x="13131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131535</xdr:rowOff>
    </xdr:from>
    <xdr:to>
      <xdr:col>81</xdr:col>
      <xdr:colOff>95250</xdr:colOff>
      <xdr:row>63</xdr:row>
      <xdr:rowOff>61685</xdr:rowOff>
    </xdr:to>
    <xdr:sp macro="" textlink="">
      <xdr:nvSpPr>
        <xdr:cNvPr id="350" name="楕円 349"/>
        <xdr:cNvSpPr/>
      </xdr:nvSpPr>
      <xdr:spPr>
        <a:xfrm>
          <a:off x="169672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103612</xdr:rowOff>
    </xdr:from>
    <xdr:ext cx="762000" cy="259045"/>
    <xdr:sp macro="" textlink="">
      <xdr:nvSpPr>
        <xdr:cNvPr id="351" name="定員管理の状況該当値テキスト"/>
        <xdr:cNvSpPr txBox="1"/>
      </xdr:nvSpPr>
      <xdr:spPr>
        <a:xfrm>
          <a:off x="17106900" y="10733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75233</xdr:rowOff>
    </xdr:from>
    <xdr:to>
      <xdr:col>77</xdr:col>
      <xdr:colOff>95250</xdr:colOff>
      <xdr:row>63</xdr:row>
      <xdr:rowOff>5383</xdr:rowOff>
    </xdr:to>
    <xdr:sp macro="" textlink="">
      <xdr:nvSpPr>
        <xdr:cNvPr id="352" name="楕円 351"/>
        <xdr:cNvSpPr/>
      </xdr:nvSpPr>
      <xdr:spPr>
        <a:xfrm>
          <a:off x="16129000" y="1070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161610</xdr:rowOff>
    </xdr:from>
    <xdr:ext cx="736600" cy="259045"/>
    <xdr:sp macro="" textlink="">
      <xdr:nvSpPr>
        <xdr:cNvPr id="353" name="テキスト ボックス 352"/>
        <xdr:cNvSpPr txBox="1"/>
      </xdr:nvSpPr>
      <xdr:spPr>
        <a:xfrm>
          <a:off x="15798800" y="10791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40761</xdr:rowOff>
    </xdr:from>
    <xdr:to>
      <xdr:col>73</xdr:col>
      <xdr:colOff>44450</xdr:colOff>
      <xdr:row>62</xdr:row>
      <xdr:rowOff>142361</xdr:rowOff>
    </xdr:to>
    <xdr:sp macro="" textlink="">
      <xdr:nvSpPr>
        <xdr:cNvPr id="354" name="楕円 353"/>
        <xdr:cNvSpPr/>
      </xdr:nvSpPr>
      <xdr:spPr>
        <a:xfrm>
          <a:off x="15240000" y="1067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127138</xdr:rowOff>
    </xdr:from>
    <xdr:ext cx="762000" cy="259045"/>
    <xdr:sp macro="" textlink="">
      <xdr:nvSpPr>
        <xdr:cNvPr id="355" name="テキスト ボックス 354"/>
        <xdr:cNvSpPr txBox="1"/>
      </xdr:nvSpPr>
      <xdr:spPr>
        <a:xfrm>
          <a:off x="14909800" y="1075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53401</xdr:rowOff>
    </xdr:from>
    <xdr:to>
      <xdr:col>68</xdr:col>
      <xdr:colOff>203200</xdr:colOff>
      <xdr:row>62</xdr:row>
      <xdr:rowOff>155001</xdr:rowOff>
    </xdr:to>
    <xdr:sp macro="" textlink="">
      <xdr:nvSpPr>
        <xdr:cNvPr id="356" name="楕円 355"/>
        <xdr:cNvSpPr/>
      </xdr:nvSpPr>
      <xdr:spPr>
        <a:xfrm>
          <a:off x="14351000" y="106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139778</xdr:rowOff>
    </xdr:from>
    <xdr:ext cx="762000" cy="259045"/>
    <xdr:sp macro="" textlink="">
      <xdr:nvSpPr>
        <xdr:cNvPr id="357" name="テキスト ボックス 356"/>
        <xdr:cNvSpPr txBox="1"/>
      </xdr:nvSpPr>
      <xdr:spPr>
        <a:xfrm>
          <a:off x="14020800" y="10769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20078</xdr:rowOff>
    </xdr:from>
    <xdr:to>
      <xdr:col>64</xdr:col>
      <xdr:colOff>152400</xdr:colOff>
      <xdr:row>62</xdr:row>
      <xdr:rowOff>121678</xdr:rowOff>
    </xdr:to>
    <xdr:sp macro="" textlink="">
      <xdr:nvSpPr>
        <xdr:cNvPr id="358" name="楕円 357"/>
        <xdr:cNvSpPr/>
      </xdr:nvSpPr>
      <xdr:spPr>
        <a:xfrm>
          <a:off x="13462000" y="1064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106455</xdr:rowOff>
    </xdr:from>
    <xdr:ext cx="762000" cy="259045"/>
    <xdr:sp macro="" textlink="">
      <xdr:nvSpPr>
        <xdr:cNvPr id="359" name="テキスト ボックス 358"/>
        <xdr:cNvSpPr txBox="1"/>
      </xdr:nvSpPr>
      <xdr:spPr>
        <a:xfrm>
          <a:off x="13131800" y="1073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昨年度と比べると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ポイント増加となった。庁舎建設、防災行政無線施設整備により前年度より</a:t>
          </a:r>
          <a:r>
            <a:rPr kumimoji="1" lang="en-US" altLang="ja-JP" sz="1300">
              <a:latin typeface="ＭＳ Ｐゴシック" panose="020B0600070205080204" pitchFamily="50" charset="-128"/>
              <a:ea typeface="ＭＳ Ｐゴシック" panose="020B0600070205080204" pitchFamily="50" charset="-128"/>
            </a:rPr>
            <a:t>1,313</a:t>
          </a:r>
          <a:r>
            <a:rPr kumimoji="1" lang="ja-JP" altLang="en-US" sz="1300">
              <a:latin typeface="ＭＳ Ｐゴシック" panose="020B0600070205080204" pitchFamily="50" charset="-128"/>
              <a:ea typeface="ＭＳ Ｐゴシック" panose="020B0600070205080204" pitchFamily="50" charset="-128"/>
            </a:rPr>
            <a:t>百万円増加したことが要因である。繰上償還の実施や事業の見直しによる地方債発行の抑制等により改善に努める。</a:t>
          </a:r>
        </a:p>
      </xdr:txBody>
    </xdr:sp>
    <xdr:clientData/>
  </xdr:twoCellAnchor>
  <xdr:oneCellAnchor>
    <xdr:from>
      <xdr:col>61</xdr:col>
      <xdr:colOff>6350</xdr:colOff>
      <xdr:row>32</xdr:row>
      <xdr:rowOff>101600</xdr:rowOff>
    </xdr:from>
    <xdr:ext cx="298543" cy="225703"/>
    <xdr:sp macro="" textlink="">
      <xdr:nvSpPr>
        <xdr:cNvPr id="373" name="テキスト ボックス 37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85852</xdr:rowOff>
    </xdr:from>
    <xdr:to>
      <xdr:col>81</xdr:col>
      <xdr:colOff>44450</xdr:colOff>
      <xdr:row>41</xdr:row>
      <xdr:rowOff>100330</xdr:rowOff>
    </xdr:to>
    <xdr:cxnSp macro="">
      <xdr:nvCxnSpPr>
        <xdr:cNvPr id="390" name="直線コネクタ 389"/>
        <xdr:cNvCxnSpPr/>
      </xdr:nvCxnSpPr>
      <xdr:spPr>
        <a:xfrm>
          <a:off x="16179800" y="711530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51579</xdr:rowOff>
    </xdr:from>
    <xdr:ext cx="762000" cy="259045"/>
    <xdr:sp macro="" textlink="">
      <xdr:nvSpPr>
        <xdr:cNvPr id="391" name="公債費負担の状況平均値テキスト"/>
        <xdr:cNvSpPr txBox="1"/>
      </xdr:nvSpPr>
      <xdr:spPr>
        <a:xfrm>
          <a:off x="17106900" y="690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81026</xdr:rowOff>
    </xdr:from>
    <xdr:to>
      <xdr:col>77</xdr:col>
      <xdr:colOff>44450</xdr:colOff>
      <xdr:row>41</xdr:row>
      <xdr:rowOff>85852</xdr:rowOff>
    </xdr:to>
    <xdr:cxnSp macro="">
      <xdr:nvCxnSpPr>
        <xdr:cNvPr id="393" name="直線コネクタ 392"/>
        <xdr:cNvCxnSpPr/>
      </xdr:nvCxnSpPr>
      <xdr:spPr>
        <a:xfrm>
          <a:off x="15290800" y="711047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95" name="テキスト ボックス 394"/>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81026</xdr:rowOff>
    </xdr:from>
    <xdr:to>
      <xdr:col>72</xdr:col>
      <xdr:colOff>203200</xdr:colOff>
      <xdr:row>41</xdr:row>
      <xdr:rowOff>105156</xdr:rowOff>
    </xdr:to>
    <xdr:cxnSp macro="">
      <xdr:nvCxnSpPr>
        <xdr:cNvPr id="396" name="直線コネクタ 395"/>
        <xdr:cNvCxnSpPr/>
      </xdr:nvCxnSpPr>
      <xdr:spPr>
        <a:xfrm flipV="1">
          <a:off x="14401800" y="711047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8" name="テキスト ボックス 397"/>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105156</xdr:rowOff>
    </xdr:from>
    <xdr:to>
      <xdr:col>68</xdr:col>
      <xdr:colOff>152400</xdr:colOff>
      <xdr:row>41</xdr:row>
      <xdr:rowOff>143764</xdr:rowOff>
    </xdr:to>
    <xdr:cxnSp macro="">
      <xdr:nvCxnSpPr>
        <xdr:cNvPr id="399" name="直線コネクタ 398"/>
        <xdr:cNvCxnSpPr/>
      </xdr:nvCxnSpPr>
      <xdr:spPr>
        <a:xfrm flipV="1">
          <a:off x="13512800" y="713460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1" name="テキスト ボックス 400"/>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3" name="テキスト ボックス 402"/>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9" name="楕円 408"/>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10"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35052</xdr:rowOff>
    </xdr:from>
    <xdr:to>
      <xdr:col>77</xdr:col>
      <xdr:colOff>95250</xdr:colOff>
      <xdr:row>41</xdr:row>
      <xdr:rowOff>136652</xdr:rowOff>
    </xdr:to>
    <xdr:sp macro="" textlink="">
      <xdr:nvSpPr>
        <xdr:cNvPr id="411" name="楕円 410"/>
        <xdr:cNvSpPr/>
      </xdr:nvSpPr>
      <xdr:spPr>
        <a:xfrm>
          <a:off x="161290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146829</xdr:rowOff>
    </xdr:from>
    <xdr:ext cx="736600" cy="259045"/>
    <xdr:sp macro="" textlink="">
      <xdr:nvSpPr>
        <xdr:cNvPr id="412" name="テキスト ボックス 411"/>
        <xdr:cNvSpPr txBox="1"/>
      </xdr:nvSpPr>
      <xdr:spPr>
        <a:xfrm>
          <a:off x="15798800" y="683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30226</xdr:rowOff>
    </xdr:from>
    <xdr:to>
      <xdr:col>73</xdr:col>
      <xdr:colOff>44450</xdr:colOff>
      <xdr:row>41</xdr:row>
      <xdr:rowOff>131826</xdr:rowOff>
    </xdr:to>
    <xdr:sp macro="" textlink="">
      <xdr:nvSpPr>
        <xdr:cNvPr id="413" name="楕円 412"/>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414" name="テキスト ボックス 413"/>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54356</xdr:rowOff>
    </xdr:from>
    <xdr:to>
      <xdr:col>68</xdr:col>
      <xdr:colOff>203200</xdr:colOff>
      <xdr:row>41</xdr:row>
      <xdr:rowOff>155956</xdr:rowOff>
    </xdr:to>
    <xdr:sp macro="" textlink="">
      <xdr:nvSpPr>
        <xdr:cNvPr id="415" name="楕円 414"/>
        <xdr:cNvSpPr/>
      </xdr:nvSpPr>
      <xdr:spPr>
        <a:xfrm>
          <a:off x="14351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166133</xdr:rowOff>
    </xdr:from>
    <xdr:ext cx="762000" cy="259045"/>
    <xdr:sp macro="" textlink="">
      <xdr:nvSpPr>
        <xdr:cNvPr id="416" name="テキスト ボックス 415"/>
        <xdr:cNvSpPr txBox="1"/>
      </xdr:nvSpPr>
      <xdr:spPr>
        <a:xfrm>
          <a:off x="14020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92964</xdr:rowOff>
    </xdr:from>
    <xdr:to>
      <xdr:col>64</xdr:col>
      <xdr:colOff>152400</xdr:colOff>
      <xdr:row>42</xdr:row>
      <xdr:rowOff>23114</xdr:rowOff>
    </xdr:to>
    <xdr:sp macro="" textlink="">
      <xdr:nvSpPr>
        <xdr:cNvPr id="417" name="楕円 416"/>
        <xdr:cNvSpPr/>
      </xdr:nvSpPr>
      <xdr:spPr>
        <a:xfrm>
          <a:off x="13462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33291</xdr:rowOff>
    </xdr:from>
    <xdr:ext cx="762000" cy="259045"/>
    <xdr:sp macro="" textlink="">
      <xdr:nvSpPr>
        <xdr:cNvPr id="418" name="テキスト ボックス 417"/>
        <xdr:cNvSpPr txBox="1"/>
      </xdr:nvSpPr>
      <xdr:spPr>
        <a:xfrm>
          <a:off x="13131800" y="689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昨年度と比べると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ポイントの減少となった。しかし今後は庁舎や老朽化した公共施設の建替えがあるため、地方債残高が増加する。地方債残高の抑制に取組む必要がある。</a:t>
          </a: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26543</xdr:rowOff>
    </xdr:from>
    <xdr:to>
      <xdr:col>81</xdr:col>
      <xdr:colOff>44450</xdr:colOff>
      <xdr:row>15</xdr:row>
      <xdr:rowOff>27508</xdr:rowOff>
    </xdr:to>
    <xdr:cxnSp macro="">
      <xdr:nvCxnSpPr>
        <xdr:cNvPr id="450" name="直線コネクタ 449"/>
        <xdr:cNvCxnSpPr/>
      </xdr:nvCxnSpPr>
      <xdr:spPr>
        <a:xfrm flipV="1">
          <a:off x="16179800" y="2598293"/>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119803</xdr:rowOff>
    </xdr:from>
    <xdr:ext cx="762000" cy="259045"/>
    <xdr:sp macro="" textlink="">
      <xdr:nvSpPr>
        <xdr:cNvPr id="451" name="将来負担の状況平均値テキスト"/>
        <xdr:cNvSpPr txBox="1"/>
      </xdr:nvSpPr>
      <xdr:spPr>
        <a:xfrm>
          <a:off x="17106900" y="234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2" name="フローチャート: 判断 451"/>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27508</xdr:rowOff>
    </xdr:from>
    <xdr:to>
      <xdr:col>77</xdr:col>
      <xdr:colOff>44450</xdr:colOff>
      <xdr:row>16</xdr:row>
      <xdr:rowOff>42824</xdr:rowOff>
    </xdr:to>
    <xdr:cxnSp macro="">
      <xdr:nvCxnSpPr>
        <xdr:cNvPr id="453" name="直線コネクタ 452"/>
        <xdr:cNvCxnSpPr/>
      </xdr:nvCxnSpPr>
      <xdr:spPr>
        <a:xfrm flipV="1">
          <a:off x="15290800" y="2599258"/>
          <a:ext cx="889000" cy="18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4" name="フローチャート: 判断 453"/>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5" name="テキスト ボックス 454"/>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12903</xdr:rowOff>
    </xdr:from>
    <xdr:to>
      <xdr:col>72</xdr:col>
      <xdr:colOff>203200</xdr:colOff>
      <xdr:row>16</xdr:row>
      <xdr:rowOff>42824</xdr:rowOff>
    </xdr:to>
    <xdr:cxnSp macro="">
      <xdr:nvCxnSpPr>
        <xdr:cNvPr id="456" name="直線コネクタ 455"/>
        <xdr:cNvCxnSpPr/>
      </xdr:nvCxnSpPr>
      <xdr:spPr>
        <a:xfrm>
          <a:off x="14401800" y="2756103"/>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137541</xdr:rowOff>
    </xdr:from>
    <xdr:to>
      <xdr:col>73</xdr:col>
      <xdr:colOff>44450</xdr:colOff>
      <xdr:row>15</xdr:row>
      <xdr:rowOff>67691</xdr:rowOff>
    </xdr:to>
    <xdr:sp macro="" textlink="">
      <xdr:nvSpPr>
        <xdr:cNvPr id="457" name="フローチャート: 判断 456"/>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8" name="テキスト ボックス 457"/>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118237</xdr:rowOff>
    </xdr:from>
    <xdr:to>
      <xdr:col>68</xdr:col>
      <xdr:colOff>152400</xdr:colOff>
      <xdr:row>16</xdr:row>
      <xdr:rowOff>12903</xdr:rowOff>
    </xdr:to>
    <xdr:cxnSp macro="">
      <xdr:nvCxnSpPr>
        <xdr:cNvPr id="459" name="直線コネクタ 458"/>
        <xdr:cNvCxnSpPr/>
      </xdr:nvCxnSpPr>
      <xdr:spPr>
        <a:xfrm>
          <a:off x="13512800" y="2689987"/>
          <a:ext cx="889000" cy="6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158775</xdr:rowOff>
    </xdr:from>
    <xdr:to>
      <xdr:col>68</xdr:col>
      <xdr:colOff>203200</xdr:colOff>
      <xdr:row>15</xdr:row>
      <xdr:rowOff>88925</xdr:rowOff>
    </xdr:to>
    <xdr:sp macro="" textlink="">
      <xdr:nvSpPr>
        <xdr:cNvPr id="460" name="フローチャート: 判断 459"/>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61" name="テキスト ボックス 460"/>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62" name="フローチャート: 判断 461"/>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63" name="テキスト ボックス 462"/>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147193</xdr:rowOff>
    </xdr:from>
    <xdr:to>
      <xdr:col>81</xdr:col>
      <xdr:colOff>95250</xdr:colOff>
      <xdr:row>15</xdr:row>
      <xdr:rowOff>77343</xdr:rowOff>
    </xdr:to>
    <xdr:sp macro="" textlink="">
      <xdr:nvSpPr>
        <xdr:cNvPr id="469" name="楕円 468"/>
        <xdr:cNvSpPr/>
      </xdr:nvSpPr>
      <xdr:spPr>
        <a:xfrm>
          <a:off x="16967200" y="254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119270</xdr:rowOff>
    </xdr:from>
    <xdr:ext cx="762000" cy="259045"/>
    <xdr:sp macro="" textlink="">
      <xdr:nvSpPr>
        <xdr:cNvPr id="470" name="将来負担の状況該当値テキスト"/>
        <xdr:cNvSpPr txBox="1"/>
      </xdr:nvSpPr>
      <xdr:spPr>
        <a:xfrm>
          <a:off x="17106900" y="2519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148158</xdr:rowOff>
    </xdr:from>
    <xdr:to>
      <xdr:col>77</xdr:col>
      <xdr:colOff>95250</xdr:colOff>
      <xdr:row>15</xdr:row>
      <xdr:rowOff>78308</xdr:rowOff>
    </xdr:to>
    <xdr:sp macro="" textlink="">
      <xdr:nvSpPr>
        <xdr:cNvPr id="471" name="楕円 470"/>
        <xdr:cNvSpPr/>
      </xdr:nvSpPr>
      <xdr:spPr>
        <a:xfrm>
          <a:off x="16129000" y="254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63085</xdr:rowOff>
    </xdr:from>
    <xdr:ext cx="736600" cy="259045"/>
    <xdr:sp macro="" textlink="">
      <xdr:nvSpPr>
        <xdr:cNvPr id="472" name="テキスト ボックス 471"/>
        <xdr:cNvSpPr txBox="1"/>
      </xdr:nvSpPr>
      <xdr:spPr>
        <a:xfrm>
          <a:off x="15798800" y="2634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163474</xdr:rowOff>
    </xdr:from>
    <xdr:to>
      <xdr:col>73</xdr:col>
      <xdr:colOff>44450</xdr:colOff>
      <xdr:row>16</xdr:row>
      <xdr:rowOff>93624</xdr:rowOff>
    </xdr:to>
    <xdr:sp macro="" textlink="">
      <xdr:nvSpPr>
        <xdr:cNvPr id="473" name="楕円 472"/>
        <xdr:cNvSpPr/>
      </xdr:nvSpPr>
      <xdr:spPr>
        <a:xfrm>
          <a:off x="15240000" y="273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78401</xdr:rowOff>
    </xdr:from>
    <xdr:ext cx="762000" cy="259045"/>
    <xdr:sp macro="" textlink="">
      <xdr:nvSpPr>
        <xdr:cNvPr id="474" name="テキスト ボックス 473"/>
        <xdr:cNvSpPr txBox="1"/>
      </xdr:nvSpPr>
      <xdr:spPr>
        <a:xfrm>
          <a:off x="14909800" y="282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133553</xdr:rowOff>
    </xdr:from>
    <xdr:to>
      <xdr:col>68</xdr:col>
      <xdr:colOff>203200</xdr:colOff>
      <xdr:row>16</xdr:row>
      <xdr:rowOff>63703</xdr:rowOff>
    </xdr:to>
    <xdr:sp macro="" textlink="">
      <xdr:nvSpPr>
        <xdr:cNvPr id="475" name="楕円 474"/>
        <xdr:cNvSpPr/>
      </xdr:nvSpPr>
      <xdr:spPr>
        <a:xfrm>
          <a:off x="14351000" y="270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48480</xdr:rowOff>
    </xdr:from>
    <xdr:ext cx="762000" cy="259045"/>
    <xdr:sp macro="" textlink="">
      <xdr:nvSpPr>
        <xdr:cNvPr id="476" name="テキスト ボックス 475"/>
        <xdr:cNvSpPr txBox="1"/>
      </xdr:nvSpPr>
      <xdr:spPr>
        <a:xfrm>
          <a:off x="14020800" y="279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67437</xdr:rowOff>
    </xdr:from>
    <xdr:to>
      <xdr:col>64</xdr:col>
      <xdr:colOff>152400</xdr:colOff>
      <xdr:row>15</xdr:row>
      <xdr:rowOff>169037</xdr:rowOff>
    </xdr:to>
    <xdr:sp macro="" textlink="">
      <xdr:nvSpPr>
        <xdr:cNvPr id="477" name="楕円 476"/>
        <xdr:cNvSpPr/>
      </xdr:nvSpPr>
      <xdr:spPr>
        <a:xfrm>
          <a:off x="13462000" y="263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153814</xdr:rowOff>
    </xdr:from>
    <xdr:ext cx="762000" cy="259045"/>
    <xdr:sp macro="" textlink="">
      <xdr:nvSpPr>
        <xdr:cNvPr id="478" name="テキスト ボックス 477"/>
        <xdr:cNvSpPr txBox="1"/>
      </xdr:nvSpPr>
      <xdr:spPr>
        <a:xfrm>
          <a:off x="13131800" y="2725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福岡県築上町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18,119
17,885
119.61
12,956,136
12,164,660
655,971
5,665,996
11,189,931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ポイント減少している。庁舎内電算入替により、事業費支弁が増加したためである。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94996</xdr:rowOff>
    </xdr:from>
    <xdr:to>
      <xdr:col>24</xdr:col>
      <xdr:colOff>25400</xdr:colOff>
      <xdr:row>36</xdr:row>
      <xdr:rowOff>149860</xdr:rowOff>
    </xdr:to>
    <xdr:cxnSp macro="">
      <xdr:nvCxnSpPr>
        <xdr:cNvPr id="64" name="直線コネクタ 63"/>
        <xdr:cNvCxnSpPr/>
      </xdr:nvCxnSpPr>
      <xdr:spPr>
        <a:xfrm flipV="1">
          <a:off x="3987800" y="626719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90424</xdr:rowOff>
    </xdr:from>
    <xdr:to>
      <xdr:col>19</xdr:col>
      <xdr:colOff>187325</xdr:colOff>
      <xdr:row>36</xdr:row>
      <xdr:rowOff>149860</xdr:rowOff>
    </xdr:to>
    <xdr:cxnSp macro="">
      <xdr:nvCxnSpPr>
        <xdr:cNvPr id="67" name="直線コネクタ 66"/>
        <xdr:cNvCxnSpPr/>
      </xdr:nvCxnSpPr>
      <xdr:spPr>
        <a:xfrm>
          <a:off x="3098800" y="62626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69" name="テキスト ボックス 68"/>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90424</xdr:rowOff>
    </xdr:from>
    <xdr:to>
      <xdr:col>15</xdr:col>
      <xdr:colOff>98425</xdr:colOff>
      <xdr:row>36</xdr:row>
      <xdr:rowOff>104140</xdr:rowOff>
    </xdr:to>
    <xdr:cxnSp macro="">
      <xdr:nvCxnSpPr>
        <xdr:cNvPr id="70" name="直線コネクタ 69"/>
        <xdr:cNvCxnSpPr/>
      </xdr:nvCxnSpPr>
      <xdr:spPr>
        <a:xfrm flipV="1">
          <a:off x="2209800" y="62626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90424</xdr:rowOff>
    </xdr:from>
    <xdr:to>
      <xdr:col>11</xdr:col>
      <xdr:colOff>9525</xdr:colOff>
      <xdr:row>36</xdr:row>
      <xdr:rowOff>104140</xdr:rowOff>
    </xdr:to>
    <xdr:cxnSp macro="">
      <xdr:nvCxnSpPr>
        <xdr:cNvPr id="73" name="直線コネクタ 72"/>
        <xdr:cNvCxnSpPr/>
      </xdr:nvCxnSpPr>
      <xdr:spPr>
        <a:xfrm>
          <a:off x="1320800" y="62626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44196</xdr:rowOff>
    </xdr:from>
    <xdr:to>
      <xdr:col>24</xdr:col>
      <xdr:colOff>76200</xdr:colOff>
      <xdr:row>36</xdr:row>
      <xdr:rowOff>145796</xdr:rowOff>
    </xdr:to>
    <xdr:sp macro="" textlink="">
      <xdr:nvSpPr>
        <xdr:cNvPr id="83" name="楕円 82"/>
        <xdr:cNvSpPr/>
      </xdr:nvSpPr>
      <xdr:spPr>
        <a:xfrm>
          <a:off x="4775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60723</xdr:rowOff>
    </xdr:from>
    <xdr:ext cx="762000" cy="259045"/>
    <xdr:sp macro="" textlink="">
      <xdr:nvSpPr>
        <xdr:cNvPr id="84" name="人件費該当値テキスト"/>
        <xdr:cNvSpPr txBox="1"/>
      </xdr:nvSpPr>
      <xdr:spPr>
        <a:xfrm>
          <a:off x="4914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5" name="楕円 84"/>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6" name="テキスト ボックス 85"/>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39624</xdr:rowOff>
    </xdr:from>
    <xdr:to>
      <xdr:col>15</xdr:col>
      <xdr:colOff>149225</xdr:colOff>
      <xdr:row>36</xdr:row>
      <xdr:rowOff>141224</xdr:rowOff>
    </xdr:to>
    <xdr:sp macro="" textlink="">
      <xdr:nvSpPr>
        <xdr:cNvPr id="87" name="楕円 86"/>
        <xdr:cNvSpPr/>
      </xdr:nvSpPr>
      <xdr:spPr>
        <a:xfrm>
          <a:off x="3048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151401</xdr:rowOff>
    </xdr:from>
    <xdr:ext cx="762000" cy="259045"/>
    <xdr:sp macro="" textlink="">
      <xdr:nvSpPr>
        <xdr:cNvPr id="88" name="テキスト ボックス 87"/>
        <xdr:cNvSpPr txBox="1"/>
      </xdr:nvSpPr>
      <xdr:spPr>
        <a:xfrm>
          <a:off x="2717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89" name="楕円 88"/>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0" name="テキスト ボックス 89"/>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39624</xdr:rowOff>
    </xdr:from>
    <xdr:to>
      <xdr:col>6</xdr:col>
      <xdr:colOff>171450</xdr:colOff>
      <xdr:row>36</xdr:row>
      <xdr:rowOff>141224</xdr:rowOff>
    </xdr:to>
    <xdr:sp macro="" textlink="">
      <xdr:nvSpPr>
        <xdr:cNvPr id="91" name="楕円 90"/>
        <xdr:cNvSpPr/>
      </xdr:nvSpPr>
      <xdr:spPr>
        <a:xfrm>
          <a:off x="1270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151401</xdr:rowOff>
    </xdr:from>
    <xdr:ext cx="762000" cy="259045"/>
    <xdr:sp macro="" textlink="">
      <xdr:nvSpPr>
        <xdr:cNvPr id="92" name="テキスト ボックス 91"/>
        <xdr:cNvSpPr txBox="1"/>
      </xdr:nvSpPr>
      <xdr:spPr>
        <a:xfrm>
          <a:off x="939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年々増加傾向にあり、今年度に関しては昨年度に比べ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大型建設事業による物件費の増加と、合併により保有する施設数が多く維持管理費が抑制できていないことが増加の要因となっている。重複施設の統合や縮小を進めるとともに、事務事業の見直し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69850</xdr:rowOff>
    </xdr:from>
    <xdr:to>
      <xdr:col>82</xdr:col>
      <xdr:colOff>107950</xdr:colOff>
      <xdr:row>19</xdr:row>
      <xdr:rowOff>123190</xdr:rowOff>
    </xdr:to>
    <xdr:cxnSp macro="">
      <xdr:nvCxnSpPr>
        <xdr:cNvPr id="125" name="直線コネクタ 124"/>
        <xdr:cNvCxnSpPr/>
      </xdr:nvCxnSpPr>
      <xdr:spPr>
        <a:xfrm>
          <a:off x="15671800" y="33274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50817</xdr:rowOff>
    </xdr:from>
    <xdr:ext cx="762000" cy="259045"/>
    <xdr:sp macro="" textlink="">
      <xdr:nvSpPr>
        <xdr:cNvPr id="126"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165100</xdr:rowOff>
    </xdr:from>
    <xdr:to>
      <xdr:col>78</xdr:col>
      <xdr:colOff>69850</xdr:colOff>
      <xdr:row>19</xdr:row>
      <xdr:rowOff>69850</xdr:rowOff>
    </xdr:to>
    <xdr:cxnSp macro="">
      <xdr:nvCxnSpPr>
        <xdr:cNvPr id="128" name="直線コネクタ 127"/>
        <xdr:cNvCxnSpPr/>
      </xdr:nvCxnSpPr>
      <xdr:spPr>
        <a:xfrm>
          <a:off x="14782800" y="3251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0" name="テキスト ボックス 129"/>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18</xdr:row>
      <xdr:rowOff>165100</xdr:rowOff>
    </xdr:to>
    <xdr:cxnSp macro="">
      <xdr:nvCxnSpPr>
        <xdr:cNvPr id="131" name="直線コネクタ 130"/>
        <xdr:cNvCxnSpPr/>
      </xdr:nvCxnSpPr>
      <xdr:spPr>
        <a:xfrm>
          <a:off x="13893800" y="3136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3" name="テキスト ボックス 132"/>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50800</xdr:rowOff>
    </xdr:from>
    <xdr:to>
      <xdr:col>69</xdr:col>
      <xdr:colOff>92075</xdr:colOff>
      <xdr:row>18</xdr:row>
      <xdr:rowOff>50800</xdr:rowOff>
    </xdr:to>
    <xdr:cxnSp macro="">
      <xdr:nvCxnSpPr>
        <xdr:cNvPr id="134" name="直線コネクタ 133"/>
        <xdr:cNvCxnSpPr/>
      </xdr:nvCxnSpPr>
      <xdr:spPr>
        <a:xfrm>
          <a:off x="13004800" y="313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38" name="テキスト ボックス 137"/>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72390</xdr:rowOff>
    </xdr:from>
    <xdr:to>
      <xdr:col>82</xdr:col>
      <xdr:colOff>158750</xdr:colOff>
      <xdr:row>20</xdr:row>
      <xdr:rowOff>2540</xdr:rowOff>
    </xdr:to>
    <xdr:sp macro="" textlink="">
      <xdr:nvSpPr>
        <xdr:cNvPr id="144" name="楕円 143"/>
        <xdr:cNvSpPr/>
      </xdr:nvSpPr>
      <xdr:spPr>
        <a:xfrm>
          <a:off x="164592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44467</xdr:rowOff>
    </xdr:from>
    <xdr:ext cx="762000" cy="259045"/>
    <xdr:sp macro="" textlink="">
      <xdr:nvSpPr>
        <xdr:cNvPr id="145" name="物件費該当値テキスト"/>
        <xdr:cNvSpPr txBox="1"/>
      </xdr:nvSpPr>
      <xdr:spPr>
        <a:xfrm>
          <a:off x="165989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19050</xdr:rowOff>
    </xdr:from>
    <xdr:to>
      <xdr:col>78</xdr:col>
      <xdr:colOff>120650</xdr:colOff>
      <xdr:row>19</xdr:row>
      <xdr:rowOff>120650</xdr:rowOff>
    </xdr:to>
    <xdr:sp macro="" textlink="">
      <xdr:nvSpPr>
        <xdr:cNvPr id="146" name="楕円 145"/>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105427</xdr:rowOff>
    </xdr:from>
    <xdr:ext cx="736600" cy="259045"/>
    <xdr:sp macro="" textlink="">
      <xdr:nvSpPr>
        <xdr:cNvPr id="147" name="テキスト ボックス 146"/>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114300</xdr:rowOff>
    </xdr:from>
    <xdr:to>
      <xdr:col>74</xdr:col>
      <xdr:colOff>31750</xdr:colOff>
      <xdr:row>19</xdr:row>
      <xdr:rowOff>44450</xdr:rowOff>
    </xdr:to>
    <xdr:sp macro="" textlink="">
      <xdr:nvSpPr>
        <xdr:cNvPr id="148" name="楕円 147"/>
        <xdr:cNvSpPr/>
      </xdr:nvSpPr>
      <xdr:spPr>
        <a:xfrm>
          <a:off x="14732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29227</xdr:rowOff>
    </xdr:from>
    <xdr:ext cx="762000" cy="259045"/>
    <xdr:sp macro="" textlink="">
      <xdr:nvSpPr>
        <xdr:cNvPr id="149" name="テキスト ボックス 148"/>
        <xdr:cNvSpPr txBox="1"/>
      </xdr:nvSpPr>
      <xdr:spPr>
        <a:xfrm>
          <a:off x="14401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0" name="楕円 149"/>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51" name="テキスト ボックス 150"/>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2" name="楕円 151"/>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3" name="テキスト ボックス 152"/>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ポイント減少している。公立保育園の統合による運営費の減少が主な要因である。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56</xdr:row>
      <xdr:rowOff>78015</xdr:rowOff>
    </xdr:to>
    <xdr:cxnSp macro="">
      <xdr:nvCxnSpPr>
        <xdr:cNvPr id="188" name="直線コネクタ 187"/>
        <xdr:cNvCxnSpPr/>
      </xdr:nvCxnSpPr>
      <xdr:spPr>
        <a:xfrm flipV="1">
          <a:off x="3987800" y="95812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56</xdr:row>
      <xdr:rowOff>78015</xdr:rowOff>
    </xdr:to>
    <xdr:cxnSp macro="">
      <xdr:nvCxnSpPr>
        <xdr:cNvPr id="191" name="直線コネクタ 190"/>
        <xdr:cNvCxnSpPr/>
      </xdr:nvCxnSpPr>
      <xdr:spPr>
        <a:xfrm>
          <a:off x="3098800" y="9646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140607</xdr:rowOff>
    </xdr:from>
    <xdr:to>
      <xdr:col>15</xdr:col>
      <xdr:colOff>98425</xdr:colOff>
      <xdr:row>56</xdr:row>
      <xdr:rowOff>45357</xdr:rowOff>
    </xdr:to>
    <xdr:cxnSp macro="">
      <xdr:nvCxnSpPr>
        <xdr:cNvPr id="194" name="直線コネクタ 193"/>
        <xdr:cNvCxnSpPr/>
      </xdr:nvCxnSpPr>
      <xdr:spPr>
        <a:xfrm>
          <a:off x="2209800" y="9570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129722</xdr:rowOff>
    </xdr:from>
    <xdr:to>
      <xdr:col>11</xdr:col>
      <xdr:colOff>9525</xdr:colOff>
      <xdr:row>55</xdr:row>
      <xdr:rowOff>140607</xdr:rowOff>
    </xdr:to>
    <xdr:cxnSp macro="">
      <xdr:nvCxnSpPr>
        <xdr:cNvPr id="197" name="直線コネクタ 196"/>
        <xdr:cNvCxnSpPr/>
      </xdr:nvCxnSpPr>
      <xdr:spPr>
        <a:xfrm>
          <a:off x="1320800" y="9559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199" name="テキスト ボックス 198"/>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01" name="テキスト ボックス 200"/>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07" name="楕円 206"/>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72770</xdr:rowOff>
    </xdr:from>
    <xdr:ext cx="762000" cy="259045"/>
    <xdr:sp macro="" textlink="">
      <xdr:nvSpPr>
        <xdr:cNvPr id="208" name="扶助費該当値テキスト"/>
        <xdr:cNvSpPr txBox="1"/>
      </xdr:nvSpPr>
      <xdr:spPr>
        <a:xfrm>
          <a:off x="49149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09" name="楕円 208"/>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210" name="テキスト ボックス 209"/>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11" name="楕円 210"/>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12" name="テキスト ボックス 211"/>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89807</xdr:rowOff>
    </xdr:from>
    <xdr:to>
      <xdr:col>11</xdr:col>
      <xdr:colOff>60325</xdr:colOff>
      <xdr:row>56</xdr:row>
      <xdr:rowOff>19957</xdr:rowOff>
    </xdr:to>
    <xdr:sp macro="" textlink="">
      <xdr:nvSpPr>
        <xdr:cNvPr id="213" name="楕円 212"/>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4734</xdr:rowOff>
    </xdr:from>
    <xdr:ext cx="762000" cy="259045"/>
    <xdr:sp macro="" textlink="">
      <xdr:nvSpPr>
        <xdr:cNvPr id="214" name="テキスト ボックス 213"/>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78922</xdr:rowOff>
    </xdr:from>
    <xdr:to>
      <xdr:col>6</xdr:col>
      <xdr:colOff>171450</xdr:colOff>
      <xdr:row>56</xdr:row>
      <xdr:rowOff>9072</xdr:rowOff>
    </xdr:to>
    <xdr:sp macro="" textlink="">
      <xdr:nvSpPr>
        <xdr:cNvPr id="215" name="楕円 214"/>
        <xdr:cNvSpPr/>
      </xdr:nvSpPr>
      <xdr:spPr>
        <a:xfrm>
          <a:off x="1270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165299</xdr:rowOff>
    </xdr:from>
    <xdr:ext cx="762000" cy="259045"/>
    <xdr:sp macro="" textlink="">
      <xdr:nvSpPr>
        <xdr:cNvPr id="216" name="テキスト ボックス 215"/>
        <xdr:cNvSpPr txBox="1"/>
      </xdr:nvSpPr>
      <xdr:spPr>
        <a:xfrm>
          <a:off x="939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ポイント増加したが、類似団体とほぼ同じ数字になっている。今後も国民健康保険料の適正化を図るなどにり、税収を主な財源とする普通会計の負担額を減らしていくように努める。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xdr:rowOff>
    </xdr:from>
    <xdr:to>
      <xdr:col>82</xdr:col>
      <xdr:colOff>107950</xdr:colOff>
      <xdr:row>57</xdr:row>
      <xdr:rowOff>107950</xdr:rowOff>
    </xdr:to>
    <xdr:cxnSp macro="">
      <xdr:nvCxnSpPr>
        <xdr:cNvPr id="249" name="直線コネクタ 248"/>
        <xdr:cNvCxnSpPr/>
      </xdr:nvCxnSpPr>
      <xdr:spPr>
        <a:xfrm>
          <a:off x="15671800" y="97815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50817</xdr:rowOff>
    </xdr:from>
    <xdr:ext cx="762000" cy="259045"/>
    <xdr:sp macro="" textlink="">
      <xdr:nvSpPr>
        <xdr:cNvPr id="250"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57</xdr:row>
      <xdr:rowOff>8890</xdr:rowOff>
    </xdr:to>
    <xdr:cxnSp macro="">
      <xdr:nvCxnSpPr>
        <xdr:cNvPr id="252" name="直線コネクタ 251"/>
        <xdr:cNvCxnSpPr/>
      </xdr:nvCxnSpPr>
      <xdr:spPr>
        <a:xfrm>
          <a:off x="14782800" y="9712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111760</xdr:rowOff>
    </xdr:from>
    <xdr:to>
      <xdr:col>73</xdr:col>
      <xdr:colOff>180975</xdr:colOff>
      <xdr:row>57</xdr:row>
      <xdr:rowOff>1270</xdr:rowOff>
    </xdr:to>
    <xdr:cxnSp macro="">
      <xdr:nvCxnSpPr>
        <xdr:cNvPr id="255" name="直線コネクタ 254"/>
        <xdr:cNvCxnSpPr/>
      </xdr:nvCxnSpPr>
      <xdr:spPr>
        <a:xfrm flipV="1">
          <a:off x="13893800" y="9712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57" name="テキスト ボックス 256"/>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107950</xdr:rowOff>
    </xdr:to>
    <xdr:cxnSp macro="">
      <xdr:nvCxnSpPr>
        <xdr:cNvPr id="258" name="直線コネクタ 257"/>
        <xdr:cNvCxnSpPr/>
      </xdr:nvCxnSpPr>
      <xdr:spPr>
        <a:xfrm flipV="1">
          <a:off x="13004800" y="97739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60" name="テキスト ボックス 259"/>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2" name="テキスト ボックス 261"/>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68" name="楕円 267"/>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69"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70" name="楕円 269"/>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69867</xdr:rowOff>
    </xdr:from>
    <xdr:ext cx="736600" cy="259045"/>
    <xdr:sp macro="" textlink="">
      <xdr:nvSpPr>
        <xdr:cNvPr id="271" name="テキスト ボックス 270"/>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72" name="楕円 271"/>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1287</xdr:rowOff>
    </xdr:from>
    <xdr:ext cx="762000" cy="259045"/>
    <xdr:sp macro="" textlink="">
      <xdr:nvSpPr>
        <xdr:cNvPr id="273" name="テキスト ボックス 272"/>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74" name="楕円 273"/>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75" name="テキスト ボックス 274"/>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76" name="楕円 275"/>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77" name="テキスト ボックス 276"/>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ポイント増加し、県平均より</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ポイント上回っている。補助金交付に対して適切な事業を行っているか等、明確な基準を設けて必要性の低い補助金は見直しを行っていく必要がある。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88138</xdr:rowOff>
    </xdr:to>
    <xdr:cxnSp macro="">
      <xdr:nvCxnSpPr>
        <xdr:cNvPr id="307" name="直線コネクタ 306"/>
        <xdr:cNvCxnSpPr/>
      </xdr:nvCxnSpPr>
      <xdr:spPr>
        <a:xfrm>
          <a:off x="15671800" y="636778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8"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24130</xdr:rowOff>
    </xdr:to>
    <xdr:cxnSp macro="">
      <xdr:nvCxnSpPr>
        <xdr:cNvPr id="310" name="直線コネクタ 309"/>
        <xdr:cNvCxnSpPr/>
      </xdr:nvCxnSpPr>
      <xdr:spPr>
        <a:xfrm>
          <a:off x="14782800" y="6349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2" name="テキスト ボックス 311"/>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37846</xdr:rowOff>
    </xdr:to>
    <xdr:cxnSp macro="">
      <xdr:nvCxnSpPr>
        <xdr:cNvPr id="313" name="直線コネクタ 312"/>
        <xdr:cNvCxnSpPr/>
      </xdr:nvCxnSpPr>
      <xdr:spPr>
        <a:xfrm flipV="1">
          <a:off x="13893800" y="6349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15" name="テキスト ボックス 314"/>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37</xdr:row>
      <xdr:rowOff>37846</xdr:rowOff>
    </xdr:to>
    <xdr:cxnSp macro="">
      <xdr:nvCxnSpPr>
        <xdr:cNvPr id="316" name="直線コネクタ 315"/>
        <xdr:cNvCxnSpPr/>
      </xdr:nvCxnSpPr>
      <xdr:spPr>
        <a:xfrm>
          <a:off x="13004800" y="619404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8" name="テキスト ボックス 317"/>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0" name="テキスト ボックス 319"/>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6" name="楕円 325"/>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7"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28" name="楕円 327"/>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9" name="テキスト ボックス 328"/>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30" name="楕円 329"/>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31" name="テキスト ボックス 330"/>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158496</xdr:rowOff>
    </xdr:from>
    <xdr:to>
      <xdr:col>69</xdr:col>
      <xdr:colOff>142875</xdr:colOff>
      <xdr:row>37</xdr:row>
      <xdr:rowOff>88646</xdr:rowOff>
    </xdr:to>
    <xdr:sp macro="" textlink="">
      <xdr:nvSpPr>
        <xdr:cNvPr id="332" name="楕円 331"/>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33" name="テキスト ボックス 332"/>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34" name="楕円 333"/>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5" name="テキスト ボックス 334"/>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回っている。来年度からは合併算定替えが終了し更に一般財源は減少する。庁舎建設などの大型建設事業の元利償還も始まるため、今後公債費は更に増加すると考えられる。繰上償還を含め、公債費の適正化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xdr:rowOff>
    </xdr:from>
    <xdr:to>
      <xdr:col>24</xdr:col>
      <xdr:colOff>25400</xdr:colOff>
      <xdr:row>78</xdr:row>
      <xdr:rowOff>8128</xdr:rowOff>
    </xdr:to>
    <xdr:cxnSp macro="">
      <xdr:nvCxnSpPr>
        <xdr:cNvPr id="365" name="直線コネクタ 364"/>
        <xdr:cNvCxnSpPr/>
      </xdr:nvCxnSpPr>
      <xdr:spPr>
        <a:xfrm>
          <a:off x="3987800" y="13381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xdr:rowOff>
    </xdr:from>
    <xdr:to>
      <xdr:col>19</xdr:col>
      <xdr:colOff>187325</xdr:colOff>
      <xdr:row>78</xdr:row>
      <xdr:rowOff>12700</xdr:rowOff>
    </xdr:to>
    <xdr:cxnSp macro="">
      <xdr:nvCxnSpPr>
        <xdr:cNvPr id="368" name="直線コネクタ 367"/>
        <xdr:cNvCxnSpPr/>
      </xdr:nvCxnSpPr>
      <xdr:spPr>
        <a:xfrm flipV="1">
          <a:off x="3098800" y="13381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0" name="テキスト ボックス 369"/>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21844</xdr:rowOff>
    </xdr:to>
    <xdr:cxnSp macro="">
      <xdr:nvCxnSpPr>
        <xdr:cNvPr id="371" name="直線コネクタ 370"/>
        <xdr:cNvCxnSpPr/>
      </xdr:nvCxnSpPr>
      <xdr:spPr>
        <a:xfrm flipV="1">
          <a:off x="2209800" y="133858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124713</xdr:rowOff>
    </xdr:from>
    <xdr:to>
      <xdr:col>11</xdr:col>
      <xdr:colOff>9525</xdr:colOff>
      <xdr:row>78</xdr:row>
      <xdr:rowOff>21844</xdr:rowOff>
    </xdr:to>
    <xdr:cxnSp macro="">
      <xdr:nvCxnSpPr>
        <xdr:cNvPr id="374" name="直線コネクタ 373"/>
        <xdr:cNvCxnSpPr/>
      </xdr:nvCxnSpPr>
      <xdr:spPr>
        <a:xfrm>
          <a:off x="1320800" y="1332636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76" name="テキスト ボックス 375"/>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135399</xdr:rowOff>
    </xdr:from>
    <xdr:ext cx="762000" cy="259045"/>
    <xdr:sp macro="" textlink="">
      <xdr:nvSpPr>
        <xdr:cNvPr id="378" name="テキスト ボックス 377"/>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128778</xdr:rowOff>
    </xdr:from>
    <xdr:to>
      <xdr:col>24</xdr:col>
      <xdr:colOff>76200</xdr:colOff>
      <xdr:row>78</xdr:row>
      <xdr:rowOff>58928</xdr:rowOff>
    </xdr:to>
    <xdr:sp macro="" textlink="">
      <xdr:nvSpPr>
        <xdr:cNvPr id="384" name="楕円 383"/>
        <xdr:cNvSpPr/>
      </xdr:nvSpPr>
      <xdr:spPr>
        <a:xfrm>
          <a:off x="4775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100855</xdr:rowOff>
    </xdr:from>
    <xdr:ext cx="762000" cy="259045"/>
    <xdr:sp macro="" textlink="">
      <xdr:nvSpPr>
        <xdr:cNvPr id="385" name="公債費該当値テキスト"/>
        <xdr:cNvSpPr txBox="1"/>
      </xdr:nvSpPr>
      <xdr:spPr>
        <a:xfrm>
          <a:off x="4914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128778</xdr:rowOff>
    </xdr:from>
    <xdr:to>
      <xdr:col>20</xdr:col>
      <xdr:colOff>38100</xdr:colOff>
      <xdr:row>78</xdr:row>
      <xdr:rowOff>58928</xdr:rowOff>
    </xdr:to>
    <xdr:sp macro="" textlink="">
      <xdr:nvSpPr>
        <xdr:cNvPr id="386" name="楕円 385"/>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43705</xdr:rowOff>
    </xdr:from>
    <xdr:ext cx="736600" cy="259045"/>
    <xdr:sp macro="" textlink="">
      <xdr:nvSpPr>
        <xdr:cNvPr id="387" name="テキスト ボックス 386"/>
        <xdr:cNvSpPr txBox="1"/>
      </xdr:nvSpPr>
      <xdr:spPr>
        <a:xfrm>
          <a:off x="3606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88" name="楕円 387"/>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89" name="テキスト ボックス 388"/>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142494</xdr:rowOff>
    </xdr:from>
    <xdr:to>
      <xdr:col>11</xdr:col>
      <xdr:colOff>60325</xdr:colOff>
      <xdr:row>78</xdr:row>
      <xdr:rowOff>72644</xdr:rowOff>
    </xdr:to>
    <xdr:sp macro="" textlink="">
      <xdr:nvSpPr>
        <xdr:cNvPr id="390" name="楕円 389"/>
        <xdr:cNvSpPr/>
      </xdr:nvSpPr>
      <xdr:spPr>
        <a:xfrm>
          <a:off x="2159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57421</xdr:rowOff>
    </xdr:from>
    <xdr:ext cx="762000" cy="259045"/>
    <xdr:sp macro="" textlink="">
      <xdr:nvSpPr>
        <xdr:cNvPr id="391" name="テキスト ボックス 390"/>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92" name="楕円 391"/>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93" name="テキスト ボックス 392"/>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年々増加傾向にある。施設解体や電算機器更新により</a:t>
          </a:r>
          <a:r>
            <a:rPr kumimoji="1" lang="en-US" altLang="ja-JP" sz="1300">
              <a:latin typeface="ＭＳ Ｐゴシック" panose="020B0600070205080204" pitchFamily="50" charset="-128"/>
              <a:ea typeface="ＭＳ Ｐゴシック" panose="020B0600070205080204" pitchFamily="50" charset="-128"/>
            </a:rPr>
            <a:t>272</a:t>
          </a:r>
          <a:r>
            <a:rPr kumimoji="1" lang="ja-JP" altLang="en-US" sz="1300">
              <a:latin typeface="ＭＳ Ｐゴシック" panose="020B0600070205080204" pitchFamily="50" charset="-128"/>
              <a:ea typeface="ＭＳ Ｐゴシック" panose="020B0600070205080204" pitchFamily="50" charset="-128"/>
            </a:rPr>
            <a:t>百万円の増加が要因である。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51888</xdr:rowOff>
    </xdr:from>
    <xdr:to>
      <xdr:col>82</xdr:col>
      <xdr:colOff>107950</xdr:colOff>
      <xdr:row>78</xdr:row>
      <xdr:rowOff>94343</xdr:rowOff>
    </xdr:to>
    <xdr:cxnSp macro="">
      <xdr:nvCxnSpPr>
        <xdr:cNvPr id="428" name="直線コネクタ 427"/>
        <xdr:cNvCxnSpPr/>
      </xdr:nvCxnSpPr>
      <xdr:spPr>
        <a:xfrm>
          <a:off x="15671800" y="1342498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55171</xdr:rowOff>
    </xdr:from>
    <xdr:ext cx="762000" cy="259045"/>
    <xdr:sp macro="" textlink="">
      <xdr:nvSpPr>
        <xdr:cNvPr id="429" name="公債費以外平均値テキスト"/>
        <xdr:cNvSpPr txBox="1"/>
      </xdr:nvSpPr>
      <xdr:spPr>
        <a:xfrm>
          <a:off x="16598900" y="1308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95976</xdr:rowOff>
    </xdr:from>
    <xdr:to>
      <xdr:col>78</xdr:col>
      <xdr:colOff>69850</xdr:colOff>
      <xdr:row>78</xdr:row>
      <xdr:rowOff>51888</xdr:rowOff>
    </xdr:to>
    <xdr:cxnSp macro="">
      <xdr:nvCxnSpPr>
        <xdr:cNvPr id="431" name="直線コネクタ 430"/>
        <xdr:cNvCxnSpPr/>
      </xdr:nvCxnSpPr>
      <xdr:spPr>
        <a:xfrm>
          <a:off x="14782800" y="13297626"/>
          <a:ext cx="8890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121029</xdr:rowOff>
    </xdr:from>
    <xdr:ext cx="736600" cy="259045"/>
    <xdr:sp macro="" textlink="">
      <xdr:nvSpPr>
        <xdr:cNvPr id="433" name="テキスト ボックス 432"/>
        <xdr:cNvSpPr txBox="1"/>
      </xdr:nvSpPr>
      <xdr:spPr>
        <a:xfrm>
          <a:off x="15290800" y="1297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82913</xdr:rowOff>
    </xdr:from>
    <xdr:to>
      <xdr:col>73</xdr:col>
      <xdr:colOff>180975</xdr:colOff>
      <xdr:row>77</xdr:row>
      <xdr:rowOff>95976</xdr:rowOff>
    </xdr:to>
    <xdr:cxnSp macro="">
      <xdr:nvCxnSpPr>
        <xdr:cNvPr id="434" name="直線コネクタ 433"/>
        <xdr:cNvCxnSpPr/>
      </xdr:nvCxnSpPr>
      <xdr:spPr>
        <a:xfrm>
          <a:off x="13893800" y="132845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6" name="テキスト ボックス 435"/>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153126</xdr:rowOff>
    </xdr:from>
    <xdr:to>
      <xdr:col>69</xdr:col>
      <xdr:colOff>92075</xdr:colOff>
      <xdr:row>77</xdr:row>
      <xdr:rowOff>82913</xdr:rowOff>
    </xdr:to>
    <xdr:cxnSp macro="">
      <xdr:nvCxnSpPr>
        <xdr:cNvPr id="437" name="直線コネクタ 436"/>
        <xdr:cNvCxnSpPr/>
      </xdr:nvCxnSpPr>
      <xdr:spPr>
        <a:xfrm>
          <a:off x="13004800" y="13183326"/>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88372</xdr:rowOff>
    </xdr:from>
    <xdr:ext cx="762000" cy="259045"/>
    <xdr:sp macro="" textlink="">
      <xdr:nvSpPr>
        <xdr:cNvPr id="439" name="テキスト ボックス 438"/>
        <xdr:cNvSpPr txBox="1"/>
      </xdr:nvSpPr>
      <xdr:spPr>
        <a:xfrm>
          <a:off x="13512800" y="129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23058</xdr:rowOff>
    </xdr:from>
    <xdr:ext cx="762000" cy="259045"/>
    <xdr:sp macro="" textlink="">
      <xdr:nvSpPr>
        <xdr:cNvPr id="441" name="テキスト ボックス 440"/>
        <xdr:cNvSpPr txBox="1"/>
      </xdr:nvSpPr>
      <xdr:spPr>
        <a:xfrm>
          <a:off x="12623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43543</xdr:rowOff>
    </xdr:from>
    <xdr:to>
      <xdr:col>82</xdr:col>
      <xdr:colOff>158750</xdr:colOff>
      <xdr:row>78</xdr:row>
      <xdr:rowOff>145143</xdr:rowOff>
    </xdr:to>
    <xdr:sp macro="" textlink="">
      <xdr:nvSpPr>
        <xdr:cNvPr id="447" name="楕円 446"/>
        <xdr:cNvSpPr/>
      </xdr:nvSpPr>
      <xdr:spPr>
        <a:xfrm>
          <a:off x="164592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15620</xdr:rowOff>
    </xdr:from>
    <xdr:ext cx="762000" cy="259045"/>
    <xdr:sp macro="" textlink="">
      <xdr:nvSpPr>
        <xdr:cNvPr id="448" name="公債費以外該当値テキスト"/>
        <xdr:cNvSpPr txBox="1"/>
      </xdr:nvSpPr>
      <xdr:spPr>
        <a:xfrm>
          <a:off x="16598900" y="133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1088</xdr:rowOff>
    </xdr:from>
    <xdr:to>
      <xdr:col>78</xdr:col>
      <xdr:colOff>120650</xdr:colOff>
      <xdr:row>78</xdr:row>
      <xdr:rowOff>102688</xdr:rowOff>
    </xdr:to>
    <xdr:sp macro="" textlink="">
      <xdr:nvSpPr>
        <xdr:cNvPr id="449" name="楕円 448"/>
        <xdr:cNvSpPr/>
      </xdr:nvSpPr>
      <xdr:spPr>
        <a:xfrm>
          <a:off x="15621000" y="133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87465</xdr:rowOff>
    </xdr:from>
    <xdr:ext cx="736600" cy="259045"/>
    <xdr:sp macro="" textlink="">
      <xdr:nvSpPr>
        <xdr:cNvPr id="450" name="テキスト ボックス 449"/>
        <xdr:cNvSpPr txBox="1"/>
      </xdr:nvSpPr>
      <xdr:spPr>
        <a:xfrm>
          <a:off x="15290800" y="13460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45176</xdr:rowOff>
    </xdr:from>
    <xdr:to>
      <xdr:col>74</xdr:col>
      <xdr:colOff>31750</xdr:colOff>
      <xdr:row>77</xdr:row>
      <xdr:rowOff>146776</xdr:rowOff>
    </xdr:to>
    <xdr:sp macro="" textlink="">
      <xdr:nvSpPr>
        <xdr:cNvPr id="451" name="楕円 450"/>
        <xdr:cNvSpPr/>
      </xdr:nvSpPr>
      <xdr:spPr>
        <a:xfrm>
          <a:off x="14732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131553</xdr:rowOff>
    </xdr:from>
    <xdr:ext cx="762000" cy="259045"/>
    <xdr:sp macro="" textlink="">
      <xdr:nvSpPr>
        <xdr:cNvPr id="452" name="テキスト ボックス 451"/>
        <xdr:cNvSpPr txBox="1"/>
      </xdr:nvSpPr>
      <xdr:spPr>
        <a:xfrm>
          <a:off x="14401800" y="1333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32113</xdr:rowOff>
    </xdr:from>
    <xdr:to>
      <xdr:col>69</xdr:col>
      <xdr:colOff>142875</xdr:colOff>
      <xdr:row>77</xdr:row>
      <xdr:rowOff>133713</xdr:rowOff>
    </xdr:to>
    <xdr:sp macro="" textlink="">
      <xdr:nvSpPr>
        <xdr:cNvPr id="453" name="楕円 452"/>
        <xdr:cNvSpPr/>
      </xdr:nvSpPr>
      <xdr:spPr>
        <a:xfrm>
          <a:off x="13843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118490</xdr:rowOff>
    </xdr:from>
    <xdr:ext cx="762000" cy="259045"/>
    <xdr:sp macro="" textlink="">
      <xdr:nvSpPr>
        <xdr:cNvPr id="454" name="テキスト ボックス 453"/>
        <xdr:cNvSpPr txBox="1"/>
      </xdr:nvSpPr>
      <xdr:spPr>
        <a:xfrm>
          <a:off x="13512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102326</xdr:rowOff>
    </xdr:from>
    <xdr:to>
      <xdr:col>65</xdr:col>
      <xdr:colOff>53975</xdr:colOff>
      <xdr:row>77</xdr:row>
      <xdr:rowOff>32476</xdr:rowOff>
    </xdr:to>
    <xdr:sp macro="" textlink="">
      <xdr:nvSpPr>
        <xdr:cNvPr id="455" name="楕円 454"/>
        <xdr:cNvSpPr/>
      </xdr:nvSpPr>
      <xdr:spPr>
        <a:xfrm>
          <a:off x="12954000" y="1313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17253</xdr:rowOff>
    </xdr:from>
    <xdr:ext cx="762000" cy="259045"/>
    <xdr:sp macro="" textlink="">
      <xdr:nvSpPr>
        <xdr:cNvPr id="456" name="テキスト ボックス 455"/>
        <xdr:cNvSpPr txBox="1"/>
      </xdr:nvSpPr>
      <xdr:spPr>
        <a:xfrm>
          <a:off x="12623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福岡県築上町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133314</xdr:rowOff>
    </xdr:from>
    <xdr:to>
      <xdr:col>29</xdr:col>
      <xdr:colOff>127000</xdr:colOff>
      <xdr:row>17</xdr:row>
      <xdr:rowOff>3257</xdr:rowOff>
    </xdr:to>
    <xdr:cxnSp macro="">
      <xdr:nvCxnSpPr>
        <xdr:cNvPr id="52" name="直線コネクタ 51"/>
        <xdr:cNvCxnSpPr/>
      </xdr:nvCxnSpPr>
      <xdr:spPr bwMode="auto">
        <a:xfrm flipV="1">
          <a:off x="5003800" y="2924139"/>
          <a:ext cx="647700" cy="41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96444</xdr:rowOff>
    </xdr:from>
    <xdr:ext cx="762000" cy="259045"/>
    <xdr:sp macro="" textlink="">
      <xdr:nvSpPr>
        <xdr:cNvPr id="53" name="人口1人当たり決算額の推移平均値テキスト130"/>
        <xdr:cNvSpPr txBox="1"/>
      </xdr:nvSpPr>
      <xdr:spPr>
        <a:xfrm>
          <a:off x="5740400" y="271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3257</xdr:rowOff>
    </xdr:from>
    <xdr:to>
      <xdr:col>26</xdr:col>
      <xdr:colOff>50800</xdr:colOff>
      <xdr:row>17</xdr:row>
      <xdr:rowOff>38445</xdr:rowOff>
    </xdr:to>
    <xdr:cxnSp macro="">
      <xdr:nvCxnSpPr>
        <xdr:cNvPr id="55" name="直線コネクタ 54"/>
        <xdr:cNvCxnSpPr/>
      </xdr:nvCxnSpPr>
      <xdr:spPr bwMode="auto">
        <a:xfrm flipV="1">
          <a:off x="4305300" y="2965532"/>
          <a:ext cx="698500" cy="35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49701</xdr:rowOff>
    </xdr:from>
    <xdr:ext cx="736600" cy="259045"/>
    <xdr:sp macro="" textlink="">
      <xdr:nvSpPr>
        <xdr:cNvPr id="57" name="テキスト ボックス 56"/>
        <xdr:cNvSpPr txBox="1"/>
      </xdr:nvSpPr>
      <xdr:spPr>
        <a:xfrm>
          <a:off x="4622800" y="2669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38445</xdr:rowOff>
    </xdr:from>
    <xdr:to>
      <xdr:col>22</xdr:col>
      <xdr:colOff>114300</xdr:colOff>
      <xdr:row>17</xdr:row>
      <xdr:rowOff>65697</xdr:rowOff>
    </xdr:to>
    <xdr:cxnSp macro="">
      <xdr:nvCxnSpPr>
        <xdr:cNvPr id="58" name="直線コネクタ 57"/>
        <xdr:cNvCxnSpPr/>
      </xdr:nvCxnSpPr>
      <xdr:spPr bwMode="auto">
        <a:xfrm flipV="1">
          <a:off x="3606800" y="3000720"/>
          <a:ext cx="698500" cy="27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78048</xdr:rowOff>
    </xdr:from>
    <xdr:ext cx="762000" cy="259045"/>
    <xdr:sp macro="" textlink="">
      <xdr:nvSpPr>
        <xdr:cNvPr id="60" name="テキスト ボックス 59"/>
        <xdr:cNvSpPr txBox="1"/>
      </xdr:nvSpPr>
      <xdr:spPr>
        <a:xfrm>
          <a:off x="3924300" y="269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33187</xdr:rowOff>
    </xdr:from>
    <xdr:to>
      <xdr:col>18</xdr:col>
      <xdr:colOff>177800</xdr:colOff>
      <xdr:row>17</xdr:row>
      <xdr:rowOff>65697</xdr:rowOff>
    </xdr:to>
    <xdr:cxnSp macro="">
      <xdr:nvCxnSpPr>
        <xdr:cNvPr id="61" name="直線コネクタ 60"/>
        <xdr:cNvCxnSpPr/>
      </xdr:nvCxnSpPr>
      <xdr:spPr bwMode="auto">
        <a:xfrm>
          <a:off x="2908300" y="2995462"/>
          <a:ext cx="698500" cy="32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101120</xdr:rowOff>
    </xdr:from>
    <xdr:ext cx="762000" cy="259045"/>
    <xdr:sp macro="" textlink="">
      <xdr:nvSpPr>
        <xdr:cNvPr id="63" name="テキスト ボックス 62"/>
        <xdr:cNvSpPr txBox="1"/>
      </xdr:nvSpPr>
      <xdr:spPr>
        <a:xfrm>
          <a:off x="32258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86644</xdr:rowOff>
    </xdr:from>
    <xdr:ext cx="762000" cy="259045"/>
    <xdr:sp macro="" textlink="">
      <xdr:nvSpPr>
        <xdr:cNvPr id="65" name="テキスト ボックス 64"/>
        <xdr:cNvSpPr txBox="1"/>
      </xdr:nvSpPr>
      <xdr:spPr>
        <a:xfrm>
          <a:off x="2527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82514</xdr:rowOff>
    </xdr:from>
    <xdr:to>
      <xdr:col>29</xdr:col>
      <xdr:colOff>177800</xdr:colOff>
      <xdr:row>17</xdr:row>
      <xdr:rowOff>12664</xdr:rowOff>
    </xdr:to>
    <xdr:sp macro="" textlink="">
      <xdr:nvSpPr>
        <xdr:cNvPr id="71" name="楕円 70"/>
        <xdr:cNvSpPr/>
      </xdr:nvSpPr>
      <xdr:spPr bwMode="auto">
        <a:xfrm>
          <a:off x="5600700" y="2873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54591</xdr:rowOff>
    </xdr:from>
    <xdr:ext cx="762000" cy="259045"/>
    <xdr:sp macro="" textlink="">
      <xdr:nvSpPr>
        <xdr:cNvPr id="72" name="人口1人当たり決算額の推移該当値テキスト130"/>
        <xdr:cNvSpPr txBox="1"/>
      </xdr:nvSpPr>
      <xdr:spPr>
        <a:xfrm>
          <a:off x="5740400" y="2845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123907</xdr:rowOff>
    </xdr:from>
    <xdr:to>
      <xdr:col>26</xdr:col>
      <xdr:colOff>101600</xdr:colOff>
      <xdr:row>17</xdr:row>
      <xdr:rowOff>54057</xdr:rowOff>
    </xdr:to>
    <xdr:sp macro="" textlink="">
      <xdr:nvSpPr>
        <xdr:cNvPr id="73" name="楕円 72"/>
        <xdr:cNvSpPr/>
      </xdr:nvSpPr>
      <xdr:spPr bwMode="auto">
        <a:xfrm>
          <a:off x="4953000" y="2914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38834</xdr:rowOff>
    </xdr:from>
    <xdr:ext cx="736600" cy="259045"/>
    <xdr:sp macro="" textlink="">
      <xdr:nvSpPr>
        <xdr:cNvPr id="74" name="テキスト ボックス 73"/>
        <xdr:cNvSpPr txBox="1"/>
      </xdr:nvSpPr>
      <xdr:spPr>
        <a:xfrm>
          <a:off x="4622800" y="3001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159095</xdr:rowOff>
    </xdr:from>
    <xdr:to>
      <xdr:col>22</xdr:col>
      <xdr:colOff>165100</xdr:colOff>
      <xdr:row>17</xdr:row>
      <xdr:rowOff>89245</xdr:rowOff>
    </xdr:to>
    <xdr:sp macro="" textlink="">
      <xdr:nvSpPr>
        <xdr:cNvPr id="75" name="楕円 74"/>
        <xdr:cNvSpPr/>
      </xdr:nvSpPr>
      <xdr:spPr bwMode="auto">
        <a:xfrm>
          <a:off x="4254500" y="2949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74022</xdr:rowOff>
    </xdr:from>
    <xdr:ext cx="762000" cy="259045"/>
    <xdr:sp macro="" textlink="">
      <xdr:nvSpPr>
        <xdr:cNvPr id="76" name="テキスト ボックス 75"/>
        <xdr:cNvSpPr txBox="1"/>
      </xdr:nvSpPr>
      <xdr:spPr>
        <a:xfrm>
          <a:off x="3924300" y="303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14897</xdr:rowOff>
    </xdr:from>
    <xdr:to>
      <xdr:col>19</xdr:col>
      <xdr:colOff>38100</xdr:colOff>
      <xdr:row>17</xdr:row>
      <xdr:rowOff>116497</xdr:rowOff>
    </xdr:to>
    <xdr:sp macro="" textlink="">
      <xdr:nvSpPr>
        <xdr:cNvPr id="77" name="楕円 76"/>
        <xdr:cNvSpPr/>
      </xdr:nvSpPr>
      <xdr:spPr bwMode="auto">
        <a:xfrm>
          <a:off x="3556000" y="2977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101274</xdr:rowOff>
    </xdr:from>
    <xdr:ext cx="762000" cy="259045"/>
    <xdr:sp macro="" textlink="">
      <xdr:nvSpPr>
        <xdr:cNvPr id="78" name="テキスト ボックス 77"/>
        <xdr:cNvSpPr txBox="1"/>
      </xdr:nvSpPr>
      <xdr:spPr>
        <a:xfrm>
          <a:off x="3225800" y="306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153837</xdr:rowOff>
    </xdr:from>
    <xdr:to>
      <xdr:col>15</xdr:col>
      <xdr:colOff>101600</xdr:colOff>
      <xdr:row>17</xdr:row>
      <xdr:rowOff>83987</xdr:rowOff>
    </xdr:to>
    <xdr:sp macro="" textlink="">
      <xdr:nvSpPr>
        <xdr:cNvPr id="79" name="楕円 78"/>
        <xdr:cNvSpPr/>
      </xdr:nvSpPr>
      <xdr:spPr bwMode="auto">
        <a:xfrm>
          <a:off x="2857500" y="2944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94164</xdr:rowOff>
    </xdr:from>
    <xdr:ext cx="762000" cy="259045"/>
    <xdr:sp macro="" textlink="">
      <xdr:nvSpPr>
        <xdr:cNvPr id="80" name="テキスト ボックス 79"/>
        <xdr:cNvSpPr txBox="1"/>
      </xdr:nvSpPr>
      <xdr:spPr>
        <a:xfrm>
          <a:off x="2527300" y="271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116008</xdr:rowOff>
    </xdr:from>
    <xdr:to>
      <xdr:col>29</xdr:col>
      <xdr:colOff>127000</xdr:colOff>
      <xdr:row>35</xdr:row>
      <xdr:rowOff>197733</xdr:rowOff>
    </xdr:to>
    <xdr:cxnSp macro="">
      <xdr:nvCxnSpPr>
        <xdr:cNvPr id="113" name="直線コネクタ 112"/>
        <xdr:cNvCxnSpPr/>
      </xdr:nvCxnSpPr>
      <xdr:spPr bwMode="auto">
        <a:xfrm flipV="1">
          <a:off x="5003800" y="6726358"/>
          <a:ext cx="647700" cy="81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114838</xdr:rowOff>
    </xdr:from>
    <xdr:ext cx="762000" cy="259045"/>
    <xdr:sp macro="" textlink="">
      <xdr:nvSpPr>
        <xdr:cNvPr id="114" name="人口1人当たり決算額の推移平均値テキスト445"/>
        <xdr:cNvSpPr txBox="1"/>
      </xdr:nvSpPr>
      <xdr:spPr>
        <a:xfrm>
          <a:off x="5740400" y="672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183464</xdr:rowOff>
    </xdr:from>
    <xdr:to>
      <xdr:col>26</xdr:col>
      <xdr:colOff>50800</xdr:colOff>
      <xdr:row>35</xdr:row>
      <xdr:rowOff>197733</xdr:rowOff>
    </xdr:to>
    <xdr:cxnSp macro="">
      <xdr:nvCxnSpPr>
        <xdr:cNvPr id="116" name="直線コネクタ 115"/>
        <xdr:cNvCxnSpPr/>
      </xdr:nvCxnSpPr>
      <xdr:spPr bwMode="auto">
        <a:xfrm>
          <a:off x="4305300" y="6793814"/>
          <a:ext cx="698500" cy="14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252385</xdr:rowOff>
    </xdr:from>
    <xdr:ext cx="736600" cy="259045"/>
    <xdr:sp macro="" textlink="">
      <xdr:nvSpPr>
        <xdr:cNvPr id="118" name="テキスト ボックス 117"/>
        <xdr:cNvSpPr txBox="1"/>
      </xdr:nvSpPr>
      <xdr:spPr>
        <a:xfrm>
          <a:off x="4622800" y="651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163862</xdr:rowOff>
    </xdr:from>
    <xdr:to>
      <xdr:col>22</xdr:col>
      <xdr:colOff>114300</xdr:colOff>
      <xdr:row>35</xdr:row>
      <xdr:rowOff>183464</xdr:rowOff>
    </xdr:to>
    <xdr:cxnSp macro="">
      <xdr:nvCxnSpPr>
        <xdr:cNvPr id="119" name="直線コネクタ 118"/>
        <xdr:cNvCxnSpPr/>
      </xdr:nvCxnSpPr>
      <xdr:spPr bwMode="auto">
        <a:xfrm>
          <a:off x="3606800" y="6774212"/>
          <a:ext cx="698500" cy="19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222928</xdr:rowOff>
    </xdr:from>
    <xdr:ext cx="762000" cy="259045"/>
    <xdr:sp macro="" textlink="">
      <xdr:nvSpPr>
        <xdr:cNvPr id="121" name="テキスト ボックス 120"/>
        <xdr:cNvSpPr txBox="1"/>
      </xdr:nvSpPr>
      <xdr:spPr>
        <a:xfrm>
          <a:off x="39243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163862</xdr:rowOff>
    </xdr:from>
    <xdr:to>
      <xdr:col>18</xdr:col>
      <xdr:colOff>177800</xdr:colOff>
      <xdr:row>35</xdr:row>
      <xdr:rowOff>210077</xdr:rowOff>
    </xdr:to>
    <xdr:cxnSp macro="">
      <xdr:nvCxnSpPr>
        <xdr:cNvPr id="122" name="直線コネクタ 121"/>
        <xdr:cNvCxnSpPr/>
      </xdr:nvCxnSpPr>
      <xdr:spPr bwMode="auto">
        <a:xfrm flipV="1">
          <a:off x="2908300" y="6774212"/>
          <a:ext cx="698500" cy="46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220051</xdr:rowOff>
    </xdr:from>
    <xdr:ext cx="762000" cy="259045"/>
    <xdr:sp macro="" textlink="">
      <xdr:nvSpPr>
        <xdr:cNvPr id="124" name="テキスト ボックス 123"/>
        <xdr:cNvSpPr txBox="1"/>
      </xdr:nvSpPr>
      <xdr:spPr>
        <a:xfrm>
          <a:off x="32258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232135</xdr:rowOff>
    </xdr:from>
    <xdr:ext cx="762000" cy="259045"/>
    <xdr:sp macro="" textlink="">
      <xdr:nvSpPr>
        <xdr:cNvPr id="126" name="テキスト ボックス 125"/>
        <xdr:cNvSpPr txBox="1"/>
      </xdr:nvSpPr>
      <xdr:spPr>
        <a:xfrm>
          <a:off x="2527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65208</xdr:rowOff>
    </xdr:from>
    <xdr:to>
      <xdr:col>29</xdr:col>
      <xdr:colOff>177800</xdr:colOff>
      <xdr:row>35</xdr:row>
      <xdr:rowOff>166808</xdr:rowOff>
    </xdr:to>
    <xdr:sp macro="" textlink="">
      <xdr:nvSpPr>
        <xdr:cNvPr id="132" name="楕円 131"/>
        <xdr:cNvSpPr/>
      </xdr:nvSpPr>
      <xdr:spPr bwMode="auto">
        <a:xfrm>
          <a:off x="5600700" y="6675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253185</xdr:rowOff>
    </xdr:from>
    <xdr:ext cx="762000" cy="259045"/>
    <xdr:sp macro="" textlink="">
      <xdr:nvSpPr>
        <xdr:cNvPr id="133" name="人口1人当たり決算額の推移該当値テキスト445"/>
        <xdr:cNvSpPr txBox="1"/>
      </xdr:nvSpPr>
      <xdr:spPr>
        <a:xfrm>
          <a:off x="5740400" y="652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146933</xdr:rowOff>
    </xdr:from>
    <xdr:to>
      <xdr:col>26</xdr:col>
      <xdr:colOff>101600</xdr:colOff>
      <xdr:row>35</xdr:row>
      <xdr:rowOff>248533</xdr:rowOff>
    </xdr:to>
    <xdr:sp macro="" textlink="">
      <xdr:nvSpPr>
        <xdr:cNvPr id="134" name="楕円 133"/>
        <xdr:cNvSpPr/>
      </xdr:nvSpPr>
      <xdr:spPr bwMode="auto">
        <a:xfrm>
          <a:off x="4953000" y="6757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233310</xdr:rowOff>
    </xdr:from>
    <xdr:ext cx="736600" cy="259045"/>
    <xdr:sp macro="" textlink="">
      <xdr:nvSpPr>
        <xdr:cNvPr id="135" name="テキスト ボックス 134"/>
        <xdr:cNvSpPr txBox="1"/>
      </xdr:nvSpPr>
      <xdr:spPr>
        <a:xfrm>
          <a:off x="4622800" y="6843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132664</xdr:rowOff>
    </xdr:from>
    <xdr:to>
      <xdr:col>22</xdr:col>
      <xdr:colOff>165100</xdr:colOff>
      <xdr:row>35</xdr:row>
      <xdr:rowOff>234264</xdr:rowOff>
    </xdr:to>
    <xdr:sp macro="" textlink="">
      <xdr:nvSpPr>
        <xdr:cNvPr id="136" name="楕円 135"/>
        <xdr:cNvSpPr/>
      </xdr:nvSpPr>
      <xdr:spPr bwMode="auto">
        <a:xfrm>
          <a:off x="4254500" y="6743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244441</xdr:rowOff>
    </xdr:from>
    <xdr:ext cx="762000" cy="259045"/>
    <xdr:sp macro="" textlink="">
      <xdr:nvSpPr>
        <xdr:cNvPr id="137" name="テキスト ボックス 136"/>
        <xdr:cNvSpPr txBox="1"/>
      </xdr:nvSpPr>
      <xdr:spPr>
        <a:xfrm>
          <a:off x="3924300" y="651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113062</xdr:rowOff>
    </xdr:from>
    <xdr:to>
      <xdr:col>19</xdr:col>
      <xdr:colOff>38100</xdr:colOff>
      <xdr:row>35</xdr:row>
      <xdr:rowOff>214662</xdr:rowOff>
    </xdr:to>
    <xdr:sp macro="" textlink="">
      <xdr:nvSpPr>
        <xdr:cNvPr id="138" name="楕円 137"/>
        <xdr:cNvSpPr/>
      </xdr:nvSpPr>
      <xdr:spPr bwMode="auto">
        <a:xfrm>
          <a:off x="3556000" y="6723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224839</xdr:rowOff>
    </xdr:from>
    <xdr:ext cx="762000" cy="259045"/>
    <xdr:sp macro="" textlink="">
      <xdr:nvSpPr>
        <xdr:cNvPr id="139" name="テキスト ボックス 138"/>
        <xdr:cNvSpPr txBox="1"/>
      </xdr:nvSpPr>
      <xdr:spPr>
        <a:xfrm>
          <a:off x="3225800" y="649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159277</xdr:rowOff>
    </xdr:from>
    <xdr:to>
      <xdr:col>15</xdr:col>
      <xdr:colOff>101600</xdr:colOff>
      <xdr:row>35</xdr:row>
      <xdr:rowOff>260877</xdr:rowOff>
    </xdr:to>
    <xdr:sp macro="" textlink="">
      <xdr:nvSpPr>
        <xdr:cNvPr id="140" name="楕円 139"/>
        <xdr:cNvSpPr/>
      </xdr:nvSpPr>
      <xdr:spPr bwMode="auto">
        <a:xfrm>
          <a:off x="2857500" y="6769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245654</xdr:rowOff>
    </xdr:from>
    <xdr:ext cx="762000" cy="259045"/>
    <xdr:sp macro="" textlink="">
      <xdr:nvSpPr>
        <xdr:cNvPr id="141" name="テキスト ボックス 140"/>
        <xdr:cNvSpPr txBox="1"/>
      </xdr:nvSpPr>
      <xdr:spPr>
        <a:xfrm>
          <a:off x="2527300" y="6856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福岡県築上町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18,119
17,885
119.61
12,956,136
12,164,660
655,971
5,665,996
11,189,931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166413</xdr:rowOff>
    </xdr:from>
    <xdr:to>
      <xdr:col>24</xdr:col>
      <xdr:colOff>63500</xdr:colOff>
      <xdr:row>36</xdr:row>
      <xdr:rowOff>13448</xdr:rowOff>
    </xdr:to>
    <xdr:cxnSp macro="">
      <xdr:nvCxnSpPr>
        <xdr:cNvPr id="63" name="直線コネクタ 62"/>
        <xdr:cNvCxnSpPr/>
      </xdr:nvCxnSpPr>
      <xdr:spPr>
        <a:xfrm>
          <a:off x="3797300" y="6167163"/>
          <a:ext cx="838200" cy="1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77373</xdr:rowOff>
    </xdr:from>
    <xdr:ext cx="534377" cy="259045"/>
    <xdr:sp macro="" textlink="">
      <xdr:nvSpPr>
        <xdr:cNvPr id="64" name="人件費平均値テキスト"/>
        <xdr:cNvSpPr txBox="1"/>
      </xdr:nvSpPr>
      <xdr:spPr>
        <a:xfrm>
          <a:off x="4686300" y="590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166413</xdr:rowOff>
    </xdr:from>
    <xdr:to>
      <xdr:col>19</xdr:col>
      <xdr:colOff>177800</xdr:colOff>
      <xdr:row>36</xdr:row>
      <xdr:rowOff>46284</xdr:rowOff>
    </xdr:to>
    <xdr:cxnSp macro="">
      <xdr:nvCxnSpPr>
        <xdr:cNvPr id="66" name="直線コネクタ 65"/>
        <xdr:cNvCxnSpPr/>
      </xdr:nvCxnSpPr>
      <xdr:spPr>
        <a:xfrm flipV="1">
          <a:off x="2908300" y="6167163"/>
          <a:ext cx="889000" cy="5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18954</xdr:rowOff>
    </xdr:from>
    <xdr:ext cx="534377" cy="259045"/>
    <xdr:sp macro="" textlink="">
      <xdr:nvSpPr>
        <xdr:cNvPr id="68" name="テキスト ボックス 67"/>
        <xdr:cNvSpPr txBox="1"/>
      </xdr:nvSpPr>
      <xdr:spPr>
        <a:xfrm>
          <a:off x="3530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46284</xdr:rowOff>
    </xdr:from>
    <xdr:to>
      <xdr:col>15</xdr:col>
      <xdr:colOff>50800</xdr:colOff>
      <xdr:row>36</xdr:row>
      <xdr:rowOff>72214</xdr:rowOff>
    </xdr:to>
    <xdr:cxnSp macro="">
      <xdr:nvCxnSpPr>
        <xdr:cNvPr id="69" name="直線コネクタ 68"/>
        <xdr:cNvCxnSpPr/>
      </xdr:nvCxnSpPr>
      <xdr:spPr>
        <a:xfrm flipV="1">
          <a:off x="2019300" y="6218484"/>
          <a:ext cx="889000" cy="2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29225</xdr:rowOff>
    </xdr:from>
    <xdr:ext cx="534377" cy="259045"/>
    <xdr:sp macro="" textlink="">
      <xdr:nvSpPr>
        <xdr:cNvPr id="71" name="テキスト ボックス 70"/>
        <xdr:cNvSpPr txBox="1"/>
      </xdr:nvSpPr>
      <xdr:spPr>
        <a:xfrm>
          <a:off x="2641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30935</xdr:rowOff>
    </xdr:from>
    <xdr:to>
      <xdr:col>10</xdr:col>
      <xdr:colOff>114300</xdr:colOff>
      <xdr:row>36</xdr:row>
      <xdr:rowOff>72214</xdr:rowOff>
    </xdr:to>
    <xdr:cxnSp macro="">
      <xdr:nvCxnSpPr>
        <xdr:cNvPr id="72" name="直線コネクタ 71"/>
        <xdr:cNvCxnSpPr/>
      </xdr:nvCxnSpPr>
      <xdr:spPr>
        <a:xfrm>
          <a:off x="1130300" y="6203135"/>
          <a:ext cx="889000" cy="4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34581</xdr:rowOff>
    </xdr:from>
    <xdr:ext cx="534377" cy="259045"/>
    <xdr:sp macro="" textlink="">
      <xdr:nvSpPr>
        <xdr:cNvPr id="74" name="テキスト ボックス 73"/>
        <xdr:cNvSpPr txBox="1"/>
      </xdr:nvSpPr>
      <xdr:spPr>
        <a:xfrm>
          <a:off x="1752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26155</xdr:rowOff>
    </xdr:from>
    <xdr:ext cx="534377" cy="259045"/>
    <xdr:sp macro="" textlink="">
      <xdr:nvSpPr>
        <xdr:cNvPr id="76" name="テキスト ボックス 75"/>
        <xdr:cNvSpPr txBox="1"/>
      </xdr:nvSpPr>
      <xdr:spPr>
        <a:xfrm>
          <a:off x="863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134098</xdr:rowOff>
    </xdr:from>
    <xdr:to>
      <xdr:col>24</xdr:col>
      <xdr:colOff>114300</xdr:colOff>
      <xdr:row>36</xdr:row>
      <xdr:rowOff>64248</xdr:rowOff>
    </xdr:to>
    <xdr:sp macro="" textlink="">
      <xdr:nvSpPr>
        <xdr:cNvPr id="82" name="楕円 81"/>
        <xdr:cNvSpPr/>
      </xdr:nvSpPr>
      <xdr:spPr>
        <a:xfrm>
          <a:off x="4584700" y="61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112525</xdr:rowOff>
    </xdr:from>
    <xdr:ext cx="534377" cy="259045"/>
    <xdr:sp macro="" textlink="">
      <xdr:nvSpPr>
        <xdr:cNvPr id="83" name="人件費該当値テキスト"/>
        <xdr:cNvSpPr txBox="1"/>
      </xdr:nvSpPr>
      <xdr:spPr>
        <a:xfrm>
          <a:off x="4686300" y="611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115613</xdr:rowOff>
    </xdr:from>
    <xdr:to>
      <xdr:col>20</xdr:col>
      <xdr:colOff>38100</xdr:colOff>
      <xdr:row>36</xdr:row>
      <xdr:rowOff>45763</xdr:rowOff>
    </xdr:to>
    <xdr:sp macro="" textlink="">
      <xdr:nvSpPr>
        <xdr:cNvPr id="84" name="楕円 83"/>
        <xdr:cNvSpPr/>
      </xdr:nvSpPr>
      <xdr:spPr>
        <a:xfrm>
          <a:off x="3746500" y="61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36890</xdr:rowOff>
    </xdr:from>
    <xdr:ext cx="534377" cy="259045"/>
    <xdr:sp macro="" textlink="">
      <xdr:nvSpPr>
        <xdr:cNvPr id="85" name="テキスト ボックス 84"/>
        <xdr:cNvSpPr txBox="1"/>
      </xdr:nvSpPr>
      <xdr:spPr>
        <a:xfrm>
          <a:off x="3530111" y="620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166934</xdr:rowOff>
    </xdr:from>
    <xdr:to>
      <xdr:col>15</xdr:col>
      <xdr:colOff>101600</xdr:colOff>
      <xdr:row>36</xdr:row>
      <xdr:rowOff>97084</xdr:rowOff>
    </xdr:to>
    <xdr:sp macro="" textlink="">
      <xdr:nvSpPr>
        <xdr:cNvPr id="86" name="楕円 85"/>
        <xdr:cNvSpPr/>
      </xdr:nvSpPr>
      <xdr:spPr>
        <a:xfrm>
          <a:off x="2857500" y="616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88211</xdr:rowOff>
    </xdr:from>
    <xdr:ext cx="534377" cy="259045"/>
    <xdr:sp macro="" textlink="">
      <xdr:nvSpPr>
        <xdr:cNvPr id="87" name="テキスト ボックス 86"/>
        <xdr:cNvSpPr txBox="1"/>
      </xdr:nvSpPr>
      <xdr:spPr>
        <a:xfrm>
          <a:off x="2641111" y="626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21414</xdr:rowOff>
    </xdr:from>
    <xdr:to>
      <xdr:col>10</xdr:col>
      <xdr:colOff>165100</xdr:colOff>
      <xdr:row>36</xdr:row>
      <xdr:rowOff>123014</xdr:rowOff>
    </xdr:to>
    <xdr:sp macro="" textlink="">
      <xdr:nvSpPr>
        <xdr:cNvPr id="88" name="楕円 87"/>
        <xdr:cNvSpPr/>
      </xdr:nvSpPr>
      <xdr:spPr>
        <a:xfrm>
          <a:off x="1968500" y="619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114141</xdr:rowOff>
    </xdr:from>
    <xdr:ext cx="534377" cy="259045"/>
    <xdr:sp macro="" textlink="">
      <xdr:nvSpPr>
        <xdr:cNvPr id="89" name="テキスト ボックス 88"/>
        <xdr:cNvSpPr txBox="1"/>
      </xdr:nvSpPr>
      <xdr:spPr>
        <a:xfrm>
          <a:off x="1752111" y="628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151585</xdr:rowOff>
    </xdr:from>
    <xdr:to>
      <xdr:col>6</xdr:col>
      <xdr:colOff>38100</xdr:colOff>
      <xdr:row>36</xdr:row>
      <xdr:rowOff>81735</xdr:rowOff>
    </xdr:to>
    <xdr:sp macro="" textlink="">
      <xdr:nvSpPr>
        <xdr:cNvPr id="90" name="楕円 89"/>
        <xdr:cNvSpPr/>
      </xdr:nvSpPr>
      <xdr:spPr>
        <a:xfrm>
          <a:off x="1079500" y="615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72862</xdr:rowOff>
    </xdr:from>
    <xdr:ext cx="534377" cy="259045"/>
    <xdr:sp macro="" textlink="">
      <xdr:nvSpPr>
        <xdr:cNvPr id="91" name="テキスト ボックス 90"/>
        <xdr:cNvSpPr txBox="1"/>
      </xdr:nvSpPr>
      <xdr:spPr>
        <a:xfrm>
          <a:off x="863111" y="62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57338</xdr:rowOff>
    </xdr:from>
    <xdr:to>
      <xdr:col>24</xdr:col>
      <xdr:colOff>63500</xdr:colOff>
      <xdr:row>54</xdr:row>
      <xdr:rowOff>160225</xdr:rowOff>
    </xdr:to>
    <xdr:cxnSp macro="">
      <xdr:nvCxnSpPr>
        <xdr:cNvPr id="123" name="直線コネクタ 122"/>
        <xdr:cNvCxnSpPr/>
      </xdr:nvCxnSpPr>
      <xdr:spPr>
        <a:xfrm flipV="1">
          <a:off x="3797300" y="9144188"/>
          <a:ext cx="838200" cy="27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48255</xdr:rowOff>
    </xdr:from>
    <xdr:ext cx="534377" cy="259045"/>
    <xdr:sp macro="" textlink="">
      <xdr:nvSpPr>
        <xdr:cNvPr id="124" name="物件費平均値テキスト"/>
        <xdr:cNvSpPr txBox="1"/>
      </xdr:nvSpPr>
      <xdr:spPr>
        <a:xfrm>
          <a:off x="4686300" y="947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150003</xdr:rowOff>
    </xdr:from>
    <xdr:to>
      <xdr:col>19</xdr:col>
      <xdr:colOff>177800</xdr:colOff>
      <xdr:row>54</xdr:row>
      <xdr:rowOff>160225</xdr:rowOff>
    </xdr:to>
    <xdr:cxnSp macro="">
      <xdr:nvCxnSpPr>
        <xdr:cNvPr id="126" name="直線コネクタ 125"/>
        <xdr:cNvCxnSpPr/>
      </xdr:nvCxnSpPr>
      <xdr:spPr>
        <a:xfrm>
          <a:off x="2908300" y="9408303"/>
          <a:ext cx="8890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150003</xdr:rowOff>
    </xdr:from>
    <xdr:to>
      <xdr:col>15</xdr:col>
      <xdr:colOff>50800</xdr:colOff>
      <xdr:row>55</xdr:row>
      <xdr:rowOff>31915</xdr:rowOff>
    </xdr:to>
    <xdr:cxnSp macro="">
      <xdr:nvCxnSpPr>
        <xdr:cNvPr id="129" name="直線コネクタ 128"/>
        <xdr:cNvCxnSpPr/>
      </xdr:nvCxnSpPr>
      <xdr:spPr>
        <a:xfrm flipV="1">
          <a:off x="2019300" y="9408303"/>
          <a:ext cx="889000" cy="5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79426</xdr:rowOff>
    </xdr:from>
    <xdr:ext cx="534377" cy="259045"/>
    <xdr:sp macro="" textlink="">
      <xdr:nvSpPr>
        <xdr:cNvPr id="131" name="テキスト ボックス 130"/>
        <xdr:cNvSpPr txBox="1"/>
      </xdr:nvSpPr>
      <xdr:spPr>
        <a:xfrm>
          <a:off x="2641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31915</xdr:rowOff>
    </xdr:from>
    <xdr:to>
      <xdr:col>10</xdr:col>
      <xdr:colOff>114300</xdr:colOff>
      <xdr:row>55</xdr:row>
      <xdr:rowOff>64409</xdr:rowOff>
    </xdr:to>
    <xdr:cxnSp macro="">
      <xdr:nvCxnSpPr>
        <xdr:cNvPr id="132" name="直線コネクタ 131"/>
        <xdr:cNvCxnSpPr/>
      </xdr:nvCxnSpPr>
      <xdr:spPr>
        <a:xfrm flipV="1">
          <a:off x="1130300" y="9461665"/>
          <a:ext cx="889000" cy="3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54542</xdr:rowOff>
    </xdr:from>
    <xdr:ext cx="534377" cy="259045"/>
    <xdr:sp macro="" textlink="">
      <xdr:nvSpPr>
        <xdr:cNvPr id="134" name="テキスト ボックス 133"/>
        <xdr:cNvSpPr txBox="1"/>
      </xdr:nvSpPr>
      <xdr:spPr>
        <a:xfrm>
          <a:off x="1752111" y="9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160661</xdr:rowOff>
    </xdr:from>
    <xdr:ext cx="534377" cy="259045"/>
    <xdr:sp macro="" textlink="">
      <xdr:nvSpPr>
        <xdr:cNvPr id="136" name="テキスト ボックス 135"/>
        <xdr:cNvSpPr txBox="1"/>
      </xdr:nvSpPr>
      <xdr:spPr>
        <a:xfrm>
          <a:off x="863111" y="97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6538</xdr:rowOff>
    </xdr:from>
    <xdr:to>
      <xdr:col>24</xdr:col>
      <xdr:colOff>114300</xdr:colOff>
      <xdr:row>53</xdr:row>
      <xdr:rowOff>108138</xdr:rowOff>
    </xdr:to>
    <xdr:sp macro="" textlink="">
      <xdr:nvSpPr>
        <xdr:cNvPr id="142" name="楕円 141"/>
        <xdr:cNvSpPr/>
      </xdr:nvSpPr>
      <xdr:spPr>
        <a:xfrm>
          <a:off x="4584700" y="90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29415</xdr:rowOff>
    </xdr:from>
    <xdr:ext cx="599010" cy="259045"/>
    <xdr:sp macro="" textlink="">
      <xdr:nvSpPr>
        <xdr:cNvPr id="143" name="物件費該当値テキスト"/>
        <xdr:cNvSpPr txBox="1"/>
      </xdr:nvSpPr>
      <xdr:spPr>
        <a:xfrm>
          <a:off x="4686300" y="894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109425</xdr:rowOff>
    </xdr:from>
    <xdr:to>
      <xdr:col>20</xdr:col>
      <xdr:colOff>38100</xdr:colOff>
      <xdr:row>55</xdr:row>
      <xdr:rowOff>39575</xdr:rowOff>
    </xdr:to>
    <xdr:sp macro="" textlink="">
      <xdr:nvSpPr>
        <xdr:cNvPr id="144" name="楕円 143"/>
        <xdr:cNvSpPr/>
      </xdr:nvSpPr>
      <xdr:spPr>
        <a:xfrm>
          <a:off x="3746500" y="936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30702</xdr:rowOff>
    </xdr:from>
    <xdr:ext cx="534377" cy="259045"/>
    <xdr:sp macro="" textlink="">
      <xdr:nvSpPr>
        <xdr:cNvPr id="145" name="テキスト ボックス 144"/>
        <xdr:cNvSpPr txBox="1"/>
      </xdr:nvSpPr>
      <xdr:spPr>
        <a:xfrm>
          <a:off x="3530111" y="94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99203</xdr:rowOff>
    </xdr:from>
    <xdr:to>
      <xdr:col>15</xdr:col>
      <xdr:colOff>101600</xdr:colOff>
      <xdr:row>55</xdr:row>
      <xdr:rowOff>29353</xdr:rowOff>
    </xdr:to>
    <xdr:sp macro="" textlink="">
      <xdr:nvSpPr>
        <xdr:cNvPr id="146" name="楕円 145"/>
        <xdr:cNvSpPr/>
      </xdr:nvSpPr>
      <xdr:spPr>
        <a:xfrm>
          <a:off x="2857500" y="935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45880</xdr:rowOff>
    </xdr:from>
    <xdr:ext cx="534377" cy="259045"/>
    <xdr:sp macro="" textlink="">
      <xdr:nvSpPr>
        <xdr:cNvPr id="147" name="テキスト ボックス 146"/>
        <xdr:cNvSpPr txBox="1"/>
      </xdr:nvSpPr>
      <xdr:spPr>
        <a:xfrm>
          <a:off x="2641111" y="913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152565</xdr:rowOff>
    </xdr:from>
    <xdr:to>
      <xdr:col>10</xdr:col>
      <xdr:colOff>165100</xdr:colOff>
      <xdr:row>55</xdr:row>
      <xdr:rowOff>82715</xdr:rowOff>
    </xdr:to>
    <xdr:sp macro="" textlink="">
      <xdr:nvSpPr>
        <xdr:cNvPr id="148" name="楕円 147"/>
        <xdr:cNvSpPr/>
      </xdr:nvSpPr>
      <xdr:spPr>
        <a:xfrm>
          <a:off x="1968500" y="941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99242</xdr:rowOff>
    </xdr:from>
    <xdr:ext cx="534377" cy="259045"/>
    <xdr:sp macro="" textlink="">
      <xdr:nvSpPr>
        <xdr:cNvPr id="149" name="テキスト ボックス 148"/>
        <xdr:cNvSpPr txBox="1"/>
      </xdr:nvSpPr>
      <xdr:spPr>
        <a:xfrm>
          <a:off x="1752111" y="918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13609</xdr:rowOff>
    </xdr:from>
    <xdr:to>
      <xdr:col>6</xdr:col>
      <xdr:colOff>38100</xdr:colOff>
      <xdr:row>55</xdr:row>
      <xdr:rowOff>115209</xdr:rowOff>
    </xdr:to>
    <xdr:sp macro="" textlink="">
      <xdr:nvSpPr>
        <xdr:cNvPr id="150" name="楕円 149"/>
        <xdr:cNvSpPr/>
      </xdr:nvSpPr>
      <xdr:spPr>
        <a:xfrm>
          <a:off x="1079500" y="944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131736</xdr:rowOff>
    </xdr:from>
    <xdr:ext cx="534377" cy="259045"/>
    <xdr:sp macro="" textlink="">
      <xdr:nvSpPr>
        <xdr:cNvPr id="151" name="テキスト ボックス 150"/>
        <xdr:cNvSpPr txBox="1"/>
      </xdr:nvSpPr>
      <xdr:spPr>
        <a:xfrm>
          <a:off x="863111" y="921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91923</xdr:rowOff>
    </xdr:from>
    <xdr:to>
      <xdr:col>24</xdr:col>
      <xdr:colOff>63500</xdr:colOff>
      <xdr:row>77</xdr:row>
      <xdr:rowOff>44526</xdr:rowOff>
    </xdr:to>
    <xdr:cxnSp macro="">
      <xdr:nvCxnSpPr>
        <xdr:cNvPr id="180" name="直線コネクタ 179"/>
        <xdr:cNvCxnSpPr/>
      </xdr:nvCxnSpPr>
      <xdr:spPr>
        <a:xfrm flipV="1">
          <a:off x="3797300" y="13122123"/>
          <a:ext cx="838200" cy="12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69690</xdr:rowOff>
    </xdr:from>
    <xdr:ext cx="469744" cy="259045"/>
    <xdr:sp macro="" textlink="">
      <xdr:nvSpPr>
        <xdr:cNvPr id="181" name="維持補修費平均値テキスト"/>
        <xdr:cNvSpPr txBox="1"/>
      </xdr:nvSpPr>
      <xdr:spPr>
        <a:xfrm>
          <a:off x="4686300" y="13271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18314</xdr:rowOff>
    </xdr:from>
    <xdr:to>
      <xdr:col>19</xdr:col>
      <xdr:colOff>177800</xdr:colOff>
      <xdr:row>77</xdr:row>
      <xdr:rowOff>44526</xdr:rowOff>
    </xdr:to>
    <xdr:cxnSp macro="">
      <xdr:nvCxnSpPr>
        <xdr:cNvPr id="183" name="直線コネクタ 182"/>
        <xdr:cNvCxnSpPr/>
      </xdr:nvCxnSpPr>
      <xdr:spPr>
        <a:xfrm>
          <a:off x="2908300" y="13219964"/>
          <a:ext cx="889000" cy="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23168</xdr:rowOff>
    </xdr:from>
    <xdr:ext cx="469744" cy="259045"/>
    <xdr:sp macro="" textlink="">
      <xdr:nvSpPr>
        <xdr:cNvPr id="185" name="テキスト ボックス 184"/>
        <xdr:cNvSpPr txBox="1"/>
      </xdr:nvSpPr>
      <xdr:spPr>
        <a:xfrm>
          <a:off x="3562428" y="1339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113716</xdr:rowOff>
    </xdr:from>
    <xdr:to>
      <xdr:col>15</xdr:col>
      <xdr:colOff>50800</xdr:colOff>
      <xdr:row>77</xdr:row>
      <xdr:rowOff>18314</xdr:rowOff>
    </xdr:to>
    <xdr:cxnSp macro="">
      <xdr:nvCxnSpPr>
        <xdr:cNvPr id="186" name="直線コネクタ 185"/>
        <xdr:cNvCxnSpPr/>
      </xdr:nvCxnSpPr>
      <xdr:spPr>
        <a:xfrm>
          <a:off x="2019300" y="13143916"/>
          <a:ext cx="889000" cy="7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19207</xdr:rowOff>
    </xdr:from>
    <xdr:ext cx="469744" cy="259045"/>
    <xdr:sp macro="" textlink="">
      <xdr:nvSpPr>
        <xdr:cNvPr id="188" name="テキスト ボックス 187"/>
        <xdr:cNvSpPr txBox="1"/>
      </xdr:nvSpPr>
      <xdr:spPr>
        <a:xfrm>
          <a:off x="2673428" y="133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113716</xdr:rowOff>
    </xdr:from>
    <xdr:to>
      <xdr:col>10</xdr:col>
      <xdr:colOff>114300</xdr:colOff>
      <xdr:row>77</xdr:row>
      <xdr:rowOff>86703</xdr:rowOff>
    </xdr:to>
    <xdr:cxnSp macro="">
      <xdr:nvCxnSpPr>
        <xdr:cNvPr id="189" name="直線コネクタ 188"/>
        <xdr:cNvCxnSpPr/>
      </xdr:nvCxnSpPr>
      <xdr:spPr>
        <a:xfrm flipV="1">
          <a:off x="1130300" y="13143916"/>
          <a:ext cx="889000" cy="14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35971</xdr:rowOff>
    </xdr:from>
    <xdr:ext cx="469744" cy="259045"/>
    <xdr:sp macro="" textlink="">
      <xdr:nvSpPr>
        <xdr:cNvPr id="191" name="テキスト ボックス 190"/>
        <xdr:cNvSpPr txBox="1"/>
      </xdr:nvSpPr>
      <xdr:spPr>
        <a:xfrm>
          <a:off x="1784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49001</xdr:rowOff>
    </xdr:from>
    <xdr:ext cx="469744" cy="259045"/>
    <xdr:sp macro="" textlink="">
      <xdr:nvSpPr>
        <xdr:cNvPr id="193" name="テキスト ボックス 192"/>
        <xdr:cNvSpPr txBox="1"/>
      </xdr:nvSpPr>
      <xdr:spPr>
        <a:xfrm>
          <a:off x="895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41123</xdr:rowOff>
    </xdr:from>
    <xdr:to>
      <xdr:col>24</xdr:col>
      <xdr:colOff>114300</xdr:colOff>
      <xdr:row>76</xdr:row>
      <xdr:rowOff>142723</xdr:rowOff>
    </xdr:to>
    <xdr:sp macro="" textlink="">
      <xdr:nvSpPr>
        <xdr:cNvPr id="199" name="楕円 198"/>
        <xdr:cNvSpPr/>
      </xdr:nvSpPr>
      <xdr:spPr>
        <a:xfrm>
          <a:off x="4584700" y="1307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63999</xdr:rowOff>
    </xdr:from>
    <xdr:ext cx="534377" cy="259045"/>
    <xdr:sp macro="" textlink="">
      <xdr:nvSpPr>
        <xdr:cNvPr id="200" name="維持補修費該当値テキスト"/>
        <xdr:cNvSpPr txBox="1"/>
      </xdr:nvSpPr>
      <xdr:spPr>
        <a:xfrm>
          <a:off x="4686300" y="1292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165176</xdr:rowOff>
    </xdr:from>
    <xdr:to>
      <xdr:col>20</xdr:col>
      <xdr:colOff>38100</xdr:colOff>
      <xdr:row>77</xdr:row>
      <xdr:rowOff>95326</xdr:rowOff>
    </xdr:to>
    <xdr:sp macro="" textlink="">
      <xdr:nvSpPr>
        <xdr:cNvPr id="201" name="楕円 200"/>
        <xdr:cNvSpPr/>
      </xdr:nvSpPr>
      <xdr:spPr>
        <a:xfrm>
          <a:off x="3746500" y="1319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111853</xdr:rowOff>
    </xdr:from>
    <xdr:ext cx="469744" cy="259045"/>
    <xdr:sp macro="" textlink="">
      <xdr:nvSpPr>
        <xdr:cNvPr id="202" name="テキスト ボックス 201"/>
        <xdr:cNvSpPr txBox="1"/>
      </xdr:nvSpPr>
      <xdr:spPr>
        <a:xfrm>
          <a:off x="3562428" y="1297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138964</xdr:rowOff>
    </xdr:from>
    <xdr:to>
      <xdr:col>15</xdr:col>
      <xdr:colOff>101600</xdr:colOff>
      <xdr:row>77</xdr:row>
      <xdr:rowOff>69114</xdr:rowOff>
    </xdr:to>
    <xdr:sp macro="" textlink="">
      <xdr:nvSpPr>
        <xdr:cNvPr id="203" name="楕円 202"/>
        <xdr:cNvSpPr/>
      </xdr:nvSpPr>
      <xdr:spPr>
        <a:xfrm>
          <a:off x="2857500" y="1316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85641</xdr:rowOff>
    </xdr:from>
    <xdr:ext cx="469744" cy="259045"/>
    <xdr:sp macro="" textlink="">
      <xdr:nvSpPr>
        <xdr:cNvPr id="204" name="テキスト ボックス 203"/>
        <xdr:cNvSpPr txBox="1"/>
      </xdr:nvSpPr>
      <xdr:spPr>
        <a:xfrm>
          <a:off x="2673428" y="1294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62916</xdr:rowOff>
    </xdr:from>
    <xdr:to>
      <xdr:col>10</xdr:col>
      <xdr:colOff>165100</xdr:colOff>
      <xdr:row>76</xdr:row>
      <xdr:rowOff>164516</xdr:rowOff>
    </xdr:to>
    <xdr:sp macro="" textlink="">
      <xdr:nvSpPr>
        <xdr:cNvPr id="205" name="楕円 204"/>
        <xdr:cNvSpPr/>
      </xdr:nvSpPr>
      <xdr:spPr>
        <a:xfrm>
          <a:off x="1968500" y="1309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9593</xdr:rowOff>
    </xdr:from>
    <xdr:ext cx="534377" cy="259045"/>
    <xdr:sp macro="" textlink="">
      <xdr:nvSpPr>
        <xdr:cNvPr id="206" name="テキスト ボックス 205"/>
        <xdr:cNvSpPr txBox="1"/>
      </xdr:nvSpPr>
      <xdr:spPr>
        <a:xfrm>
          <a:off x="1752111" y="1286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35903</xdr:rowOff>
    </xdr:from>
    <xdr:to>
      <xdr:col>6</xdr:col>
      <xdr:colOff>38100</xdr:colOff>
      <xdr:row>77</xdr:row>
      <xdr:rowOff>137503</xdr:rowOff>
    </xdr:to>
    <xdr:sp macro="" textlink="">
      <xdr:nvSpPr>
        <xdr:cNvPr id="207" name="楕円 206"/>
        <xdr:cNvSpPr/>
      </xdr:nvSpPr>
      <xdr:spPr>
        <a:xfrm>
          <a:off x="1079500" y="1323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154030</xdr:rowOff>
    </xdr:from>
    <xdr:ext cx="469744" cy="259045"/>
    <xdr:sp macro="" textlink="">
      <xdr:nvSpPr>
        <xdr:cNvPr id="208" name="テキスト ボックス 207"/>
        <xdr:cNvSpPr txBox="1"/>
      </xdr:nvSpPr>
      <xdr:spPr>
        <a:xfrm>
          <a:off x="895428" y="1301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14280</xdr:rowOff>
    </xdr:from>
    <xdr:to>
      <xdr:col>24</xdr:col>
      <xdr:colOff>63500</xdr:colOff>
      <xdr:row>93</xdr:row>
      <xdr:rowOff>44357</xdr:rowOff>
    </xdr:to>
    <xdr:cxnSp macro="">
      <xdr:nvCxnSpPr>
        <xdr:cNvPr id="240" name="直線コネクタ 239"/>
        <xdr:cNvCxnSpPr/>
      </xdr:nvCxnSpPr>
      <xdr:spPr>
        <a:xfrm flipV="1">
          <a:off x="3797300" y="15959130"/>
          <a:ext cx="8382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29249</xdr:rowOff>
    </xdr:from>
    <xdr:ext cx="534377" cy="259045"/>
    <xdr:sp macro="" textlink="">
      <xdr:nvSpPr>
        <xdr:cNvPr id="241" name="扶助費平均値テキスト"/>
        <xdr:cNvSpPr txBox="1"/>
      </xdr:nvSpPr>
      <xdr:spPr>
        <a:xfrm>
          <a:off x="4686300" y="1614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28877</xdr:rowOff>
    </xdr:from>
    <xdr:to>
      <xdr:col>19</xdr:col>
      <xdr:colOff>177800</xdr:colOff>
      <xdr:row>93</xdr:row>
      <xdr:rowOff>44357</xdr:rowOff>
    </xdr:to>
    <xdr:cxnSp macro="">
      <xdr:nvCxnSpPr>
        <xdr:cNvPr id="243" name="直線コネクタ 242"/>
        <xdr:cNvCxnSpPr/>
      </xdr:nvCxnSpPr>
      <xdr:spPr>
        <a:xfrm>
          <a:off x="2908300" y="15973727"/>
          <a:ext cx="889000" cy="1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15581</xdr:rowOff>
    </xdr:from>
    <xdr:ext cx="534377" cy="259045"/>
    <xdr:sp macro="" textlink="">
      <xdr:nvSpPr>
        <xdr:cNvPr id="245" name="テキスト ボックス 244"/>
        <xdr:cNvSpPr txBox="1"/>
      </xdr:nvSpPr>
      <xdr:spPr>
        <a:xfrm>
          <a:off x="3530111" y="163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28877</xdr:rowOff>
    </xdr:from>
    <xdr:to>
      <xdr:col>15</xdr:col>
      <xdr:colOff>50800</xdr:colOff>
      <xdr:row>93</xdr:row>
      <xdr:rowOff>35638</xdr:rowOff>
    </xdr:to>
    <xdr:cxnSp macro="">
      <xdr:nvCxnSpPr>
        <xdr:cNvPr id="246" name="直線コネクタ 245"/>
        <xdr:cNvCxnSpPr/>
      </xdr:nvCxnSpPr>
      <xdr:spPr>
        <a:xfrm flipV="1">
          <a:off x="2019300" y="15973727"/>
          <a:ext cx="889000" cy="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26604</xdr:rowOff>
    </xdr:from>
    <xdr:ext cx="534377" cy="259045"/>
    <xdr:sp macro="" textlink="">
      <xdr:nvSpPr>
        <xdr:cNvPr id="248" name="テキスト ボックス 247"/>
        <xdr:cNvSpPr txBox="1"/>
      </xdr:nvSpPr>
      <xdr:spPr>
        <a:xfrm>
          <a:off x="2641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35638</xdr:rowOff>
    </xdr:from>
    <xdr:to>
      <xdr:col>10</xdr:col>
      <xdr:colOff>114300</xdr:colOff>
      <xdr:row>94</xdr:row>
      <xdr:rowOff>5283</xdr:rowOff>
    </xdr:to>
    <xdr:cxnSp macro="">
      <xdr:nvCxnSpPr>
        <xdr:cNvPr id="249" name="直線コネクタ 248"/>
        <xdr:cNvCxnSpPr/>
      </xdr:nvCxnSpPr>
      <xdr:spPr>
        <a:xfrm flipV="1">
          <a:off x="1130300" y="15980488"/>
          <a:ext cx="889000" cy="14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50182</xdr:rowOff>
    </xdr:from>
    <xdr:ext cx="534377" cy="259045"/>
    <xdr:sp macro="" textlink="">
      <xdr:nvSpPr>
        <xdr:cNvPr id="251" name="テキスト ボックス 250"/>
        <xdr:cNvSpPr txBox="1"/>
      </xdr:nvSpPr>
      <xdr:spPr>
        <a:xfrm>
          <a:off x="1752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12447</xdr:rowOff>
    </xdr:from>
    <xdr:ext cx="534377" cy="259045"/>
    <xdr:sp macro="" textlink="">
      <xdr:nvSpPr>
        <xdr:cNvPr id="253" name="テキスト ボックス 252"/>
        <xdr:cNvSpPr txBox="1"/>
      </xdr:nvSpPr>
      <xdr:spPr>
        <a:xfrm>
          <a:off x="863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134930</xdr:rowOff>
    </xdr:from>
    <xdr:to>
      <xdr:col>24</xdr:col>
      <xdr:colOff>114300</xdr:colOff>
      <xdr:row>93</xdr:row>
      <xdr:rowOff>65080</xdr:rowOff>
    </xdr:to>
    <xdr:sp macro="" textlink="">
      <xdr:nvSpPr>
        <xdr:cNvPr id="259" name="楕円 258"/>
        <xdr:cNvSpPr/>
      </xdr:nvSpPr>
      <xdr:spPr>
        <a:xfrm>
          <a:off x="4584700" y="159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157807</xdr:rowOff>
    </xdr:from>
    <xdr:ext cx="534377" cy="259045"/>
    <xdr:sp macro="" textlink="">
      <xdr:nvSpPr>
        <xdr:cNvPr id="260" name="扶助費該当値テキスト"/>
        <xdr:cNvSpPr txBox="1"/>
      </xdr:nvSpPr>
      <xdr:spPr>
        <a:xfrm>
          <a:off x="4686300" y="1575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165007</xdr:rowOff>
    </xdr:from>
    <xdr:to>
      <xdr:col>20</xdr:col>
      <xdr:colOff>38100</xdr:colOff>
      <xdr:row>93</xdr:row>
      <xdr:rowOff>95157</xdr:rowOff>
    </xdr:to>
    <xdr:sp macro="" textlink="">
      <xdr:nvSpPr>
        <xdr:cNvPr id="261" name="楕円 260"/>
        <xdr:cNvSpPr/>
      </xdr:nvSpPr>
      <xdr:spPr>
        <a:xfrm>
          <a:off x="3746500" y="1593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111684</xdr:rowOff>
    </xdr:from>
    <xdr:ext cx="534377" cy="259045"/>
    <xdr:sp macro="" textlink="">
      <xdr:nvSpPr>
        <xdr:cNvPr id="262" name="テキスト ボックス 261"/>
        <xdr:cNvSpPr txBox="1"/>
      </xdr:nvSpPr>
      <xdr:spPr>
        <a:xfrm>
          <a:off x="3530111" y="1571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149527</xdr:rowOff>
    </xdr:from>
    <xdr:to>
      <xdr:col>15</xdr:col>
      <xdr:colOff>101600</xdr:colOff>
      <xdr:row>93</xdr:row>
      <xdr:rowOff>79677</xdr:rowOff>
    </xdr:to>
    <xdr:sp macro="" textlink="">
      <xdr:nvSpPr>
        <xdr:cNvPr id="263" name="楕円 262"/>
        <xdr:cNvSpPr/>
      </xdr:nvSpPr>
      <xdr:spPr>
        <a:xfrm>
          <a:off x="2857500" y="1592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96204</xdr:rowOff>
    </xdr:from>
    <xdr:ext cx="534377" cy="259045"/>
    <xdr:sp macro="" textlink="">
      <xdr:nvSpPr>
        <xdr:cNvPr id="264" name="テキスト ボックス 263"/>
        <xdr:cNvSpPr txBox="1"/>
      </xdr:nvSpPr>
      <xdr:spPr>
        <a:xfrm>
          <a:off x="2641111" y="1569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156288</xdr:rowOff>
    </xdr:from>
    <xdr:to>
      <xdr:col>10</xdr:col>
      <xdr:colOff>165100</xdr:colOff>
      <xdr:row>93</xdr:row>
      <xdr:rowOff>86438</xdr:rowOff>
    </xdr:to>
    <xdr:sp macro="" textlink="">
      <xdr:nvSpPr>
        <xdr:cNvPr id="265" name="楕円 264"/>
        <xdr:cNvSpPr/>
      </xdr:nvSpPr>
      <xdr:spPr>
        <a:xfrm>
          <a:off x="1968500" y="1592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102965</xdr:rowOff>
    </xdr:from>
    <xdr:ext cx="534377" cy="259045"/>
    <xdr:sp macro="" textlink="">
      <xdr:nvSpPr>
        <xdr:cNvPr id="266" name="テキスト ボックス 265"/>
        <xdr:cNvSpPr txBox="1"/>
      </xdr:nvSpPr>
      <xdr:spPr>
        <a:xfrm>
          <a:off x="1752111" y="1570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125933</xdr:rowOff>
    </xdr:from>
    <xdr:to>
      <xdr:col>6</xdr:col>
      <xdr:colOff>38100</xdr:colOff>
      <xdr:row>94</xdr:row>
      <xdr:rowOff>56083</xdr:rowOff>
    </xdr:to>
    <xdr:sp macro="" textlink="">
      <xdr:nvSpPr>
        <xdr:cNvPr id="267" name="楕円 266"/>
        <xdr:cNvSpPr/>
      </xdr:nvSpPr>
      <xdr:spPr>
        <a:xfrm>
          <a:off x="1079500" y="160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72610</xdr:rowOff>
    </xdr:from>
    <xdr:ext cx="534377" cy="259045"/>
    <xdr:sp macro="" textlink="">
      <xdr:nvSpPr>
        <xdr:cNvPr id="268" name="テキスト ボックス 267"/>
        <xdr:cNvSpPr txBox="1"/>
      </xdr:nvSpPr>
      <xdr:spPr>
        <a:xfrm>
          <a:off x="863111" y="1584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93000</xdr:rowOff>
    </xdr:from>
    <xdr:to>
      <xdr:col>55</xdr:col>
      <xdr:colOff>0</xdr:colOff>
      <xdr:row>35</xdr:row>
      <xdr:rowOff>144958</xdr:rowOff>
    </xdr:to>
    <xdr:cxnSp macro="">
      <xdr:nvCxnSpPr>
        <xdr:cNvPr id="299" name="直線コネクタ 298"/>
        <xdr:cNvCxnSpPr/>
      </xdr:nvCxnSpPr>
      <xdr:spPr>
        <a:xfrm flipV="1">
          <a:off x="9639300" y="6093750"/>
          <a:ext cx="838200" cy="5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164660</xdr:rowOff>
    </xdr:from>
    <xdr:ext cx="534377" cy="259045"/>
    <xdr:sp macro="" textlink="">
      <xdr:nvSpPr>
        <xdr:cNvPr id="300" name="補助費等平均値テキスト"/>
        <xdr:cNvSpPr txBox="1"/>
      </xdr:nvSpPr>
      <xdr:spPr>
        <a:xfrm>
          <a:off x="10528300" y="582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144958</xdr:rowOff>
    </xdr:from>
    <xdr:to>
      <xdr:col>50</xdr:col>
      <xdr:colOff>114300</xdr:colOff>
      <xdr:row>35</xdr:row>
      <xdr:rowOff>155833</xdr:rowOff>
    </xdr:to>
    <xdr:cxnSp macro="">
      <xdr:nvCxnSpPr>
        <xdr:cNvPr id="302" name="直線コネクタ 301"/>
        <xdr:cNvCxnSpPr/>
      </xdr:nvCxnSpPr>
      <xdr:spPr>
        <a:xfrm flipV="1">
          <a:off x="8750300" y="6145708"/>
          <a:ext cx="8890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92575</xdr:rowOff>
    </xdr:from>
    <xdr:ext cx="534377" cy="259045"/>
    <xdr:sp macro="" textlink="">
      <xdr:nvSpPr>
        <xdr:cNvPr id="304" name="テキスト ボックス 303"/>
        <xdr:cNvSpPr txBox="1"/>
      </xdr:nvSpPr>
      <xdr:spPr>
        <a:xfrm>
          <a:off x="9372111" y="57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122566</xdr:rowOff>
    </xdr:from>
    <xdr:to>
      <xdr:col>45</xdr:col>
      <xdr:colOff>177800</xdr:colOff>
      <xdr:row>35</xdr:row>
      <xdr:rowOff>155833</xdr:rowOff>
    </xdr:to>
    <xdr:cxnSp macro="">
      <xdr:nvCxnSpPr>
        <xdr:cNvPr id="305" name="直線コネクタ 304"/>
        <xdr:cNvCxnSpPr/>
      </xdr:nvCxnSpPr>
      <xdr:spPr>
        <a:xfrm>
          <a:off x="7861300" y="5951866"/>
          <a:ext cx="889000" cy="20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160327</xdr:rowOff>
    </xdr:from>
    <xdr:ext cx="534377" cy="259045"/>
    <xdr:sp macro="" textlink="">
      <xdr:nvSpPr>
        <xdr:cNvPr id="307" name="テキスト ボックス 306"/>
        <xdr:cNvSpPr txBox="1"/>
      </xdr:nvSpPr>
      <xdr:spPr>
        <a:xfrm>
          <a:off x="8483111" y="58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122566</xdr:rowOff>
    </xdr:from>
    <xdr:to>
      <xdr:col>41</xdr:col>
      <xdr:colOff>50800</xdr:colOff>
      <xdr:row>36</xdr:row>
      <xdr:rowOff>77379</xdr:rowOff>
    </xdr:to>
    <xdr:cxnSp macro="">
      <xdr:nvCxnSpPr>
        <xdr:cNvPr id="308" name="直線コネクタ 307"/>
        <xdr:cNvCxnSpPr/>
      </xdr:nvCxnSpPr>
      <xdr:spPr>
        <a:xfrm flipV="1">
          <a:off x="6972300" y="5951866"/>
          <a:ext cx="889000" cy="29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140196</xdr:rowOff>
    </xdr:from>
    <xdr:ext cx="534377" cy="259045"/>
    <xdr:sp macro="" textlink="">
      <xdr:nvSpPr>
        <xdr:cNvPr id="310" name="テキスト ボックス 309"/>
        <xdr:cNvSpPr txBox="1"/>
      </xdr:nvSpPr>
      <xdr:spPr>
        <a:xfrm>
          <a:off x="7594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18868</xdr:rowOff>
    </xdr:from>
    <xdr:ext cx="534377" cy="259045"/>
    <xdr:sp macro="" textlink="">
      <xdr:nvSpPr>
        <xdr:cNvPr id="312" name="テキスト ボックス 311"/>
        <xdr:cNvSpPr txBox="1"/>
      </xdr:nvSpPr>
      <xdr:spPr>
        <a:xfrm>
          <a:off x="6705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318" name="楕円 317"/>
        <xdr:cNvSpPr/>
      </xdr:nvSpPr>
      <xdr:spPr>
        <a:xfrm>
          <a:off x="10426700" y="60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20627</xdr:rowOff>
    </xdr:from>
    <xdr:ext cx="534377" cy="259045"/>
    <xdr:sp macro="" textlink="">
      <xdr:nvSpPr>
        <xdr:cNvPr id="319" name="補助費等該当値テキスト"/>
        <xdr:cNvSpPr txBox="1"/>
      </xdr:nvSpPr>
      <xdr:spPr>
        <a:xfrm>
          <a:off x="10528300" y="602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94158</xdr:rowOff>
    </xdr:from>
    <xdr:to>
      <xdr:col>50</xdr:col>
      <xdr:colOff>165100</xdr:colOff>
      <xdr:row>36</xdr:row>
      <xdr:rowOff>24308</xdr:rowOff>
    </xdr:to>
    <xdr:sp macro="" textlink="">
      <xdr:nvSpPr>
        <xdr:cNvPr id="320" name="楕円 319"/>
        <xdr:cNvSpPr/>
      </xdr:nvSpPr>
      <xdr:spPr>
        <a:xfrm>
          <a:off x="9588500" y="609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15435</xdr:rowOff>
    </xdr:from>
    <xdr:ext cx="534377" cy="259045"/>
    <xdr:sp macro="" textlink="">
      <xdr:nvSpPr>
        <xdr:cNvPr id="321" name="テキスト ボックス 320"/>
        <xdr:cNvSpPr txBox="1"/>
      </xdr:nvSpPr>
      <xdr:spPr>
        <a:xfrm>
          <a:off x="9372111" y="618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105033</xdr:rowOff>
    </xdr:from>
    <xdr:to>
      <xdr:col>46</xdr:col>
      <xdr:colOff>38100</xdr:colOff>
      <xdr:row>36</xdr:row>
      <xdr:rowOff>35183</xdr:rowOff>
    </xdr:to>
    <xdr:sp macro="" textlink="">
      <xdr:nvSpPr>
        <xdr:cNvPr id="322" name="楕円 321"/>
        <xdr:cNvSpPr/>
      </xdr:nvSpPr>
      <xdr:spPr>
        <a:xfrm>
          <a:off x="8699500" y="610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26310</xdr:rowOff>
    </xdr:from>
    <xdr:ext cx="534377" cy="259045"/>
    <xdr:sp macro="" textlink="">
      <xdr:nvSpPr>
        <xdr:cNvPr id="323" name="テキスト ボックス 322"/>
        <xdr:cNvSpPr txBox="1"/>
      </xdr:nvSpPr>
      <xdr:spPr>
        <a:xfrm>
          <a:off x="8483111" y="619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71766</xdr:rowOff>
    </xdr:from>
    <xdr:to>
      <xdr:col>41</xdr:col>
      <xdr:colOff>101600</xdr:colOff>
      <xdr:row>35</xdr:row>
      <xdr:rowOff>1916</xdr:rowOff>
    </xdr:to>
    <xdr:sp macro="" textlink="">
      <xdr:nvSpPr>
        <xdr:cNvPr id="324" name="楕円 323"/>
        <xdr:cNvSpPr/>
      </xdr:nvSpPr>
      <xdr:spPr>
        <a:xfrm>
          <a:off x="7810500" y="590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18443</xdr:rowOff>
    </xdr:from>
    <xdr:ext cx="534377" cy="259045"/>
    <xdr:sp macro="" textlink="">
      <xdr:nvSpPr>
        <xdr:cNvPr id="325" name="テキスト ボックス 324"/>
        <xdr:cNvSpPr txBox="1"/>
      </xdr:nvSpPr>
      <xdr:spPr>
        <a:xfrm>
          <a:off x="7594111" y="567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26579</xdr:rowOff>
    </xdr:from>
    <xdr:to>
      <xdr:col>36</xdr:col>
      <xdr:colOff>165100</xdr:colOff>
      <xdr:row>36</xdr:row>
      <xdr:rowOff>128179</xdr:rowOff>
    </xdr:to>
    <xdr:sp macro="" textlink="">
      <xdr:nvSpPr>
        <xdr:cNvPr id="326" name="楕円 325"/>
        <xdr:cNvSpPr/>
      </xdr:nvSpPr>
      <xdr:spPr>
        <a:xfrm>
          <a:off x="6921500" y="619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119306</xdr:rowOff>
    </xdr:from>
    <xdr:ext cx="534377" cy="259045"/>
    <xdr:sp macro="" textlink="">
      <xdr:nvSpPr>
        <xdr:cNvPr id="327" name="テキスト ボックス 326"/>
        <xdr:cNvSpPr txBox="1"/>
      </xdr:nvSpPr>
      <xdr:spPr>
        <a:xfrm>
          <a:off x="6705111" y="629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62963</xdr:rowOff>
    </xdr:from>
    <xdr:to>
      <xdr:col>55</xdr:col>
      <xdr:colOff>0</xdr:colOff>
      <xdr:row>57</xdr:row>
      <xdr:rowOff>125538</xdr:rowOff>
    </xdr:to>
    <xdr:cxnSp macro="">
      <xdr:nvCxnSpPr>
        <xdr:cNvPr id="356" name="直線コネクタ 355"/>
        <xdr:cNvCxnSpPr/>
      </xdr:nvCxnSpPr>
      <xdr:spPr>
        <a:xfrm flipV="1">
          <a:off x="9639300" y="9492713"/>
          <a:ext cx="838200" cy="40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153189</xdr:rowOff>
    </xdr:from>
    <xdr:ext cx="534377" cy="259045"/>
    <xdr:sp macro="" textlink="">
      <xdr:nvSpPr>
        <xdr:cNvPr id="357" name="普通建設事業費平均値テキスト"/>
        <xdr:cNvSpPr txBox="1"/>
      </xdr:nvSpPr>
      <xdr:spPr>
        <a:xfrm>
          <a:off x="10528300" y="9754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139281</xdr:rowOff>
    </xdr:from>
    <xdr:to>
      <xdr:col>50</xdr:col>
      <xdr:colOff>114300</xdr:colOff>
      <xdr:row>57</xdr:row>
      <xdr:rowOff>125538</xdr:rowOff>
    </xdr:to>
    <xdr:cxnSp macro="">
      <xdr:nvCxnSpPr>
        <xdr:cNvPr id="359" name="直線コネクタ 358"/>
        <xdr:cNvCxnSpPr/>
      </xdr:nvCxnSpPr>
      <xdr:spPr>
        <a:xfrm>
          <a:off x="8750300" y="9569031"/>
          <a:ext cx="889000" cy="32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3287</xdr:rowOff>
    </xdr:from>
    <xdr:ext cx="534377" cy="259045"/>
    <xdr:sp macro="" textlink="">
      <xdr:nvSpPr>
        <xdr:cNvPr id="361" name="テキスト ボックス 360"/>
        <xdr:cNvSpPr txBox="1"/>
      </xdr:nvSpPr>
      <xdr:spPr>
        <a:xfrm>
          <a:off x="9372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139281</xdr:rowOff>
    </xdr:from>
    <xdr:to>
      <xdr:col>45</xdr:col>
      <xdr:colOff>177800</xdr:colOff>
      <xdr:row>56</xdr:row>
      <xdr:rowOff>46915</xdr:rowOff>
    </xdr:to>
    <xdr:cxnSp macro="">
      <xdr:nvCxnSpPr>
        <xdr:cNvPr id="362" name="直線コネクタ 361"/>
        <xdr:cNvCxnSpPr/>
      </xdr:nvCxnSpPr>
      <xdr:spPr>
        <a:xfrm flipV="1">
          <a:off x="7861300" y="9569031"/>
          <a:ext cx="889000" cy="7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1250</xdr:rowOff>
    </xdr:from>
    <xdr:ext cx="534377" cy="259045"/>
    <xdr:sp macro="" textlink="">
      <xdr:nvSpPr>
        <xdr:cNvPr id="364" name="テキスト ボックス 363"/>
        <xdr:cNvSpPr txBox="1"/>
      </xdr:nvSpPr>
      <xdr:spPr>
        <a:xfrm>
          <a:off x="8483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46915</xdr:rowOff>
    </xdr:from>
    <xdr:to>
      <xdr:col>41</xdr:col>
      <xdr:colOff>50800</xdr:colOff>
      <xdr:row>57</xdr:row>
      <xdr:rowOff>153508</xdr:rowOff>
    </xdr:to>
    <xdr:cxnSp macro="">
      <xdr:nvCxnSpPr>
        <xdr:cNvPr id="365" name="直線コネクタ 364"/>
        <xdr:cNvCxnSpPr/>
      </xdr:nvCxnSpPr>
      <xdr:spPr>
        <a:xfrm flipV="1">
          <a:off x="6972300" y="9648115"/>
          <a:ext cx="889000" cy="27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1440</xdr:rowOff>
    </xdr:from>
    <xdr:ext cx="534377" cy="259045"/>
    <xdr:sp macro="" textlink="">
      <xdr:nvSpPr>
        <xdr:cNvPr id="367" name="テキスト ボックス 366"/>
        <xdr:cNvSpPr txBox="1"/>
      </xdr:nvSpPr>
      <xdr:spPr>
        <a:xfrm>
          <a:off x="7594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18550</xdr:rowOff>
    </xdr:from>
    <xdr:ext cx="534377" cy="259045"/>
    <xdr:sp macro="" textlink="">
      <xdr:nvSpPr>
        <xdr:cNvPr id="369" name="テキスト ボックス 368"/>
        <xdr:cNvSpPr txBox="1"/>
      </xdr:nvSpPr>
      <xdr:spPr>
        <a:xfrm>
          <a:off x="6705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12163</xdr:rowOff>
    </xdr:from>
    <xdr:to>
      <xdr:col>55</xdr:col>
      <xdr:colOff>50800</xdr:colOff>
      <xdr:row>55</xdr:row>
      <xdr:rowOff>113763</xdr:rowOff>
    </xdr:to>
    <xdr:sp macro="" textlink="">
      <xdr:nvSpPr>
        <xdr:cNvPr id="375" name="楕円 374"/>
        <xdr:cNvSpPr/>
      </xdr:nvSpPr>
      <xdr:spPr>
        <a:xfrm>
          <a:off x="10426700" y="944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35040</xdr:rowOff>
    </xdr:from>
    <xdr:ext cx="599010" cy="259045"/>
    <xdr:sp macro="" textlink="">
      <xdr:nvSpPr>
        <xdr:cNvPr id="376" name="普通建設事業費該当値テキスト"/>
        <xdr:cNvSpPr txBox="1"/>
      </xdr:nvSpPr>
      <xdr:spPr>
        <a:xfrm>
          <a:off x="10528300" y="9293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74738</xdr:rowOff>
    </xdr:from>
    <xdr:to>
      <xdr:col>50</xdr:col>
      <xdr:colOff>165100</xdr:colOff>
      <xdr:row>58</xdr:row>
      <xdr:rowOff>4888</xdr:rowOff>
    </xdr:to>
    <xdr:sp macro="" textlink="">
      <xdr:nvSpPr>
        <xdr:cNvPr id="377" name="楕円 376"/>
        <xdr:cNvSpPr/>
      </xdr:nvSpPr>
      <xdr:spPr>
        <a:xfrm>
          <a:off x="9588500" y="984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167465</xdr:rowOff>
    </xdr:from>
    <xdr:ext cx="534377" cy="259045"/>
    <xdr:sp macro="" textlink="">
      <xdr:nvSpPr>
        <xdr:cNvPr id="378" name="テキスト ボックス 377"/>
        <xdr:cNvSpPr txBox="1"/>
      </xdr:nvSpPr>
      <xdr:spPr>
        <a:xfrm>
          <a:off x="9372111" y="994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88481</xdr:rowOff>
    </xdr:from>
    <xdr:to>
      <xdr:col>46</xdr:col>
      <xdr:colOff>38100</xdr:colOff>
      <xdr:row>56</xdr:row>
      <xdr:rowOff>18631</xdr:rowOff>
    </xdr:to>
    <xdr:sp macro="" textlink="">
      <xdr:nvSpPr>
        <xdr:cNvPr id="379" name="楕円 378"/>
        <xdr:cNvSpPr/>
      </xdr:nvSpPr>
      <xdr:spPr>
        <a:xfrm>
          <a:off x="8699500" y="951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35158</xdr:rowOff>
    </xdr:from>
    <xdr:ext cx="599010" cy="259045"/>
    <xdr:sp macro="" textlink="">
      <xdr:nvSpPr>
        <xdr:cNvPr id="380" name="テキスト ボックス 379"/>
        <xdr:cNvSpPr txBox="1"/>
      </xdr:nvSpPr>
      <xdr:spPr>
        <a:xfrm>
          <a:off x="8450795" y="9293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167565</xdr:rowOff>
    </xdr:from>
    <xdr:to>
      <xdr:col>41</xdr:col>
      <xdr:colOff>101600</xdr:colOff>
      <xdr:row>56</xdr:row>
      <xdr:rowOff>97715</xdr:rowOff>
    </xdr:to>
    <xdr:sp macro="" textlink="">
      <xdr:nvSpPr>
        <xdr:cNvPr id="381" name="楕円 380"/>
        <xdr:cNvSpPr/>
      </xdr:nvSpPr>
      <xdr:spPr>
        <a:xfrm>
          <a:off x="7810500" y="959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114242</xdr:rowOff>
    </xdr:from>
    <xdr:ext cx="599010" cy="259045"/>
    <xdr:sp macro="" textlink="">
      <xdr:nvSpPr>
        <xdr:cNvPr id="382" name="テキスト ボックス 381"/>
        <xdr:cNvSpPr txBox="1"/>
      </xdr:nvSpPr>
      <xdr:spPr>
        <a:xfrm>
          <a:off x="7561795" y="937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102708</xdr:rowOff>
    </xdr:from>
    <xdr:to>
      <xdr:col>36</xdr:col>
      <xdr:colOff>165100</xdr:colOff>
      <xdr:row>58</xdr:row>
      <xdr:rowOff>32858</xdr:rowOff>
    </xdr:to>
    <xdr:sp macro="" textlink="">
      <xdr:nvSpPr>
        <xdr:cNvPr id="383" name="楕円 382"/>
        <xdr:cNvSpPr/>
      </xdr:nvSpPr>
      <xdr:spPr>
        <a:xfrm>
          <a:off x="6921500" y="987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23985</xdr:rowOff>
    </xdr:from>
    <xdr:ext cx="534377" cy="259045"/>
    <xdr:sp macro="" textlink="">
      <xdr:nvSpPr>
        <xdr:cNvPr id="384" name="テキスト ボックス 383"/>
        <xdr:cNvSpPr txBox="1"/>
      </xdr:nvSpPr>
      <xdr:spPr>
        <a:xfrm>
          <a:off x="6705111" y="996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161592</xdr:rowOff>
    </xdr:from>
    <xdr:to>
      <xdr:col>55</xdr:col>
      <xdr:colOff>0</xdr:colOff>
      <xdr:row>78</xdr:row>
      <xdr:rowOff>162680</xdr:rowOff>
    </xdr:to>
    <xdr:cxnSp macro="">
      <xdr:nvCxnSpPr>
        <xdr:cNvPr id="415" name="直線コネクタ 414"/>
        <xdr:cNvCxnSpPr/>
      </xdr:nvCxnSpPr>
      <xdr:spPr>
        <a:xfrm>
          <a:off x="9639300" y="13534692"/>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75550</xdr:rowOff>
    </xdr:from>
    <xdr:to>
      <xdr:col>50</xdr:col>
      <xdr:colOff>114300</xdr:colOff>
      <xdr:row>78</xdr:row>
      <xdr:rowOff>161592</xdr:rowOff>
    </xdr:to>
    <xdr:cxnSp macro="">
      <xdr:nvCxnSpPr>
        <xdr:cNvPr id="418" name="直線コネクタ 417"/>
        <xdr:cNvCxnSpPr/>
      </xdr:nvCxnSpPr>
      <xdr:spPr>
        <a:xfrm>
          <a:off x="8750300" y="13277200"/>
          <a:ext cx="889000" cy="25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102872</xdr:rowOff>
    </xdr:from>
    <xdr:ext cx="534377" cy="259045"/>
    <xdr:sp macro="" textlink="">
      <xdr:nvSpPr>
        <xdr:cNvPr id="420" name="テキスト ボックス 419"/>
        <xdr:cNvSpPr txBox="1"/>
      </xdr:nvSpPr>
      <xdr:spPr>
        <a:xfrm>
          <a:off x="9372111" y="131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75550</xdr:rowOff>
    </xdr:from>
    <xdr:to>
      <xdr:col>45</xdr:col>
      <xdr:colOff>177800</xdr:colOff>
      <xdr:row>78</xdr:row>
      <xdr:rowOff>36275</xdr:rowOff>
    </xdr:to>
    <xdr:cxnSp macro="">
      <xdr:nvCxnSpPr>
        <xdr:cNvPr id="421" name="直線コネクタ 420"/>
        <xdr:cNvCxnSpPr/>
      </xdr:nvCxnSpPr>
      <xdr:spPr>
        <a:xfrm flipV="1">
          <a:off x="7861300" y="13277200"/>
          <a:ext cx="889000" cy="13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98243</xdr:rowOff>
    </xdr:from>
    <xdr:ext cx="534377" cy="259045"/>
    <xdr:sp macro="" textlink="">
      <xdr:nvSpPr>
        <xdr:cNvPr id="423" name="テキスト ボックス 422"/>
        <xdr:cNvSpPr txBox="1"/>
      </xdr:nvSpPr>
      <xdr:spPr>
        <a:xfrm>
          <a:off x="8483111" y="134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36275</xdr:rowOff>
    </xdr:from>
    <xdr:to>
      <xdr:col>41</xdr:col>
      <xdr:colOff>50800</xdr:colOff>
      <xdr:row>79</xdr:row>
      <xdr:rowOff>42120</xdr:rowOff>
    </xdr:to>
    <xdr:cxnSp macro="">
      <xdr:nvCxnSpPr>
        <xdr:cNvPr id="424" name="直線コネクタ 423"/>
        <xdr:cNvCxnSpPr/>
      </xdr:nvCxnSpPr>
      <xdr:spPr>
        <a:xfrm flipV="1">
          <a:off x="6972300" y="13409375"/>
          <a:ext cx="889000" cy="17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96787</xdr:rowOff>
    </xdr:from>
    <xdr:ext cx="534377" cy="259045"/>
    <xdr:sp macro="" textlink="">
      <xdr:nvSpPr>
        <xdr:cNvPr id="426" name="テキスト ボックス 425"/>
        <xdr:cNvSpPr txBox="1"/>
      </xdr:nvSpPr>
      <xdr:spPr>
        <a:xfrm>
          <a:off x="7594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4782</xdr:rowOff>
    </xdr:from>
    <xdr:ext cx="534377" cy="259045"/>
    <xdr:sp macro="" textlink="">
      <xdr:nvSpPr>
        <xdr:cNvPr id="428" name="テキスト ボックス 427"/>
        <xdr:cNvSpPr txBox="1"/>
      </xdr:nvSpPr>
      <xdr:spPr>
        <a:xfrm>
          <a:off x="6705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111880</xdr:rowOff>
    </xdr:from>
    <xdr:to>
      <xdr:col>55</xdr:col>
      <xdr:colOff>50800</xdr:colOff>
      <xdr:row>79</xdr:row>
      <xdr:rowOff>42030</xdr:rowOff>
    </xdr:to>
    <xdr:sp macro="" textlink="">
      <xdr:nvSpPr>
        <xdr:cNvPr id="434" name="楕円 433"/>
        <xdr:cNvSpPr/>
      </xdr:nvSpPr>
      <xdr:spPr>
        <a:xfrm>
          <a:off x="10426700" y="1348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26807</xdr:rowOff>
    </xdr:from>
    <xdr:ext cx="469744" cy="259045"/>
    <xdr:sp macro="" textlink="">
      <xdr:nvSpPr>
        <xdr:cNvPr id="435" name="普通建設事業費 （ うち新規整備　）該当値テキスト"/>
        <xdr:cNvSpPr txBox="1"/>
      </xdr:nvSpPr>
      <xdr:spPr>
        <a:xfrm>
          <a:off x="10528300" y="133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110792</xdr:rowOff>
    </xdr:from>
    <xdr:to>
      <xdr:col>50</xdr:col>
      <xdr:colOff>165100</xdr:colOff>
      <xdr:row>79</xdr:row>
      <xdr:rowOff>40942</xdr:rowOff>
    </xdr:to>
    <xdr:sp macro="" textlink="">
      <xdr:nvSpPr>
        <xdr:cNvPr id="436" name="楕円 435"/>
        <xdr:cNvSpPr/>
      </xdr:nvSpPr>
      <xdr:spPr>
        <a:xfrm>
          <a:off x="9588500" y="134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32069</xdr:rowOff>
    </xdr:from>
    <xdr:ext cx="469744" cy="259045"/>
    <xdr:sp macro="" textlink="">
      <xdr:nvSpPr>
        <xdr:cNvPr id="437" name="テキスト ボックス 436"/>
        <xdr:cNvSpPr txBox="1"/>
      </xdr:nvSpPr>
      <xdr:spPr>
        <a:xfrm>
          <a:off x="9404428" y="1357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24750</xdr:rowOff>
    </xdr:from>
    <xdr:to>
      <xdr:col>46</xdr:col>
      <xdr:colOff>38100</xdr:colOff>
      <xdr:row>77</xdr:row>
      <xdr:rowOff>126350</xdr:rowOff>
    </xdr:to>
    <xdr:sp macro="" textlink="">
      <xdr:nvSpPr>
        <xdr:cNvPr id="438" name="楕円 437"/>
        <xdr:cNvSpPr/>
      </xdr:nvSpPr>
      <xdr:spPr>
        <a:xfrm>
          <a:off x="8699500" y="1322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142877</xdr:rowOff>
    </xdr:from>
    <xdr:ext cx="534377" cy="259045"/>
    <xdr:sp macro="" textlink="">
      <xdr:nvSpPr>
        <xdr:cNvPr id="439" name="テキスト ボックス 438"/>
        <xdr:cNvSpPr txBox="1"/>
      </xdr:nvSpPr>
      <xdr:spPr>
        <a:xfrm>
          <a:off x="8483111" y="1300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156925</xdr:rowOff>
    </xdr:from>
    <xdr:to>
      <xdr:col>41</xdr:col>
      <xdr:colOff>101600</xdr:colOff>
      <xdr:row>78</xdr:row>
      <xdr:rowOff>87075</xdr:rowOff>
    </xdr:to>
    <xdr:sp macro="" textlink="">
      <xdr:nvSpPr>
        <xdr:cNvPr id="440" name="楕円 439"/>
        <xdr:cNvSpPr/>
      </xdr:nvSpPr>
      <xdr:spPr>
        <a:xfrm>
          <a:off x="7810500" y="1335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78202</xdr:rowOff>
    </xdr:from>
    <xdr:ext cx="534377" cy="259045"/>
    <xdr:sp macro="" textlink="">
      <xdr:nvSpPr>
        <xdr:cNvPr id="441" name="テキスト ボックス 440"/>
        <xdr:cNvSpPr txBox="1"/>
      </xdr:nvSpPr>
      <xdr:spPr>
        <a:xfrm>
          <a:off x="7594111" y="1345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162770</xdr:rowOff>
    </xdr:from>
    <xdr:to>
      <xdr:col>36</xdr:col>
      <xdr:colOff>165100</xdr:colOff>
      <xdr:row>79</xdr:row>
      <xdr:rowOff>92920</xdr:rowOff>
    </xdr:to>
    <xdr:sp macro="" textlink="">
      <xdr:nvSpPr>
        <xdr:cNvPr id="442" name="楕円 441"/>
        <xdr:cNvSpPr/>
      </xdr:nvSpPr>
      <xdr:spPr>
        <a:xfrm>
          <a:off x="6921500" y="135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84047</xdr:rowOff>
    </xdr:from>
    <xdr:ext cx="469744" cy="259045"/>
    <xdr:sp macro="" textlink="">
      <xdr:nvSpPr>
        <xdr:cNvPr id="443" name="テキスト ボックス 442"/>
        <xdr:cNvSpPr txBox="1"/>
      </xdr:nvSpPr>
      <xdr:spPr>
        <a:xfrm>
          <a:off x="6737428" y="136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104125</xdr:rowOff>
    </xdr:from>
    <xdr:to>
      <xdr:col>55</xdr:col>
      <xdr:colOff>0</xdr:colOff>
      <xdr:row>97</xdr:row>
      <xdr:rowOff>70383</xdr:rowOff>
    </xdr:to>
    <xdr:cxnSp macro="">
      <xdr:nvCxnSpPr>
        <xdr:cNvPr id="470" name="直線コネクタ 469"/>
        <xdr:cNvCxnSpPr/>
      </xdr:nvCxnSpPr>
      <xdr:spPr>
        <a:xfrm flipV="1">
          <a:off x="9639300" y="16220425"/>
          <a:ext cx="838200" cy="48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31232</xdr:rowOff>
    </xdr:from>
    <xdr:ext cx="534377" cy="259045"/>
    <xdr:sp macro="" textlink="">
      <xdr:nvSpPr>
        <xdr:cNvPr id="471" name="普通建設事業費 （ うち更新整備　）平均値テキスト"/>
        <xdr:cNvSpPr txBox="1"/>
      </xdr:nvSpPr>
      <xdr:spPr>
        <a:xfrm>
          <a:off x="10528300" y="16661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131443</xdr:rowOff>
    </xdr:from>
    <xdr:to>
      <xdr:col>50</xdr:col>
      <xdr:colOff>114300</xdr:colOff>
      <xdr:row>97</xdr:row>
      <xdr:rowOff>70383</xdr:rowOff>
    </xdr:to>
    <xdr:cxnSp macro="">
      <xdr:nvCxnSpPr>
        <xdr:cNvPr id="473" name="直線コネクタ 472"/>
        <xdr:cNvCxnSpPr/>
      </xdr:nvCxnSpPr>
      <xdr:spPr>
        <a:xfrm>
          <a:off x="8750300" y="16419193"/>
          <a:ext cx="889000" cy="28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9738</xdr:rowOff>
    </xdr:from>
    <xdr:ext cx="534377" cy="259045"/>
    <xdr:sp macro="" textlink="">
      <xdr:nvSpPr>
        <xdr:cNvPr id="475" name="テキスト ボックス 474"/>
        <xdr:cNvSpPr txBox="1"/>
      </xdr:nvSpPr>
      <xdr:spPr>
        <a:xfrm>
          <a:off x="9372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131443</xdr:rowOff>
    </xdr:from>
    <xdr:to>
      <xdr:col>45</xdr:col>
      <xdr:colOff>177800</xdr:colOff>
      <xdr:row>96</xdr:row>
      <xdr:rowOff>13399</xdr:rowOff>
    </xdr:to>
    <xdr:cxnSp macro="">
      <xdr:nvCxnSpPr>
        <xdr:cNvPr id="476" name="直線コネクタ 475"/>
        <xdr:cNvCxnSpPr/>
      </xdr:nvCxnSpPr>
      <xdr:spPr>
        <a:xfrm flipV="1">
          <a:off x="7861300" y="16419193"/>
          <a:ext cx="889000" cy="5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11293</xdr:rowOff>
    </xdr:from>
    <xdr:ext cx="534377" cy="259045"/>
    <xdr:sp macro="" textlink="">
      <xdr:nvSpPr>
        <xdr:cNvPr id="478" name="テキスト ボックス 477"/>
        <xdr:cNvSpPr txBox="1"/>
      </xdr:nvSpPr>
      <xdr:spPr>
        <a:xfrm>
          <a:off x="8483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13399</xdr:rowOff>
    </xdr:from>
    <xdr:to>
      <xdr:col>41</xdr:col>
      <xdr:colOff>50800</xdr:colOff>
      <xdr:row>97</xdr:row>
      <xdr:rowOff>86559</xdr:rowOff>
    </xdr:to>
    <xdr:cxnSp macro="">
      <xdr:nvCxnSpPr>
        <xdr:cNvPr id="479" name="直線コネクタ 478"/>
        <xdr:cNvCxnSpPr/>
      </xdr:nvCxnSpPr>
      <xdr:spPr>
        <a:xfrm flipV="1">
          <a:off x="6972300" y="16472599"/>
          <a:ext cx="889000" cy="24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27272</xdr:rowOff>
    </xdr:from>
    <xdr:ext cx="534377" cy="259045"/>
    <xdr:sp macro="" textlink="">
      <xdr:nvSpPr>
        <xdr:cNvPr id="481" name="テキスト ボックス 480"/>
        <xdr:cNvSpPr txBox="1"/>
      </xdr:nvSpPr>
      <xdr:spPr>
        <a:xfrm>
          <a:off x="7594111" y="168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53460</xdr:rowOff>
    </xdr:from>
    <xdr:ext cx="534377" cy="259045"/>
    <xdr:sp macro="" textlink="">
      <xdr:nvSpPr>
        <xdr:cNvPr id="483" name="テキスト ボックス 482"/>
        <xdr:cNvSpPr txBox="1"/>
      </xdr:nvSpPr>
      <xdr:spPr>
        <a:xfrm>
          <a:off x="6705111" y="168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53325</xdr:rowOff>
    </xdr:from>
    <xdr:to>
      <xdr:col>55</xdr:col>
      <xdr:colOff>50800</xdr:colOff>
      <xdr:row>94</xdr:row>
      <xdr:rowOff>154925</xdr:rowOff>
    </xdr:to>
    <xdr:sp macro="" textlink="">
      <xdr:nvSpPr>
        <xdr:cNvPr id="489" name="楕円 488"/>
        <xdr:cNvSpPr/>
      </xdr:nvSpPr>
      <xdr:spPr>
        <a:xfrm>
          <a:off x="10426700" y="161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76202</xdr:rowOff>
    </xdr:from>
    <xdr:ext cx="599010" cy="259045"/>
    <xdr:sp macro="" textlink="">
      <xdr:nvSpPr>
        <xdr:cNvPr id="490" name="普通建設事業費 （ うち更新整備　）該当値テキスト"/>
        <xdr:cNvSpPr txBox="1"/>
      </xdr:nvSpPr>
      <xdr:spPr>
        <a:xfrm>
          <a:off x="10528300" y="16021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19583</xdr:rowOff>
    </xdr:from>
    <xdr:to>
      <xdr:col>50</xdr:col>
      <xdr:colOff>165100</xdr:colOff>
      <xdr:row>97</xdr:row>
      <xdr:rowOff>121183</xdr:rowOff>
    </xdr:to>
    <xdr:sp macro="" textlink="">
      <xdr:nvSpPr>
        <xdr:cNvPr id="491" name="楕円 490"/>
        <xdr:cNvSpPr/>
      </xdr:nvSpPr>
      <xdr:spPr>
        <a:xfrm>
          <a:off x="9588500" y="1665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137710</xdr:rowOff>
    </xdr:from>
    <xdr:ext cx="534377" cy="259045"/>
    <xdr:sp macro="" textlink="">
      <xdr:nvSpPr>
        <xdr:cNvPr id="492" name="テキスト ボックス 491"/>
        <xdr:cNvSpPr txBox="1"/>
      </xdr:nvSpPr>
      <xdr:spPr>
        <a:xfrm>
          <a:off x="9372111" y="1642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80643</xdr:rowOff>
    </xdr:from>
    <xdr:to>
      <xdr:col>46</xdr:col>
      <xdr:colOff>38100</xdr:colOff>
      <xdr:row>96</xdr:row>
      <xdr:rowOff>10793</xdr:rowOff>
    </xdr:to>
    <xdr:sp macro="" textlink="">
      <xdr:nvSpPr>
        <xdr:cNvPr id="493" name="楕円 492"/>
        <xdr:cNvSpPr/>
      </xdr:nvSpPr>
      <xdr:spPr>
        <a:xfrm>
          <a:off x="8699500" y="1636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27320</xdr:rowOff>
    </xdr:from>
    <xdr:ext cx="599010" cy="259045"/>
    <xdr:sp macro="" textlink="">
      <xdr:nvSpPr>
        <xdr:cNvPr id="494" name="テキスト ボックス 493"/>
        <xdr:cNvSpPr txBox="1"/>
      </xdr:nvSpPr>
      <xdr:spPr>
        <a:xfrm>
          <a:off x="8450795" y="1614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134049</xdr:rowOff>
    </xdr:from>
    <xdr:to>
      <xdr:col>41</xdr:col>
      <xdr:colOff>101600</xdr:colOff>
      <xdr:row>96</xdr:row>
      <xdr:rowOff>64199</xdr:rowOff>
    </xdr:to>
    <xdr:sp macro="" textlink="">
      <xdr:nvSpPr>
        <xdr:cNvPr id="495" name="楕円 494"/>
        <xdr:cNvSpPr/>
      </xdr:nvSpPr>
      <xdr:spPr>
        <a:xfrm>
          <a:off x="7810500" y="1642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80726</xdr:rowOff>
    </xdr:from>
    <xdr:ext cx="599010" cy="259045"/>
    <xdr:sp macro="" textlink="">
      <xdr:nvSpPr>
        <xdr:cNvPr id="496" name="テキスト ボックス 495"/>
        <xdr:cNvSpPr txBox="1"/>
      </xdr:nvSpPr>
      <xdr:spPr>
        <a:xfrm>
          <a:off x="7561795" y="1619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35759</xdr:rowOff>
    </xdr:from>
    <xdr:to>
      <xdr:col>36</xdr:col>
      <xdr:colOff>165100</xdr:colOff>
      <xdr:row>97</xdr:row>
      <xdr:rowOff>137359</xdr:rowOff>
    </xdr:to>
    <xdr:sp macro="" textlink="">
      <xdr:nvSpPr>
        <xdr:cNvPr id="497" name="楕円 496"/>
        <xdr:cNvSpPr/>
      </xdr:nvSpPr>
      <xdr:spPr>
        <a:xfrm>
          <a:off x="6921500" y="1666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153886</xdr:rowOff>
    </xdr:from>
    <xdr:ext cx="534377" cy="259045"/>
    <xdr:sp macro="" textlink="">
      <xdr:nvSpPr>
        <xdr:cNvPr id="498" name="テキスト ボックス 497"/>
        <xdr:cNvSpPr txBox="1"/>
      </xdr:nvSpPr>
      <xdr:spPr>
        <a:xfrm>
          <a:off x="6705111" y="1644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37342</xdr:rowOff>
    </xdr:from>
    <xdr:to>
      <xdr:col>85</xdr:col>
      <xdr:colOff>127000</xdr:colOff>
      <xdr:row>39</xdr:row>
      <xdr:rowOff>74320</xdr:rowOff>
    </xdr:to>
    <xdr:cxnSp macro="">
      <xdr:nvCxnSpPr>
        <xdr:cNvPr id="529" name="直線コネクタ 528"/>
        <xdr:cNvCxnSpPr/>
      </xdr:nvCxnSpPr>
      <xdr:spPr>
        <a:xfrm>
          <a:off x="15481300" y="6723892"/>
          <a:ext cx="838200" cy="3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37342</xdr:rowOff>
    </xdr:from>
    <xdr:to>
      <xdr:col>81</xdr:col>
      <xdr:colOff>50800</xdr:colOff>
      <xdr:row>39</xdr:row>
      <xdr:rowOff>82898</xdr:rowOff>
    </xdr:to>
    <xdr:cxnSp macro="">
      <xdr:nvCxnSpPr>
        <xdr:cNvPr id="532" name="直線コネクタ 531"/>
        <xdr:cNvCxnSpPr/>
      </xdr:nvCxnSpPr>
      <xdr:spPr>
        <a:xfrm flipV="1">
          <a:off x="14592300" y="6723892"/>
          <a:ext cx="889000" cy="4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99418</xdr:rowOff>
    </xdr:from>
    <xdr:ext cx="469744" cy="259045"/>
    <xdr:sp macro="" textlink="">
      <xdr:nvSpPr>
        <xdr:cNvPr id="534" name="テキスト ボックス 533"/>
        <xdr:cNvSpPr txBox="1"/>
      </xdr:nvSpPr>
      <xdr:spPr>
        <a:xfrm>
          <a:off x="15246428" y="678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75267</xdr:rowOff>
    </xdr:from>
    <xdr:to>
      <xdr:col>76</xdr:col>
      <xdr:colOff>114300</xdr:colOff>
      <xdr:row>39</xdr:row>
      <xdr:rowOff>82898</xdr:rowOff>
    </xdr:to>
    <xdr:cxnSp macro="">
      <xdr:nvCxnSpPr>
        <xdr:cNvPr id="535" name="直線コネクタ 534"/>
        <xdr:cNvCxnSpPr/>
      </xdr:nvCxnSpPr>
      <xdr:spPr>
        <a:xfrm>
          <a:off x="13703300" y="6761817"/>
          <a:ext cx="889000" cy="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62738</xdr:rowOff>
    </xdr:from>
    <xdr:to>
      <xdr:col>71</xdr:col>
      <xdr:colOff>177800</xdr:colOff>
      <xdr:row>39</xdr:row>
      <xdr:rowOff>75267</xdr:rowOff>
    </xdr:to>
    <xdr:cxnSp macro="">
      <xdr:nvCxnSpPr>
        <xdr:cNvPr id="538" name="直線コネクタ 537"/>
        <xdr:cNvCxnSpPr/>
      </xdr:nvCxnSpPr>
      <xdr:spPr>
        <a:xfrm>
          <a:off x="12814300" y="6749288"/>
          <a:ext cx="889000" cy="1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123312</xdr:rowOff>
    </xdr:from>
    <xdr:ext cx="469744" cy="259045"/>
    <xdr:sp macro="" textlink="">
      <xdr:nvSpPr>
        <xdr:cNvPr id="542" name="テキスト ボックス 541"/>
        <xdr:cNvSpPr txBox="1"/>
      </xdr:nvSpPr>
      <xdr:spPr>
        <a:xfrm>
          <a:off x="12579428" y="680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23520</xdr:rowOff>
    </xdr:from>
    <xdr:to>
      <xdr:col>85</xdr:col>
      <xdr:colOff>177800</xdr:colOff>
      <xdr:row>39</xdr:row>
      <xdr:rowOff>125120</xdr:rowOff>
    </xdr:to>
    <xdr:sp macro="" textlink="">
      <xdr:nvSpPr>
        <xdr:cNvPr id="548" name="楕円 547"/>
        <xdr:cNvSpPr/>
      </xdr:nvSpPr>
      <xdr:spPr>
        <a:xfrm>
          <a:off x="16268700" y="67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131890</xdr:rowOff>
    </xdr:from>
    <xdr:ext cx="469744" cy="259045"/>
    <xdr:sp macro="" textlink="">
      <xdr:nvSpPr>
        <xdr:cNvPr id="549" name="災害復旧事業費該当値テキスト"/>
        <xdr:cNvSpPr txBox="1"/>
      </xdr:nvSpPr>
      <xdr:spPr>
        <a:xfrm>
          <a:off x="16370300" y="664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157992</xdr:rowOff>
    </xdr:from>
    <xdr:to>
      <xdr:col>81</xdr:col>
      <xdr:colOff>101600</xdr:colOff>
      <xdr:row>39</xdr:row>
      <xdr:rowOff>88142</xdr:rowOff>
    </xdr:to>
    <xdr:sp macro="" textlink="">
      <xdr:nvSpPr>
        <xdr:cNvPr id="550" name="楕円 549"/>
        <xdr:cNvSpPr/>
      </xdr:nvSpPr>
      <xdr:spPr>
        <a:xfrm>
          <a:off x="15430500" y="667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104669</xdr:rowOff>
    </xdr:from>
    <xdr:ext cx="469744" cy="259045"/>
    <xdr:sp macro="" textlink="">
      <xdr:nvSpPr>
        <xdr:cNvPr id="551" name="テキスト ボックス 550"/>
        <xdr:cNvSpPr txBox="1"/>
      </xdr:nvSpPr>
      <xdr:spPr>
        <a:xfrm>
          <a:off x="15246428" y="644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32098</xdr:rowOff>
    </xdr:from>
    <xdr:to>
      <xdr:col>76</xdr:col>
      <xdr:colOff>165100</xdr:colOff>
      <xdr:row>39</xdr:row>
      <xdr:rowOff>133698</xdr:rowOff>
    </xdr:to>
    <xdr:sp macro="" textlink="">
      <xdr:nvSpPr>
        <xdr:cNvPr id="552" name="楕円 551"/>
        <xdr:cNvSpPr/>
      </xdr:nvSpPr>
      <xdr:spPr>
        <a:xfrm>
          <a:off x="14541500" y="671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124825</xdr:rowOff>
    </xdr:from>
    <xdr:ext cx="469744" cy="259045"/>
    <xdr:sp macro="" textlink="">
      <xdr:nvSpPr>
        <xdr:cNvPr id="553" name="テキスト ボックス 552"/>
        <xdr:cNvSpPr txBox="1"/>
      </xdr:nvSpPr>
      <xdr:spPr>
        <a:xfrm>
          <a:off x="14357428" y="681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24467</xdr:rowOff>
    </xdr:from>
    <xdr:to>
      <xdr:col>72</xdr:col>
      <xdr:colOff>38100</xdr:colOff>
      <xdr:row>39</xdr:row>
      <xdr:rowOff>126067</xdr:rowOff>
    </xdr:to>
    <xdr:sp macro="" textlink="">
      <xdr:nvSpPr>
        <xdr:cNvPr id="554" name="楕円 553"/>
        <xdr:cNvSpPr/>
      </xdr:nvSpPr>
      <xdr:spPr>
        <a:xfrm>
          <a:off x="13652500" y="671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117194</xdr:rowOff>
    </xdr:from>
    <xdr:ext cx="469744" cy="259045"/>
    <xdr:sp macro="" textlink="">
      <xdr:nvSpPr>
        <xdr:cNvPr id="555" name="テキスト ボックス 554"/>
        <xdr:cNvSpPr txBox="1"/>
      </xdr:nvSpPr>
      <xdr:spPr>
        <a:xfrm>
          <a:off x="13468428" y="680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11938</xdr:rowOff>
    </xdr:from>
    <xdr:to>
      <xdr:col>67</xdr:col>
      <xdr:colOff>101600</xdr:colOff>
      <xdr:row>39</xdr:row>
      <xdr:rowOff>113538</xdr:rowOff>
    </xdr:to>
    <xdr:sp macro="" textlink="">
      <xdr:nvSpPr>
        <xdr:cNvPr id="556" name="楕円 555"/>
        <xdr:cNvSpPr/>
      </xdr:nvSpPr>
      <xdr:spPr>
        <a:xfrm>
          <a:off x="12763500" y="669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130065</xdr:rowOff>
    </xdr:from>
    <xdr:ext cx="469744" cy="259045"/>
    <xdr:sp macro="" textlink="">
      <xdr:nvSpPr>
        <xdr:cNvPr id="557" name="テキスト ボックス 556"/>
        <xdr:cNvSpPr txBox="1"/>
      </xdr:nvSpPr>
      <xdr:spPr>
        <a:xfrm>
          <a:off x="12579428" y="647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41864</xdr:rowOff>
    </xdr:from>
    <xdr:to>
      <xdr:col>85</xdr:col>
      <xdr:colOff>127000</xdr:colOff>
      <xdr:row>77</xdr:row>
      <xdr:rowOff>51296</xdr:rowOff>
    </xdr:to>
    <xdr:cxnSp macro="">
      <xdr:nvCxnSpPr>
        <xdr:cNvPr id="641" name="直線コネクタ 640"/>
        <xdr:cNvCxnSpPr/>
      </xdr:nvCxnSpPr>
      <xdr:spPr>
        <a:xfrm flipV="1">
          <a:off x="15481300" y="13243514"/>
          <a:ext cx="838200" cy="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xdr:rowOff>
    </xdr:from>
    <xdr:ext cx="534377" cy="259045"/>
    <xdr:sp macro="" textlink="">
      <xdr:nvSpPr>
        <xdr:cNvPr id="642" name="公債費平均値テキスト"/>
        <xdr:cNvSpPr txBox="1"/>
      </xdr:nvSpPr>
      <xdr:spPr>
        <a:xfrm>
          <a:off x="16370300" y="1320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49692</xdr:rowOff>
    </xdr:from>
    <xdr:to>
      <xdr:col>81</xdr:col>
      <xdr:colOff>50800</xdr:colOff>
      <xdr:row>77</xdr:row>
      <xdr:rowOff>51296</xdr:rowOff>
    </xdr:to>
    <xdr:cxnSp macro="">
      <xdr:nvCxnSpPr>
        <xdr:cNvPr id="644" name="直線コネクタ 643"/>
        <xdr:cNvCxnSpPr/>
      </xdr:nvCxnSpPr>
      <xdr:spPr>
        <a:xfrm>
          <a:off x="14592300" y="13251342"/>
          <a:ext cx="889000" cy="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110276</xdr:rowOff>
    </xdr:from>
    <xdr:ext cx="534377" cy="259045"/>
    <xdr:sp macro="" textlink="">
      <xdr:nvSpPr>
        <xdr:cNvPr id="646" name="テキスト ボックス 645"/>
        <xdr:cNvSpPr txBox="1"/>
      </xdr:nvSpPr>
      <xdr:spPr>
        <a:xfrm>
          <a:off x="15214111" y="133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49692</xdr:rowOff>
    </xdr:from>
    <xdr:to>
      <xdr:col>76</xdr:col>
      <xdr:colOff>114300</xdr:colOff>
      <xdr:row>77</xdr:row>
      <xdr:rowOff>55218</xdr:rowOff>
    </xdr:to>
    <xdr:cxnSp macro="">
      <xdr:nvCxnSpPr>
        <xdr:cNvPr id="647" name="直線コネクタ 646"/>
        <xdr:cNvCxnSpPr/>
      </xdr:nvCxnSpPr>
      <xdr:spPr>
        <a:xfrm flipV="1">
          <a:off x="13703300" y="13251342"/>
          <a:ext cx="889000" cy="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118763</xdr:rowOff>
    </xdr:from>
    <xdr:ext cx="534377" cy="259045"/>
    <xdr:sp macro="" textlink="">
      <xdr:nvSpPr>
        <xdr:cNvPr id="649" name="テキスト ボックス 648"/>
        <xdr:cNvSpPr txBox="1"/>
      </xdr:nvSpPr>
      <xdr:spPr>
        <a:xfrm>
          <a:off x="14325111" y="133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55218</xdr:rowOff>
    </xdr:from>
    <xdr:to>
      <xdr:col>71</xdr:col>
      <xdr:colOff>177800</xdr:colOff>
      <xdr:row>77</xdr:row>
      <xdr:rowOff>71851</xdr:rowOff>
    </xdr:to>
    <xdr:cxnSp macro="">
      <xdr:nvCxnSpPr>
        <xdr:cNvPr id="650" name="直線コネクタ 649"/>
        <xdr:cNvCxnSpPr/>
      </xdr:nvCxnSpPr>
      <xdr:spPr>
        <a:xfrm flipV="1">
          <a:off x="12814300" y="13256868"/>
          <a:ext cx="889000" cy="1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122455</xdr:rowOff>
    </xdr:from>
    <xdr:ext cx="534377" cy="259045"/>
    <xdr:sp macro="" textlink="">
      <xdr:nvSpPr>
        <xdr:cNvPr id="652" name="テキスト ボックス 651"/>
        <xdr:cNvSpPr txBox="1"/>
      </xdr:nvSpPr>
      <xdr:spPr>
        <a:xfrm>
          <a:off x="13436111" y="1332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126502</xdr:rowOff>
    </xdr:from>
    <xdr:ext cx="534377" cy="259045"/>
    <xdr:sp macro="" textlink="">
      <xdr:nvSpPr>
        <xdr:cNvPr id="654" name="テキスト ボックス 653"/>
        <xdr:cNvSpPr txBox="1"/>
      </xdr:nvSpPr>
      <xdr:spPr>
        <a:xfrm>
          <a:off x="12547111" y="1332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162514</xdr:rowOff>
    </xdr:from>
    <xdr:to>
      <xdr:col>85</xdr:col>
      <xdr:colOff>177800</xdr:colOff>
      <xdr:row>77</xdr:row>
      <xdr:rowOff>92664</xdr:rowOff>
    </xdr:to>
    <xdr:sp macro="" textlink="">
      <xdr:nvSpPr>
        <xdr:cNvPr id="660" name="楕円 659"/>
        <xdr:cNvSpPr/>
      </xdr:nvSpPr>
      <xdr:spPr>
        <a:xfrm>
          <a:off x="16268700" y="1319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13941</xdr:rowOff>
    </xdr:from>
    <xdr:ext cx="534377" cy="259045"/>
    <xdr:sp macro="" textlink="">
      <xdr:nvSpPr>
        <xdr:cNvPr id="661" name="公債費該当値テキスト"/>
        <xdr:cNvSpPr txBox="1"/>
      </xdr:nvSpPr>
      <xdr:spPr>
        <a:xfrm>
          <a:off x="16370300" y="1304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496</xdr:rowOff>
    </xdr:from>
    <xdr:to>
      <xdr:col>81</xdr:col>
      <xdr:colOff>101600</xdr:colOff>
      <xdr:row>77</xdr:row>
      <xdr:rowOff>102096</xdr:rowOff>
    </xdr:to>
    <xdr:sp macro="" textlink="">
      <xdr:nvSpPr>
        <xdr:cNvPr id="662" name="楕円 661"/>
        <xdr:cNvSpPr/>
      </xdr:nvSpPr>
      <xdr:spPr>
        <a:xfrm>
          <a:off x="15430500" y="1320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118623</xdr:rowOff>
    </xdr:from>
    <xdr:ext cx="534377" cy="259045"/>
    <xdr:sp macro="" textlink="">
      <xdr:nvSpPr>
        <xdr:cNvPr id="663" name="テキスト ボックス 662"/>
        <xdr:cNvSpPr txBox="1"/>
      </xdr:nvSpPr>
      <xdr:spPr>
        <a:xfrm>
          <a:off x="15214111" y="129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170342</xdr:rowOff>
    </xdr:from>
    <xdr:to>
      <xdr:col>76</xdr:col>
      <xdr:colOff>165100</xdr:colOff>
      <xdr:row>77</xdr:row>
      <xdr:rowOff>100492</xdr:rowOff>
    </xdr:to>
    <xdr:sp macro="" textlink="">
      <xdr:nvSpPr>
        <xdr:cNvPr id="664" name="楕円 663"/>
        <xdr:cNvSpPr/>
      </xdr:nvSpPr>
      <xdr:spPr>
        <a:xfrm>
          <a:off x="14541500" y="1320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117019</xdr:rowOff>
    </xdr:from>
    <xdr:ext cx="534377" cy="259045"/>
    <xdr:sp macro="" textlink="">
      <xdr:nvSpPr>
        <xdr:cNvPr id="665" name="テキスト ボックス 664"/>
        <xdr:cNvSpPr txBox="1"/>
      </xdr:nvSpPr>
      <xdr:spPr>
        <a:xfrm>
          <a:off x="14325111" y="1297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4418</xdr:rowOff>
    </xdr:from>
    <xdr:to>
      <xdr:col>72</xdr:col>
      <xdr:colOff>38100</xdr:colOff>
      <xdr:row>77</xdr:row>
      <xdr:rowOff>106018</xdr:rowOff>
    </xdr:to>
    <xdr:sp macro="" textlink="">
      <xdr:nvSpPr>
        <xdr:cNvPr id="666" name="楕円 665"/>
        <xdr:cNvSpPr/>
      </xdr:nvSpPr>
      <xdr:spPr>
        <a:xfrm>
          <a:off x="13652500" y="1320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122545</xdr:rowOff>
    </xdr:from>
    <xdr:ext cx="534377" cy="259045"/>
    <xdr:sp macro="" textlink="">
      <xdr:nvSpPr>
        <xdr:cNvPr id="667" name="テキスト ボックス 666"/>
        <xdr:cNvSpPr txBox="1"/>
      </xdr:nvSpPr>
      <xdr:spPr>
        <a:xfrm>
          <a:off x="13436111" y="1298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21051</xdr:rowOff>
    </xdr:from>
    <xdr:to>
      <xdr:col>67</xdr:col>
      <xdr:colOff>101600</xdr:colOff>
      <xdr:row>77</xdr:row>
      <xdr:rowOff>122651</xdr:rowOff>
    </xdr:to>
    <xdr:sp macro="" textlink="">
      <xdr:nvSpPr>
        <xdr:cNvPr id="668" name="楕円 667"/>
        <xdr:cNvSpPr/>
      </xdr:nvSpPr>
      <xdr:spPr>
        <a:xfrm>
          <a:off x="12763500" y="132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139178</xdr:rowOff>
    </xdr:from>
    <xdr:ext cx="534377" cy="259045"/>
    <xdr:sp macro="" textlink="">
      <xdr:nvSpPr>
        <xdr:cNvPr id="669" name="テキスト ボックス 668"/>
        <xdr:cNvSpPr txBox="1"/>
      </xdr:nvSpPr>
      <xdr:spPr>
        <a:xfrm>
          <a:off x="12547111" y="1299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29260</xdr:rowOff>
    </xdr:from>
    <xdr:to>
      <xdr:col>85</xdr:col>
      <xdr:colOff>127000</xdr:colOff>
      <xdr:row>97</xdr:row>
      <xdr:rowOff>67641</xdr:rowOff>
    </xdr:to>
    <xdr:cxnSp macro="">
      <xdr:nvCxnSpPr>
        <xdr:cNvPr id="698" name="直線コネクタ 697"/>
        <xdr:cNvCxnSpPr/>
      </xdr:nvCxnSpPr>
      <xdr:spPr>
        <a:xfrm flipV="1">
          <a:off x="15481300" y="16659910"/>
          <a:ext cx="838200" cy="3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7611</xdr:rowOff>
    </xdr:from>
    <xdr:ext cx="534377" cy="259045"/>
    <xdr:sp macro="" textlink="">
      <xdr:nvSpPr>
        <xdr:cNvPr id="699" name="積立金平均値テキスト"/>
        <xdr:cNvSpPr txBox="1"/>
      </xdr:nvSpPr>
      <xdr:spPr>
        <a:xfrm>
          <a:off x="16370300" y="166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67641</xdr:rowOff>
    </xdr:from>
    <xdr:to>
      <xdr:col>81</xdr:col>
      <xdr:colOff>50800</xdr:colOff>
      <xdr:row>98</xdr:row>
      <xdr:rowOff>23330</xdr:rowOff>
    </xdr:to>
    <xdr:cxnSp macro="">
      <xdr:nvCxnSpPr>
        <xdr:cNvPr id="701" name="直線コネクタ 700"/>
        <xdr:cNvCxnSpPr/>
      </xdr:nvCxnSpPr>
      <xdr:spPr>
        <a:xfrm flipV="1">
          <a:off x="14592300" y="16698291"/>
          <a:ext cx="889000" cy="1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3" name="テキスト ボックス 702"/>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115291</xdr:rowOff>
    </xdr:from>
    <xdr:to>
      <xdr:col>76</xdr:col>
      <xdr:colOff>114300</xdr:colOff>
      <xdr:row>98</xdr:row>
      <xdr:rowOff>23330</xdr:rowOff>
    </xdr:to>
    <xdr:cxnSp macro="">
      <xdr:nvCxnSpPr>
        <xdr:cNvPr id="704" name="直線コネクタ 703"/>
        <xdr:cNvCxnSpPr/>
      </xdr:nvCxnSpPr>
      <xdr:spPr>
        <a:xfrm>
          <a:off x="13703300" y="16574491"/>
          <a:ext cx="889000" cy="25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146054</xdr:rowOff>
    </xdr:from>
    <xdr:ext cx="534377" cy="259045"/>
    <xdr:sp macro="" textlink="">
      <xdr:nvSpPr>
        <xdr:cNvPr id="706" name="テキスト ボックス 705"/>
        <xdr:cNvSpPr txBox="1"/>
      </xdr:nvSpPr>
      <xdr:spPr>
        <a:xfrm>
          <a:off x="14325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115291</xdr:rowOff>
    </xdr:from>
    <xdr:to>
      <xdr:col>71</xdr:col>
      <xdr:colOff>177800</xdr:colOff>
      <xdr:row>98</xdr:row>
      <xdr:rowOff>20065</xdr:rowOff>
    </xdr:to>
    <xdr:cxnSp macro="">
      <xdr:nvCxnSpPr>
        <xdr:cNvPr id="707" name="直線コネクタ 706"/>
        <xdr:cNvCxnSpPr/>
      </xdr:nvCxnSpPr>
      <xdr:spPr>
        <a:xfrm flipV="1">
          <a:off x="12814300" y="16574491"/>
          <a:ext cx="889000" cy="24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158030</xdr:rowOff>
    </xdr:from>
    <xdr:ext cx="534377" cy="259045"/>
    <xdr:sp macro="" textlink="">
      <xdr:nvSpPr>
        <xdr:cNvPr id="709" name="テキスト ボックス 708"/>
        <xdr:cNvSpPr txBox="1"/>
      </xdr:nvSpPr>
      <xdr:spPr>
        <a:xfrm>
          <a:off x="13436111" y="167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4132</xdr:rowOff>
    </xdr:from>
    <xdr:ext cx="534377" cy="259045"/>
    <xdr:sp macro="" textlink="">
      <xdr:nvSpPr>
        <xdr:cNvPr id="711" name="テキスト ボックス 710"/>
        <xdr:cNvSpPr txBox="1"/>
      </xdr:nvSpPr>
      <xdr:spPr>
        <a:xfrm>
          <a:off x="12547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149910</xdr:rowOff>
    </xdr:from>
    <xdr:to>
      <xdr:col>85</xdr:col>
      <xdr:colOff>177800</xdr:colOff>
      <xdr:row>97</xdr:row>
      <xdr:rowOff>80060</xdr:rowOff>
    </xdr:to>
    <xdr:sp macro="" textlink="">
      <xdr:nvSpPr>
        <xdr:cNvPr id="717" name="楕円 716"/>
        <xdr:cNvSpPr/>
      </xdr:nvSpPr>
      <xdr:spPr>
        <a:xfrm>
          <a:off x="16268700" y="1660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1337</xdr:rowOff>
    </xdr:from>
    <xdr:ext cx="534377" cy="259045"/>
    <xdr:sp macro="" textlink="">
      <xdr:nvSpPr>
        <xdr:cNvPr id="718" name="積立金該当値テキスト"/>
        <xdr:cNvSpPr txBox="1"/>
      </xdr:nvSpPr>
      <xdr:spPr>
        <a:xfrm>
          <a:off x="16370300" y="164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16841</xdr:rowOff>
    </xdr:from>
    <xdr:to>
      <xdr:col>81</xdr:col>
      <xdr:colOff>101600</xdr:colOff>
      <xdr:row>97</xdr:row>
      <xdr:rowOff>118441</xdr:rowOff>
    </xdr:to>
    <xdr:sp macro="" textlink="">
      <xdr:nvSpPr>
        <xdr:cNvPr id="719" name="楕円 718"/>
        <xdr:cNvSpPr/>
      </xdr:nvSpPr>
      <xdr:spPr>
        <a:xfrm>
          <a:off x="15430500" y="1664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109568</xdr:rowOff>
    </xdr:from>
    <xdr:ext cx="534377" cy="259045"/>
    <xdr:sp macro="" textlink="">
      <xdr:nvSpPr>
        <xdr:cNvPr id="720" name="テキスト ボックス 719"/>
        <xdr:cNvSpPr txBox="1"/>
      </xdr:nvSpPr>
      <xdr:spPr>
        <a:xfrm>
          <a:off x="15214111" y="1674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143980</xdr:rowOff>
    </xdr:from>
    <xdr:to>
      <xdr:col>76</xdr:col>
      <xdr:colOff>165100</xdr:colOff>
      <xdr:row>98</xdr:row>
      <xdr:rowOff>74130</xdr:rowOff>
    </xdr:to>
    <xdr:sp macro="" textlink="">
      <xdr:nvSpPr>
        <xdr:cNvPr id="721" name="楕円 720"/>
        <xdr:cNvSpPr/>
      </xdr:nvSpPr>
      <xdr:spPr>
        <a:xfrm>
          <a:off x="14541500" y="167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65257</xdr:rowOff>
    </xdr:from>
    <xdr:ext cx="534377" cy="259045"/>
    <xdr:sp macro="" textlink="">
      <xdr:nvSpPr>
        <xdr:cNvPr id="722" name="テキスト ボックス 721"/>
        <xdr:cNvSpPr txBox="1"/>
      </xdr:nvSpPr>
      <xdr:spPr>
        <a:xfrm>
          <a:off x="14325111" y="168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64491</xdr:rowOff>
    </xdr:from>
    <xdr:to>
      <xdr:col>72</xdr:col>
      <xdr:colOff>38100</xdr:colOff>
      <xdr:row>96</xdr:row>
      <xdr:rowOff>166091</xdr:rowOff>
    </xdr:to>
    <xdr:sp macro="" textlink="">
      <xdr:nvSpPr>
        <xdr:cNvPr id="723" name="楕円 722"/>
        <xdr:cNvSpPr/>
      </xdr:nvSpPr>
      <xdr:spPr>
        <a:xfrm>
          <a:off x="13652500" y="165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11168</xdr:rowOff>
    </xdr:from>
    <xdr:ext cx="534377" cy="259045"/>
    <xdr:sp macro="" textlink="">
      <xdr:nvSpPr>
        <xdr:cNvPr id="724" name="テキスト ボックス 723"/>
        <xdr:cNvSpPr txBox="1"/>
      </xdr:nvSpPr>
      <xdr:spPr>
        <a:xfrm>
          <a:off x="13436111" y="1629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140715</xdr:rowOff>
    </xdr:from>
    <xdr:to>
      <xdr:col>67</xdr:col>
      <xdr:colOff>101600</xdr:colOff>
      <xdr:row>98</xdr:row>
      <xdr:rowOff>70865</xdr:rowOff>
    </xdr:to>
    <xdr:sp macro="" textlink="">
      <xdr:nvSpPr>
        <xdr:cNvPr id="725" name="楕円 724"/>
        <xdr:cNvSpPr/>
      </xdr:nvSpPr>
      <xdr:spPr>
        <a:xfrm>
          <a:off x="12763500" y="1677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61992</xdr:rowOff>
    </xdr:from>
    <xdr:ext cx="534377" cy="259045"/>
    <xdr:sp macro="" textlink="">
      <xdr:nvSpPr>
        <xdr:cNvPr id="726" name="テキスト ボックス 725"/>
        <xdr:cNvSpPr txBox="1"/>
      </xdr:nvSpPr>
      <xdr:spPr>
        <a:xfrm>
          <a:off x="12547111" y="1686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63576</xdr:rowOff>
    </xdr:from>
    <xdr:to>
      <xdr:col>116</xdr:col>
      <xdr:colOff>62864</xdr:colOff>
      <xdr:row>39</xdr:row>
      <xdr:rowOff>44450</xdr:rowOff>
    </xdr:to>
    <xdr:cxnSp macro="">
      <xdr:nvCxnSpPr>
        <xdr:cNvPr id="750" name="直線コネクタ 749"/>
        <xdr:cNvCxnSpPr/>
      </xdr:nvCxnSpPr>
      <xdr:spPr>
        <a:xfrm flipV="1">
          <a:off x="22159595" y="5549976"/>
          <a:ext cx="1269" cy="1181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10253</xdr:rowOff>
    </xdr:from>
    <xdr:ext cx="534377" cy="259045"/>
    <xdr:sp macro="" textlink="">
      <xdr:nvSpPr>
        <xdr:cNvPr id="753" name="投資及び出資金最大値テキスト"/>
        <xdr:cNvSpPr txBox="1"/>
      </xdr:nvSpPr>
      <xdr:spPr>
        <a:xfrm>
          <a:off x="22212300" y="532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63576</xdr:rowOff>
    </xdr:from>
    <xdr:to>
      <xdr:col>116</xdr:col>
      <xdr:colOff>152400</xdr:colOff>
      <xdr:row>32</xdr:row>
      <xdr:rowOff>63576</xdr:rowOff>
    </xdr:to>
    <xdr:cxnSp macro="">
      <xdr:nvCxnSpPr>
        <xdr:cNvPr id="754" name="直線コネクタ 753"/>
        <xdr:cNvCxnSpPr/>
      </xdr:nvCxnSpPr>
      <xdr:spPr>
        <a:xfrm>
          <a:off x="22072600" y="5549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67158</xdr:rowOff>
    </xdr:from>
    <xdr:to>
      <xdr:col>116</xdr:col>
      <xdr:colOff>63500</xdr:colOff>
      <xdr:row>34</xdr:row>
      <xdr:rowOff>13818</xdr:rowOff>
    </xdr:to>
    <xdr:cxnSp macro="">
      <xdr:nvCxnSpPr>
        <xdr:cNvPr id="755" name="直線コネクタ 754"/>
        <xdr:cNvCxnSpPr/>
      </xdr:nvCxnSpPr>
      <xdr:spPr>
        <a:xfrm>
          <a:off x="21323300" y="5382108"/>
          <a:ext cx="838200" cy="46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63288</xdr:rowOff>
    </xdr:from>
    <xdr:ext cx="469744" cy="259045"/>
    <xdr:sp macro="" textlink="">
      <xdr:nvSpPr>
        <xdr:cNvPr id="756" name="投資及び出資金平均値テキスト"/>
        <xdr:cNvSpPr txBox="1"/>
      </xdr:nvSpPr>
      <xdr:spPr>
        <a:xfrm>
          <a:off x="22212300" y="657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84861</xdr:rowOff>
    </xdr:from>
    <xdr:to>
      <xdr:col>116</xdr:col>
      <xdr:colOff>114300</xdr:colOff>
      <xdr:row>39</xdr:row>
      <xdr:rowOff>15011</xdr:rowOff>
    </xdr:to>
    <xdr:sp macro="" textlink="">
      <xdr:nvSpPr>
        <xdr:cNvPr id="757" name="フローチャート: 判断 756"/>
        <xdr:cNvSpPr/>
      </xdr:nvSpPr>
      <xdr:spPr>
        <a:xfrm>
          <a:off x="221107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67158</xdr:rowOff>
    </xdr:from>
    <xdr:to>
      <xdr:col>111</xdr:col>
      <xdr:colOff>177800</xdr:colOff>
      <xdr:row>31</xdr:row>
      <xdr:rowOff>150749</xdr:rowOff>
    </xdr:to>
    <xdr:cxnSp macro="">
      <xdr:nvCxnSpPr>
        <xdr:cNvPr id="758" name="直線コネクタ 757"/>
        <xdr:cNvCxnSpPr/>
      </xdr:nvCxnSpPr>
      <xdr:spPr>
        <a:xfrm flipV="1">
          <a:off x="20434300" y="5382108"/>
          <a:ext cx="889000" cy="8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74422</xdr:rowOff>
    </xdr:from>
    <xdr:to>
      <xdr:col>112</xdr:col>
      <xdr:colOff>38100</xdr:colOff>
      <xdr:row>39</xdr:row>
      <xdr:rowOff>4572</xdr:rowOff>
    </xdr:to>
    <xdr:sp macro="" textlink="">
      <xdr:nvSpPr>
        <xdr:cNvPr id="759" name="フローチャート: 判断 758"/>
        <xdr:cNvSpPr/>
      </xdr:nvSpPr>
      <xdr:spPr>
        <a:xfrm>
          <a:off x="21272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167149</xdr:rowOff>
    </xdr:from>
    <xdr:ext cx="469744" cy="259045"/>
    <xdr:sp macro="" textlink="">
      <xdr:nvSpPr>
        <xdr:cNvPr id="760" name="テキスト ボックス 759"/>
        <xdr:cNvSpPr txBox="1"/>
      </xdr:nvSpPr>
      <xdr:spPr>
        <a:xfrm>
          <a:off x="21088428" y="668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150749</xdr:rowOff>
    </xdr:from>
    <xdr:to>
      <xdr:col>107</xdr:col>
      <xdr:colOff>50800</xdr:colOff>
      <xdr:row>35</xdr:row>
      <xdr:rowOff>18771</xdr:rowOff>
    </xdr:to>
    <xdr:cxnSp macro="">
      <xdr:nvCxnSpPr>
        <xdr:cNvPr id="761" name="直線コネクタ 760"/>
        <xdr:cNvCxnSpPr/>
      </xdr:nvCxnSpPr>
      <xdr:spPr>
        <a:xfrm flipV="1">
          <a:off x="19545300" y="5465699"/>
          <a:ext cx="889000" cy="55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35103</xdr:rowOff>
    </xdr:from>
    <xdr:to>
      <xdr:col>107</xdr:col>
      <xdr:colOff>101600</xdr:colOff>
      <xdr:row>38</xdr:row>
      <xdr:rowOff>136703</xdr:rowOff>
    </xdr:to>
    <xdr:sp macro="" textlink="">
      <xdr:nvSpPr>
        <xdr:cNvPr id="762" name="フローチャート: 判断 761"/>
        <xdr:cNvSpPr/>
      </xdr:nvSpPr>
      <xdr:spPr>
        <a:xfrm>
          <a:off x="20383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127830</xdr:rowOff>
    </xdr:from>
    <xdr:ext cx="469744" cy="259045"/>
    <xdr:sp macro="" textlink="">
      <xdr:nvSpPr>
        <xdr:cNvPr id="763" name="テキスト ボックス 762"/>
        <xdr:cNvSpPr txBox="1"/>
      </xdr:nvSpPr>
      <xdr:spPr>
        <a:xfrm>
          <a:off x="20199428" y="664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18771</xdr:rowOff>
    </xdr:from>
    <xdr:to>
      <xdr:col>102</xdr:col>
      <xdr:colOff>114300</xdr:colOff>
      <xdr:row>38</xdr:row>
      <xdr:rowOff>55804</xdr:rowOff>
    </xdr:to>
    <xdr:cxnSp macro="">
      <xdr:nvCxnSpPr>
        <xdr:cNvPr id="764" name="直線コネクタ 763"/>
        <xdr:cNvCxnSpPr/>
      </xdr:nvCxnSpPr>
      <xdr:spPr>
        <a:xfrm flipV="1">
          <a:off x="18656300" y="6019521"/>
          <a:ext cx="889000" cy="55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98120</xdr:rowOff>
    </xdr:from>
    <xdr:to>
      <xdr:col>102</xdr:col>
      <xdr:colOff>165100</xdr:colOff>
      <xdr:row>39</xdr:row>
      <xdr:rowOff>28270</xdr:rowOff>
    </xdr:to>
    <xdr:sp macro="" textlink="">
      <xdr:nvSpPr>
        <xdr:cNvPr id="765" name="フローチャート: 判断 764"/>
        <xdr:cNvSpPr/>
      </xdr:nvSpPr>
      <xdr:spPr>
        <a:xfrm>
          <a:off x="19494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19397</xdr:rowOff>
    </xdr:from>
    <xdr:ext cx="378565" cy="259045"/>
    <xdr:sp macro="" textlink="">
      <xdr:nvSpPr>
        <xdr:cNvPr id="766" name="テキスト ボックス 765"/>
        <xdr:cNvSpPr txBox="1"/>
      </xdr:nvSpPr>
      <xdr:spPr>
        <a:xfrm>
          <a:off x="19356017" y="6705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140868</xdr:rowOff>
    </xdr:from>
    <xdr:to>
      <xdr:col>98</xdr:col>
      <xdr:colOff>38100</xdr:colOff>
      <xdr:row>39</xdr:row>
      <xdr:rowOff>71018</xdr:rowOff>
    </xdr:to>
    <xdr:sp macro="" textlink="">
      <xdr:nvSpPr>
        <xdr:cNvPr id="767" name="フローチャート: 判断 766"/>
        <xdr:cNvSpPr/>
      </xdr:nvSpPr>
      <xdr:spPr>
        <a:xfrm>
          <a:off x="18605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62145</xdr:rowOff>
    </xdr:from>
    <xdr:ext cx="378565" cy="259045"/>
    <xdr:sp macro="" textlink="">
      <xdr:nvSpPr>
        <xdr:cNvPr id="768" name="テキスト ボックス 767"/>
        <xdr:cNvSpPr txBox="1"/>
      </xdr:nvSpPr>
      <xdr:spPr>
        <a:xfrm>
          <a:off x="18467017" y="6748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134468</xdr:rowOff>
    </xdr:from>
    <xdr:to>
      <xdr:col>116</xdr:col>
      <xdr:colOff>114300</xdr:colOff>
      <xdr:row>34</xdr:row>
      <xdr:rowOff>64618</xdr:rowOff>
    </xdr:to>
    <xdr:sp macro="" textlink="">
      <xdr:nvSpPr>
        <xdr:cNvPr id="774" name="楕円 773"/>
        <xdr:cNvSpPr/>
      </xdr:nvSpPr>
      <xdr:spPr>
        <a:xfrm>
          <a:off x="22110700" y="579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157345</xdr:rowOff>
    </xdr:from>
    <xdr:ext cx="534377" cy="259045"/>
    <xdr:sp macro="" textlink="">
      <xdr:nvSpPr>
        <xdr:cNvPr id="775" name="投資及び出資金該当値テキスト"/>
        <xdr:cNvSpPr txBox="1"/>
      </xdr:nvSpPr>
      <xdr:spPr>
        <a:xfrm>
          <a:off x="22212300" y="56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16358</xdr:rowOff>
    </xdr:from>
    <xdr:to>
      <xdr:col>112</xdr:col>
      <xdr:colOff>38100</xdr:colOff>
      <xdr:row>31</xdr:row>
      <xdr:rowOff>117958</xdr:rowOff>
    </xdr:to>
    <xdr:sp macro="" textlink="">
      <xdr:nvSpPr>
        <xdr:cNvPr id="776" name="楕円 775"/>
        <xdr:cNvSpPr/>
      </xdr:nvSpPr>
      <xdr:spPr>
        <a:xfrm>
          <a:off x="21272500" y="533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134485</xdr:rowOff>
    </xdr:from>
    <xdr:ext cx="534377" cy="259045"/>
    <xdr:sp macro="" textlink="">
      <xdr:nvSpPr>
        <xdr:cNvPr id="777" name="テキスト ボックス 776"/>
        <xdr:cNvSpPr txBox="1"/>
      </xdr:nvSpPr>
      <xdr:spPr>
        <a:xfrm>
          <a:off x="21056111" y="510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99949</xdr:rowOff>
    </xdr:from>
    <xdr:to>
      <xdr:col>107</xdr:col>
      <xdr:colOff>101600</xdr:colOff>
      <xdr:row>32</xdr:row>
      <xdr:rowOff>30099</xdr:rowOff>
    </xdr:to>
    <xdr:sp macro="" textlink="">
      <xdr:nvSpPr>
        <xdr:cNvPr id="778" name="楕円 777"/>
        <xdr:cNvSpPr/>
      </xdr:nvSpPr>
      <xdr:spPr>
        <a:xfrm>
          <a:off x="20383500" y="541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46626</xdr:rowOff>
    </xdr:from>
    <xdr:ext cx="534377" cy="259045"/>
    <xdr:sp macro="" textlink="">
      <xdr:nvSpPr>
        <xdr:cNvPr id="779" name="テキスト ボックス 778"/>
        <xdr:cNvSpPr txBox="1"/>
      </xdr:nvSpPr>
      <xdr:spPr>
        <a:xfrm>
          <a:off x="20167111" y="5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139421</xdr:rowOff>
    </xdr:from>
    <xdr:to>
      <xdr:col>102</xdr:col>
      <xdr:colOff>165100</xdr:colOff>
      <xdr:row>35</xdr:row>
      <xdr:rowOff>69571</xdr:rowOff>
    </xdr:to>
    <xdr:sp macro="" textlink="">
      <xdr:nvSpPr>
        <xdr:cNvPr id="780" name="楕円 779"/>
        <xdr:cNvSpPr/>
      </xdr:nvSpPr>
      <xdr:spPr>
        <a:xfrm>
          <a:off x="19494500" y="596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86098</xdr:rowOff>
    </xdr:from>
    <xdr:ext cx="469744" cy="259045"/>
    <xdr:sp macro="" textlink="">
      <xdr:nvSpPr>
        <xdr:cNvPr id="781" name="テキスト ボックス 780"/>
        <xdr:cNvSpPr txBox="1"/>
      </xdr:nvSpPr>
      <xdr:spPr>
        <a:xfrm>
          <a:off x="19310428" y="574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5004</xdr:rowOff>
    </xdr:from>
    <xdr:to>
      <xdr:col>98</xdr:col>
      <xdr:colOff>38100</xdr:colOff>
      <xdr:row>38</xdr:row>
      <xdr:rowOff>106604</xdr:rowOff>
    </xdr:to>
    <xdr:sp macro="" textlink="">
      <xdr:nvSpPr>
        <xdr:cNvPr id="782" name="楕円 781"/>
        <xdr:cNvSpPr/>
      </xdr:nvSpPr>
      <xdr:spPr>
        <a:xfrm>
          <a:off x="18605500" y="652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123131</xdr:rowOff>
    </xdr:from>
    <xdr:ext cx="469744" cy="259045"/>
    <xdr:sp macro="" textlink="">
      <xdr:nvSpPr>
        <xdr:cNvPr id="783" name="テキスト ボックス 782"/>
        <xdr:cNvSpPr txBox="1"/>
      </xdr:nvSpPr>
      <xdr:spPr>
        <a:xfrm>
          <a:off x="18421428" y="62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4" name="直線コネクタ 79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5" name="テキスト ボックス 79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6" name="直線コネクタ 79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7" name="テキスト ボックス 79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9" name="テキスト ボックス 79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0" name="直線コネクタ 79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801" name="テキスト ボックス 80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2" name="直線コネクタ 80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3" name="テキスト ボックス 80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5" name="テキスト ボックス 80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7" name="直線コネクタ 806"/>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9" name="直線コネクタ 80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10" name="貸付金最大値テキスト"/>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11" name="直線コネクタ 810"/>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37668</xdr:rowOff>
    </xdr:from>
    <xdr:to>
      <xdr:col>116</xdr:col>
      <xdr:colOff>63500</xdr:colOff>
      <xdr:row>59</xdr:row>
      <xdr:rowOff>37744</xdr:rowOff>
    </xdr:to>
    <xdr:cxnSp macro="">
      <xdr:nvCxnSpPr>
        <xdr:cNvPr id="812" name="直線コネクタ 811"/>
        <xdr:cNvCxnSpPr/>
      </xdr:nvCxnSpPr>
      <xdr:spPr>
        <a:xfrm flipV="1">
          <a:off x="21323300" y="10153218"/>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13" name="貸付金平均値テキスト"/>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4" name="フローチャート: 判断 813"/>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37744</xdr:rowOff>
    </xdr:from>
    <xdr:to>
      <xdr:col>111</xdr:col>
      <xdr:colOff>177800</xdr:colOff>
      <xdr:row>59</xdr:row>
      <xdr:rowOff>40030</xdr:rowOff>
    </xdr:to>
    <xdr:cxnSp macro="">
      <xdr:nvCxnSpPr>
        <xdr:cNvPr id="815" name="直線コネクタ 814"/>
        <xdr:cNvCxnSpPr/>
      </xdr:nvCxnSpPr>
      <xdr:spPr>
        <a:xfrm flipV="1">
          <a:off x="20434300" y="101532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6" name="フローチャート: 判断 815"/>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7" name="テキスト ボックス 816"/>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37973</xdr:rowOff>
    </xdr:from>
    <xdr:to>
      <xdr:col>107</xdr:col>
      <xdr:colOff>50800</xdr:colOff>
      <xdr:row>59</xdr:row>
      <xdr:rowOff>40030</xdr:rowOff>
    </xdr:to>
    <xdr:cxnSp macro="">
      <xdr:nvCxnSpPr>
        <xdr:cNvPr id="818" name="直線コネクタ 817"/>
        <xdr:cNvCxnSpPr/>
      </xdr:nvCxnSpPr>
      <xdr:spPr>
        <a:xfrm>
          <a:off x="19545300" y="1015352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9" name="フローチャート: 判断 818"/>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20" name="テキスト ボックス 819"/>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37973</xdr:rowOff>
    </xdr:from>
    <xdr:to>
      <xdr:col>102</xdr:col>
      <xdr:colOff>114300</xdr:colOff>
      <xdr:row>59</xdr:row>
      <xdr:rowOff>38049</xdr:rowOff>
    </xdr:to>
    <xdr:cxnSp macro="">
      <xdr:nvCxnSpPr>
        <xdr:cNvPr id="821" name="直線コネクタ 820"/>
        <xdr:cNvCxnSpPr/>
      </xdr:nvCxnSpPr>
      <xdr:spPr>
        <a:xfrm flipV="1">
          <a:off x="18656300" y="1015352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2" name="フローチャート: 判断 821"/>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23" name="テキスト ボックス 822"/>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4" name="フローチャート: 判断 823"/>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13936</xdr:rowOff>
    </xdr:from>
    <xdr:ext cx="469744" cy="259045"/>
    <xdr:sp macro="" textlink="">
      <xdr:nvSpPr>
        <xdr:cNvPr id="825" name="テキスト ボックス 824"/>
        <xdr:cNvSpPr txBox="1"/>
      </xdr:nvSpPr>
      <xdr:spPr>
        <a:xfrm>
          <a:off x="18421428" y="978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158318</xdr:rowOff>
    </xdr:from>
    <xdr:to>
      <xdr:col>116</xdr:col>
      <xdr:colOff>114300</xdr:colOff>
      <xdr:row>59</xdr:row>
      <xdr:rowOff>88468</xdr:rowOff>
    </xdr:to>
    <xdr:sp macro="" textlink="">
      <xdr:nvSpPr>
        <xdr:cNvPr id="831" name="楕円 830"/>
        <xdr:cNvSpPr/>
      </xdr:nvSpPr>
      <xdr:spPr>
        <a:xfrm>
          <a:off x="22110700" y="1010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73245</xdr:rowOff>
    </xdr:from>
    <xdr:ext cx="313932" cy="259045"/>
    <xdr:sp macro="" textlink="">
      <xdr:nvSpPr>
        <xdr:cNvPr id="832" name="貸付金該当値テキスト"/>
        <xdr:cNvSpPr txBox="1"/>
      </xdr:nvSpPr>
      <xdr:spPr>
        <a:xfrm>
          <a:off x="22212300" y="100173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158394</xdr:rowOff>
    </xdr:from>
    <xdr:to>
      <xdr:col>112</xdr:col>
      <xdr:colOff>38100</xdr:colOff>
      <xdr:row>59</xdr:row>
      <xdr:rowOff>88544</xdr:rowOff>
    </xdr:to>
    <xdr:sp macro="" textlink="">
      <xdr:nvSpPr>
        <xdr:cNvPr id="833" name="楕円 832"/>
        <xdr:cNvSpPr/>
      </xdr:nvSpPr>
      <xdr:spPr>
        <a:xfrm>
          <a:off x="21272500" y="101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79671</xdr:rowOff>
    </xdr:from>
    <xdr:ext cx="313932" cy="259045"/>
    <xdr:sp macro="" textlink="">
      <xdr:nvSpPr>
        <xdr:cNvPr id="834" name="テキスト ボックス 833"/>
        <xdr:cNvSpPr txBox="1"/>
      </xdr:nvSpPr>
      <xdr:spPr>
        <a:xfrm>
          <a:off x="21166333" y="1019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160680</xdr:rowOff>
    </xdr:from>
    <xdr:to>
      <xdr:col>107</xdr:col>
      <xdr:colOff>101600</xdr:colOff>
      <xdr:row>59</xdr:row>
      <xdr:rowOff>90830</xdr:rowOff>
    </xdr:to>
    <xdr:sp macro="" textlink="">
      <xdr:nvSpPr>
        <xdr:cNvPr id="835" name="楕円 834"/>
        <xdr:cNvSpPr/>
      </xdr:nvSpPr>
      <xdr:spPr>
        <a:xfrm>
          <a:off x="20383500" y="101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81957</xdr:rowOff>
    </xdr:from>
    <xdr:ext cx="313932" cy="259045"/>
    <xdr:sp macro="" textlink="">
      <xdr:nvSpPr>
        <xdr:cNvPr id="836" name="テキスト ボックス 835"/>
        <xdr:cNvSpPr txBox="1"/>
      </xdr:nvSpPr>
      <xdr:spPr>
        <a:xfrm>
          <a:off x="20277333" y="1019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158623</xdr:rowOff>
    </xdr:from>
    <xdr:to>
      <xdr:col>102</xdr:col>
      <xdr:colOff>165100</xdr:colOff>
      <xdr:row>59</xdr:row>
      <xdr:rowOff>88773</xdr:rowOff>
    </xdr:to>
    <xdr:sp macro="" textlink="">
      <xdr:nvSpPr>
        <xdr:cNvPr id="837" name="楕円 836"/>
        <xdr:cNvSpPr/>
      </xdr:nvSpPr>
      <xdr:spPr>
        <a:xfrm>
          <a:off x="19494500" y="1010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79900</xdr:rowOff>
    </xdr:from>
    <xdr:ext cx="313932" cy="259045"/>
    <xdr:sp macro="" textlink="">
      <xdr:nvSpPr>
        <xdr:cNvPr id="838" name="テキスト ボックス 837"/>
        <xdr:cNvSpPr txBox="1"/>
      </xdr:nvSpPr>
      <xdr:spPr>
        <a:xfrm>
          <a:off x="19388333" y="10195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158699</xdr:rowOff>
    </xdr:from>
    <xdr:to>
      <xdr:col>98</xdr:col>
      <xdr:colOff>38100</xdr:colOff>
      <xdr:row>59</xdr:row>
      <xdr:rowOff>88849</xdr:rowOff>
    </xdr:to>
    <xdr:sp macro="" textlink="">
      <xdr:nvSpPr>
        <xdr:cNvPr id="839" name="楕円 838"/>
        <xdr:cNvSpPr/>
      </xdr:nvSpPr>
      <xdr:spPr>
        <a:xfrm>
          <a:off x="18605500" y="1010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79976</xdr:rowOff>
    </xdr:from>
    <xdr:ext cx="313932" cy="259045"/>
    <xdr:sp macro="" textlink="">
      <xdr:nvSpPr>
        <xdr:cNvPr id="840" name="テキスト ボックス 839"/>
        <xdr:cNvSpPr txBox="1"/>
      </xdr:nvSpPr>
      <xdr:spPr>
        <a:xfrm>
          <a:off x="18499333" y="10195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1" name="正方形/長方形 84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2" name="正方形/長方形 84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3" name="正方形/長方形 84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4" name="正方形/長方形 84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5" name="正方形/長方形 84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6" name="正方形/長方形 84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7" name="正方形/長方形 84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8" name="正方形/長方形 84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9" name="テキスト ボックス 84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50" name="直線コネクタ 84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1" name="テキスト ボックス 85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2" name="直線コネクタ 85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3" name="テキスト ボックス 85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4" name="直線コネクタ 85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5" name="テキスト ボックス 85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6" name="直線コネクタ 85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7" name="テキスト ボックス 85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8" name="直線コネクタ 85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9" name="テキスト ボックス 858"/>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60" name="直線コネクタ 85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1" name="テキスト ボックス 86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2" name="直線コネクタ 86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3" name="テキスト ボックス 86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4" name="直線コネクタ 86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5" name="テキスト ボックス 86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7" name="直線コネクタ 866"/>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8" name="繰出金最小値テキスト"/>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9" name="直線コネクタ 868"/>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70" name="繰出金最大値テキスト"/>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71" name="直線コネクタ 870"/>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64686</xdr:rowOff>
    </xdr:from>
    <xdr:to>
      <xdr:col>116</xdr:col>
      <xdr:colOff>63500</xdr:colOff>
      <xdr:row>78</xdr:row>
      <xdr:rowOff>76411</xdr:rowOff>
    </xdr:to>
    <xdr:cxnSp macro="">
      <xdr:nvCxnSpPr>
        <xdr:cNvPr id="872" name="直線コネクタ 871"/>
        <xdr:cNvCxnSpPr/>
      </xdr:nvCxnSpPr>
      <xdr:spPr>
        <a:xfrm flipV="1">
          <a:off x="21323300" y="13437786"/>
          <a:ext cx="838200" cy="1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75854</xdr:rowOff>
    </xdr:from>
    <xdr:ext cx="534377" cy="259045"/>
    <xdr:sp macro="" textlink="">
      <xdr:nvSpPr>
        <xdr:cNvPr id="873" name="繰出金平均値テキスト"/>
        <xdr:cNvSpPr txBox="1"/>
      </xdr:nvSpPr>
      <xdr:spPr>
        <a:xfrm>
          <a:off x="22212300" y="13106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4" name="フローチャート: 判断 873"/>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27141</xdr:rowOff>
    </xdr:from>
    <xdr:to>
      <xdr:col>111</xdr:col>
      <xdr:colOff>177800</xdr:colOff>
      <xdr:row>78</xdr:row>
      <xdr:rowOff>76411</xdr:rowOff>
    </xdr:to>
    <xdr:cxnSp macro="">
      <xdr:nvCxnSpPr>
        <xdr:cNvPr id="875" name="直線コネクタ 874"/>
        <xdr:cNvCxnSpPr/>
      </xdr:nvCxnSpPr>
      <xdr:spPr>
        <a:xfrm>
          <a:off x="20434300" y="13400241"/>
          <a:ext cx="889000" cy="4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6" name="フローチャート: 判断 875"/>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35250</xdr:rowOff>
    </xdr:from>
    <xdr:ext cx="534377" cy="259045"/>
    <xdr:sp macro="" textlink="">
      <xdr:nvSpPr>
        <xdr:cNvPr id="877" name="テキスト ボックス 876"/>
        <xdr:cNvSpPr txBox="1"/>
      </xdr:nvSpPr>
      <xdr:spPr>
        <a:xfrm>
          <a:off x="21056111" y="130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27141</xdr:rowOff>
    </xdr:from>
    <xdr:to>
      <xdr:col>107</xdr:col>
      <xdr:colOff>50800</xdr:colOff>
      <xdr:row>78</xdr:row>
      <xdr:rowOff>117177</xdr:rowOff>
    </xdr:to>
    <xdr:cxnSp macro="">
      <xdr:nvCxnSpPr>
        <xdr:cNvPr id="878" name="直線コネクタ 877"/>
        <xdr:cNvCxnSpPr/>
      </xdr:nvCxnSpPr>
      <xdr:spPr>
        <a:xfrm flipV="1">
          <a:off x="19545300" y="13400241"/>
          <a:ext cx="889000" cy="9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9" name="フローチャート: 判断 878"/>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31397</xdr:rowOff>
    </xdr:from>
    <xdr:ext cx="534377" cy="259045"/>
    <xdr:sp macro="" textlink="">
      <xdr:nvSpPr>
        <xdr:cNvPr id="880" name="テキスト ボックス 879"/>
        <xdr:cNvSpPr txBox="1"/>
      </xdr:nvSpPr>
      <xdr:spPr>
        <a:xfrm>
          <a:off x="20167111" y="130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74254</xdr:rowOff>
    </xdr:from>
    <xdr:to>
      <xdr:col>102</xdr:col>
      <xdr:colOff>114300</xdr:colOff>
      <xdr:row>78</xdr:row>
      <xdr:rowOff>117177</xdr:rowOff>
    </xdr:to>
    <xdr:cxnSp macro="">
      <xdr:nvCxnSpPr>
        <xdr:cNvPr id="881" name="直線コネクタ 880"/>
        <xdr:cNvCxnSpPr/>
      </xdr:nvCxnSpPr>
      <xdr:spPr>
        <a:xfrm>
          <a:off x="18656300" y="13104454"/>
          <a:ext cx="889000" cy="38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2" name="フローチャート: 判断 881"/>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31168</xdr:rowOff>
    </xdr:from>
    <xdr:ext cx="534377" cy="259045"/>
    <xdr:sp macro="" textlink="">
      <xdr:nvSpPr>
        <xdr:cNvPr id="883" name="テキスト ボックス 882"/>
        <xdr:cNvSpPr txBox="1"/>
      </xdr:nvSpPr>
      <xdr:spPr>
        <a:xfrm>
          <a:off x="19278111" y="130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4" name="フローチャート: 判断 883"/>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11918</xdr:rowOff>
    </xdr:from>
    <xdr:ext cx="534377" cy="259045"/>
    <xdr:sp macro="" textlink="">
      <xdr:nvSpPr>
        <xdr:cNvPr id="885" name="テキスト ボックス 884"/>
        <xdr:cNvSpPr txBox="1"/>
      </xdr:nvSpPr>
      <xdr:spPr>
        <a:xfrm>
          <a:off x="18389111" y="1338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6" name="テキスト ボックス 88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7" name="テキスト ボックス 88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8" name="テキスト ボックス 88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9" name="テキスト ボックス 88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90" name="テキスト ボックス 88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13886</xdr:rowOff>
    </xdr:from>
    <xdr:to>
      <xdr:col>116</xdr:col>
      <xdr:colOff>114300</xdr:colOff>
      <xdr:row>78</xdr:row>
      <xdr:rowOff>115486</xdr:rowOff>
    </xdr:to>
    <xdr:sp macro="" textlink="">
      <xdr:nvSpPr>
        <xdr:cNvPr id="891" name="楕円 890"/>
        <xdr:cNvSpPr/>
      </xdr:nvSpPr>
      <xdr:spPr>
        <a:xfrm>
          <a:off x="22110700" y="1338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163763</xdr:rowOff>
    </xdr:from>
    <xdr:ext cx="534377" cy="259045"/>
    <xdr:sp macro="" textlink="">
      <xdr:nvSpPr>
        <xdr:cNvPr id="892" name="繰出金該当値テキスト"/>
        <xdr:cNvSpPr txBox="1"/>
      </xdr:nvSpPr>
      <xdr:spPr>
        <a:xfrm>
          <a:off x="22212300" y="133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25611</xdr:rowOff>
    </xdr:from>
    <xdr:to>
      <xdr:col>112</xdr:col>
      <xdr:colOff>38100</xdr:colOff>
      <xdr:row>78</xdr:row>
      <xdr:rowOff>127211</xdr:rowOff>
    </xdr:to>
    <xdr:sp macro="" textlink="">
      <xdr:nvSpPr>
        <xdr:cNvPr id="893" name="楕円 892"/>
        <xdr:cNvSpPr/>
      </xdr:nvSpPr>
      <xdr:spPr>
        <a:xfrm>
          <a:off x="21272500" y="1339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118338</xdr:rowOff>
    </xdr:from>
    <xdr:ext cx="534377" cy="259045"/>
    <xdr:sp macro="" textlink="">
      <xdr:nvSpPr>
        <xdr:cNvPr id="894" name="テキスト ボックス 893"/>
        <xdr:cNvSpPr txBox="1"/>
      </xdr:nvSpPr>
      <xdr:spPr>
        <a:xfrm>
          <a:off x="21056111" y="1349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147791</xdr:rowOff>
    </xdr:from>
    <xdr:to>
      <xdr:col>107</xdr:col>
      <xdr:colOff>101600</xdr:colOff>
      <xdr:row>78</xdr:row>
      <xdr:rowOff>77941</xdr:rowOff>
    </xdr:to>
    <xdr:sp macro="" textlink="">
      <xdr:nvSpPr>
        <xdr:cNvPr id="895" name="楕円 894"/>
        <xdr:cNvSpPr/>
      </xdr:nvSpPr>
      <xdr:spPr>
        <a:xfrm>
          <a:off x="20383500" y="1334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69068</xdr:rowOff>
    </xdr:from>
    <xdr:ext cx="534377" cy="259045"/>
    <xdr:sp macro="" textlink="">
      <xdr:nvSpPr>
        <xdr:cNvPr id="896" name="テキスト ボックス 895"/>
        <xdr:cNvSpPr txBox="1"/>
      </xdr:nvSpPr>
      <xdr:spPr>
        <a:xfrm>
          <a:off x="20167111" y="1344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66377</xdr:rowOff>
    </xdr:from>
    <xdr:to>
      <xdr:col>102</xdr:col>
      <xdr:colOff>165100</xdr:colOff>
      <xdr:row>78</xdr:row>
      <xdr:rowOff>167977</xdr:rowOff>
    </xdr:to>
    <xdr:sp macro="" textlink="">
      <xdr:nvSpPr>
        <xdr:cNvPr id="897" name="楕円 896"/>
        <xdr:cNvSpPr/>
      </xdr:nvSpPr>
      <xdr:spPr>
        <a:xfrm>
          <a:off x="19494500" y="134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159104</xdr:rowOff>
    </xdr:from>
    <xdr:ext cx="534377" cy="259045"/>
    <xdr:sp macro="" textlink="">
      <xdr:nvSpPr>
        <xdr:cNvPr id="898" name="テキスト ボックス 897"/>
        <xdr:cNvSpPr txBox="1"/>
      </xdr:nvSpPr>
      <xdr:spPr>
        <a:xfrm>
          <a:off x="19278111" y="135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23454</xdr:rowOff>
    </xdr:from>
    <xdr:to>
      <xdr:col>98</xdr:col>
      <xdr:colOff>38100</xdr:colOff>
      <xdr:row>76</xdr:row>
      <xdr:rowOff>125054</xdr:rowOff>
    </xdr:to>
    <xdr:sp macro="" textlink="">
      <xdr:nvSpPr>
        <xdr:cNvPr id="899" name="楕円 898"/>
        <xdr:cNvSpPr/>
      </xdr:nvSpPr>
      <xdr:spPr>
        <a:xfrm>
          <a:off x="18605500" y="1305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141582</xdr:rowOff>
    </xdr:from>
    <xdr:ext cx="534377" cy="259045"/>
    <xdr:sp macro="" textlink="">
      <xdr:nvSpPr>
        <xdr:cNvPr id="900" name="テキスト ボックス 899"/>
        <xdr:cNvSpPr txBox="1"/>
      </xdr:nvSpPr>
      <xdr:spPr>
        <a:xfrm>
          <a:off x="18389111" y="128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1" name="正方形/長方形 90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2" name="正方形/長方形 90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3" name="正方形/長方形 90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4" name="正方形/長方形 90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5" name="正方形/長方形 90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6" name="正方形/長方形 90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7" name="正方形/長方形 90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8" name="正方形/長方形 90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9" name="テキスト ボックス 90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10" name="直線コネクタ 90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11" name="直線コネクタ 91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2" name="テキスト ボックス 91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3" name="直線コネクタ 91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4" name="テキスト ボックス 91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6" name="直線コネクタ 91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20" name="直線コネクタ 91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21" name="直線コネクタ 92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フローチャート: 判断 92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4" name="直線コネクタ 92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5" name="フローチャート: 判断 92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6" name="テキスト ボックス 92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7" name="直線コネクタ 92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8" name="フローチャート: 判断 92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9" name="テキスト ボックス 92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30" name="直線コネクタ 92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31" name="フローチャート: 判断 93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2" name="テキスト ボックス 93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フローチャート: 判断 93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4" name="テキスト ボックス 93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5" name="テキスト ボックス 93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6" name="テキスト ボックス 93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7" name="テキスト ボックス 93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8" name="テキスト ボックス 93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9" name="テキスト ボックス 93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40" name="楕円 93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4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2" name="楕円 94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3" name="テキスト ボックス 94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4" name="楕円 94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5" name="テキスト ボックス 94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6" name="楕円 94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7" name="テキスト ボックス 94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8" name="楕円 94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9" name="テキスト ボックス 94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0" name="正方形/長方形 94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1" name="正方形/長方形 95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2" name="テキスト ボックス 95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住民一人当たりのコストについて、物件費が昨年度よりも</a:t>
          </a:r>
          <a:r>
            <a:rPr kumimoji="1" lang="en-US" altLang="ja-JP" sz="1300">
              <a:latin typeface="ＭＳ Ｐゴシック" panose="020B0600070205080204" pitchFamily="50" charset="-128"/>
              <a:ea typeface="ＭＳ Ｐゴシック" panose="020B0600070205080204" pitchFamily="50" charset="-128"/>
            </a:rPr>
            <a:t>16,801</a:t>
          </a:r>
          <a:r>
            <a:rPr kumimoji="1" lang="ja-JP" altLang="en-US" sz="1300">
              <a:latin typeface="ＭＳ Ｐゴシック" panose="020B0600070205080204" pitchFamily="50" charset="-128"/>
              <a:ea typeface="ＭＳ Ｐゴシック" panose="020B0600070205080204" pitchFamily="50" charset="-128"/>
            </a:rPr>
            <a:t>円増加している。これは、施設解体及び電算機器更新のためである。また、普通建設事業費が昨年度より</a:t>
          </a:r>
          <a:r>
            <a:rPr kumimoji="1" lang="en-US" altLang="ja-JP" sz="1300">
              <a:latin typeface="ＭＳ Ｐゴシック" panose="020B0600070205080204" pitchFamily="50" charset="-128"/>
              <a:ea typeface="ＭＳ Ｐゴシック" panose="020B0600070205080204" pitchFamily="50" charset="-128"/>
            </a:rPr>
            <a:t>106,424</a:t>
          </a:r>
          <a:r>
            <a:rPr kumimoji="1" lang="ja-JP" altLang="en-US" sz="1300">
              <a:latin typeface="ＭＳ Ｐゴシック" panose="020B0600070205080204" pitchFamily="50" charset="-128"/>
              <a:ea typeface="ＭＳ Ｐゴシック" panose="020B0600070205080204" pitchFamily="50" charset="-128"/>
            </a:rPr>
            <a:t>円増加しているのは、庁舎建設や防災行政無線施設整備事業のためである。今後も小学校の立替が控えているため増加する見通しであるため、老朽施設の適正化等見直す必要がある。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福岡県築上町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18,119
17,885
119.61
12,956,136
12,164,660
655,971
5,665,996
11,189,931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112268</xdr:rowOff>
    </xdr:from>
    <xdr:to>
      <xdr:col>24</xdr:col>
      <xdr:colOff>63500</xdr:colOff>
      <xdr:row>37</xdr:row>
      <xdr:rowOff>13741</xdr:rowOff>
    </xdr:to>
    <xdr:cxnSp macro="">
      <xdr:nvCxnSpPr>
        <xdr:cNvPr id="59" name="直線コネクタ 58"/>
        <xdr:cNvCxnSpPr/>
      </xdr:nvCxnSpPr>
      <xdr:spPr>
        <a:xfrm>
          <a:off x="3797300" y="6284468"/>
          <a:ext cx="838200" cy="7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39768</xdr:rowOff>
    </xdr:from>
    <xdr:ext cx="469744" cy="259045"/>
    <xdr:sp macro="" textlink="">
      <xdr:nvSpPr>
        <xdr:cNvPr id="60" name="議会費平均値テキスト"/>
        <xdr:cNvSpPr txBox="1"/>
      </xdr:nvSpPr>
      <xdr:spPr>
        <a:xfrm>
          <a:off x="4686300" y="6040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112268</xdr:rowOff>
    </xdr:from>
    <xdr:to>
      <xdr:col>19</xdr:col>
      <xdr:colOff>177800</xdr:colOff>
      <xdr:row>36</xdr:row>
      <xdr:rowOff>167818</xdr:rowOff>
    </xdr:to>
    <xdr:cxnSp macro="">
      <xdr:nvCxnSpPr>
        <xdr:cNvPr id="62" name="直線コネクタ 61"/>
        <xdr:cNvCxnSpPr/>
      </xdr:nvCxnSpPr>
      <xdr:spPr>
        <a:xfrm flipV="1">
          <a:off x="2908300" y="6284468"/>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161078</xdr:rowOff>
    </xdr:from>
    <xdr:ext cx="469744" cy="259045"/>
    <xdr:sp macro="" textlink="">
      <xdr:nvSpPr>
        <xdr:cNvPr id="64" name="テキスト ボックス 63"/>
        <xdr:cNvSpPr txBox="1"/>
      </xdr:nvSpPr>
      <xdr:spPr>
        <a:xfrm>
          <a:off x="3562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162789</xdr:rowOff>
    </xdr:from>
    <xdr:to>
      <xdr:col>15</xdr:col>
      <xdr:colOff>50800</xdr:colOff>
      <xdr:row>36</xdr:row>
      <xdr:rowOff>167818</xdr:rowOff>
    </xdr:to>
    <xdr:cxnSp macro="">
      <xdr:nvCxnSpPr>
        <xdr:cNvPr id="65" name="直線コネクタ 64"/>
        <xdr:cNvCxnSpPr/>
      </xdr:nvCxnSpPr>
      <xdr:spPr>
        <a:xfrm>
          <a:off x="2019300" y="633498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148277</xdr:rowOff>
    </xdr:from>
    <xdr:ext cx="469744" cy="259045"/>
    <xdr:sp macro="" textlink="">
      <xdr:nvSpPr>
        <xdr:cNvPr id="67" name="テキスト ボックス 66"/>
        <xdr:cNvSpPr txBox="1"/>
      </xdr:nvSpPr>
      <xdr:spPr>
        <a:xfrm>
          <a:off x="2673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32944</xdr:rowOff>
    </xdr:from>
    <xdr:to>
      <xdr:col>10</xdr:col>
      <xdr:colOff>114300</xdr:colOff>
      <xdr:row>36</xdr:row>
      <xdr:rowOff>162789</xdr:rowOff>
    </xdr:to>
    <xdr:cxnSp macro="">
      <xdr:nvCxnSpPr>
        <xdr:cNvPr id="68" name="直線コネクタ 67"/>
        <xdr:cNvCxnSpPr/>
      </xdr:nvCxnSpPr>
      <xdr:spPr>
        <a:xfrm>
          <a:off x="1130300" y="6205144"/>
          <a:ext cx="889000" cy="1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151934</xdr:rowOff>
    </xdr:from>
    <xdr:ext cx="469744" cy="259045"/>
    <xdr:sp macro="" textlink="">
      <xdr:nvSpPr>
        <xdr:cNvPr id="70" name="テキスト ボックス 69"/>
        <xdr:cNvSpPr txBox="1"/>
      </xdr:nvSpPr>
      <xdr:spPr>
        <a:xfrm>
          <a:off x="1784428" y="5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37177</xdr:rowOff>
    </xdr:from>
    <xdr:ext cx="469744" cy="259045"/>
    <xdr:sp macro="" textlink="">
      <xdr:nvSpPr>
        <xdr:cNvPr id="72" name="テキスト ボックス 71"/>
        <xdr:cNvSpPr txBox="1"/>
      </xdr:nvSpPr>
      <xdr:spPr>
        <a:xfrm>
          <a:off x="895428" y="58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134391</xdr:rowOff>
    </xdr:from>
    <xdr:to>
      <xdr:col>24</xdr:col>
      <xdr:colOff>114300</xdr:colOff>
      <xdr:row>37</xdr:row>
      <xdr:rowOff>64541</xdr:rowOff>
    </xdr:to>
    <xdr:sp macro="" textlink="">
      <xdr:nvSpPr>
        <xdr:cNvPr id="78" name="楕円 77"/>
        <xdr:cNvSpPr/>
      </xdr:nvSpPr>
      <xdr:spPr>
        <a:xfrm>
          <a:off x="4584700" y="63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112818</xdr:rowOff>
    </xdr:from>
    <xdr:ext cx="469744" cy="259045"/>
    <xdr:sp macro="" textlink="">
      <xdr:nvSpPr>
        <xdr:cNvPr id="79" name="議会費該当値テキスト"/>
        <xdr:cNvSpPr txBox="1"/>
      </xdr:nvSpPr>
      <xdr:spPr>
        <a:xfrm>
          <a:off x="4686300" y="628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61468</xdr:rowOff>
    </xdr:from>
    <xdr:to>
      <xdr:col>20</xdr:col>
      <xdr:colOff>38100</xdr:colOff>
      <xdr:row>36</xdr:row>
      <xdr:rowOff>163068</xdr:rowOff>
    </xdr:to>
    <xdr:sp macro="" textlink="">
      <xdr:nvSpPr>
        <xdr:cNvPr id="80" name="楕円 79"/>
        <xdr:cNvSpPr/>
      </xdr:nvSpPr>
      <xdr:spPr>
        <a:xfrm>
          <a:off x="3746500" y="623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154195</xdr:rowOff>
    </xdr:from>
    <xdr:ext cx="469744" cy="259045"/>
    <xdr:sp macro="" textlink="">
      <xdr:nvSpPr>
        <xdr:cNvPr id="81" name="テキスト ボックス 80"/>
        <xdr:cNvSpPr txBox="1"/>
      </xdr:nvSpPr>
      <xdr:spPr>
        <a:xfrm>
          <a:off x="3562428" y="632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117018</xdr:rowOff>
    </xdr:from>
    <xdr:to>
      <xdr:col>15</xdr:col>
      <xdr:colOff>101600</xdr:colOff>
      <xdr:row>37</xdr:row>
      <xdr:rowOff>47168</xdr:rowOff>
    </xdr:to>
    <xdr:sp macro="" textlink="">
      <xdr:nvSpPr>
        <xdr:cNvPr id="82" name="楕円 81"/>
        <xdr:cNvSpPr/>
      </xdr:nvSpPr>
      <xdr:spPr>
        <a:xfrm>
          <a:off x="2857500" y="628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38295</xdr:rowOff>
    </xdr:from>
    <xdr:ext cx="469744" cy="259045"/>
    <xdr:sp macro="" textlink="">
      <xdr:nvSpPr>
        <xdr:cNvPr id="83" name="テキスト ボックス 82"/>
        <xdr:cNvSpPr txBox="1"/>
      </xdr:nvSpPr>
      <xdr:spPr>
        <a:xfrm>
          <a:off x="2673428" y="638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111989</xdr:rowOff>
    </xdr:from>
    <xdr:to>
      <xdr:col>10</xdr:col>
      <xdr:colOff>165100</xdr:colOff>
      <xdr:row>37</xdr:row>
      <xdr:rowOff>42139</xdr:rowOff>
    </xdr:to>
    <xdr:sp macro="" textlink="">
      <xdr:nvSpPr>
        <xdr:cNvPr id="84" name="楕円 83"/>
        <xdr:cNvSpPr/>
      </xdr:nvSpPr>
      <xdr:spPr>
        <a:xfrm>
          <a:off x="1968500" y="628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33266</xdr:rowOff>
    </xdr:from>
    <xdr:ext cx="469744" cy="259045"/>
    <xdr:sp macro="" textlink="">
      <xdr:nvSpPr>
        <xdr:cNvPr id="85" name="テキスト ボックス 84"/>
        <xdr:cNvSpPr txBox="1"/>
      </xdr:nvSpPr>
      <xdr:spPr>
        <a:xfrm>
          <a:off x="1784428" y="637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153594</xdr:rowOff>
    </xdr:from>
    <xdr:to>
      <xdr:col>6</xdr:col>
      <xdr:colOff>38100</xdr:colOff>
      <xdr:row>36</xdr:row>
      <xdr:rowOff>83744</xdr:rowOff>
    </xdr:to>
    <xdr:sp macro="" textlink="">
      <xdr:nvSpPr>
        <xdr:cNvPr id="86" name="楕円 85"/>
        <xdr:cNvSpPr/>
      </xdr:nvSpPr>
      <xdr:spPr>
        <a:xfrm>
          <a:off x="1079500" y="615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74871</xdr:rowOff>
    </xdr:from>
    <xdr:ext cx="469744" cy="259045"/>
    <xdr:sp macro="" textlink="">
      <xdr:nvSpPr>
        <xdr:cNvPr id="87" name="テキスト ボックス 86"/>
        <xdr:cNvSpPr txBox="1"/>
      </xdr:nvSpPr>
      <xdr:spPr>
        <a:xfrm>
          <a:off x="895428" y="62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119624</xdr:rowOff>
    </xdr:from>
    <xdr:to>
      <xdr:col>24</xdr:col>
      <xdr:colOff>63500</xdr:colOff>
      <xdr:row>57</xdr:row>
      <xdr:rowOff>5407</xdr:rowOff>
    </xdr:to>
    <xdr:cxnSp macro="">
      <xdr:nvCxnSpPr>
        <xdr:cNvPr id="114" name="直線コネクタ 113"/>
        <xdr:cNvCxnSpPr/>
      </xdr:nvCxnSpPr>
      <xdr:spPr>
        <a:xfrm flipV="1">
          <a:off x="3797300" y="9377924"/>
          <a:ext cx="838200" cy="40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142729</xdr:rowOff>
    </xdr:from>
    <xdr:ext cx="534377" cy="259045"/>
    <xdr:sp macro="" textlink="">
      <xdr:nvSpPr>
        <xdr:cNvPr id="115" name="総務費平均値テキスト"/>
        <xdr:cNvSpPr txBox="1"/>
      </xdr:nvSpPr>
      <xdr:spPr>
        <a:xfrm>
          <a:off x="4686300" y="957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5407</xdr:rowOff>
    </xdr:from>
    <xdr:to>
      <xdr:col>19</xdr:col>
      <xdr:colOff>177800</xdr:colOff>
      <xdr:row>57</xdr:row>
      <xdr:rowOff>37068</xdr:rowOff>
    </xdr:to>
    <xdr:cxnSp macro="">
      <xdr:nvCxnSpPr>
        <xdr:cNvPr id="117" name="直線コネクタ 116"/>
        <xdr:cNvCxnSpPr/>
      </xdr:nvCxnSpPr>
      <xdr:spPr>
        <a:xfrm flipV="1">
          <a:off x="2908300" y="9778057"/>
          <a:ext cx="889000" cy="3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92974</xdr:rowOff>
    </xdr:from>
    <xdr:to>
      <xdr:col>15</xdr:col>
      <xdr:colOff>50800</xdr:colOff>
      <xdr:row>57</xdr:row>
      <xdr:rowOff>37068</xdr:rowOff>
    </xdr:to>
    <xdr:cxnSp macro="">
      <xdr:nvCxnSpPr>
        <xdr:cNvPr id="120" name="直線コネクタ 119"/>
        <xdr:cNvCxnSpPr/>
      </xdr:nvCxnSpPr>
      <xdr:spPr>
        <a:xfrm>
          <a:off x="2019300" y="9694174"/>
          <a:ext cx="889000" cy="1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xdr:rowOff>
    </xdr:from>
    <xdr:ext cx="534377" cy="259045"/>
    <xdr:sp macro="" textlink="">
      <xdr:nvSpPr>
        <xdr:cNvPr id="122" name="テキスト ボックス 121"/>
        <xdr:cNvSpPr txBox="1"/>
      </xdr:nvSpPr>
      <xdr:spPr>
        <a:xfrm>
          <a:off x="2641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92974</xdr:rowOff>
    </xdr:from>
    <xdr:to>
      <xdr:col>10</xdr:col>
      <xdr:colOff>114300</xdr:colOff>
      <xdr:row>57</xdr:row>
      <xdr:rowOff>7254</xdr:rowOff>
    </xdr:to>
    <xdr:cxnSp macro="">
      <xdr:nvCxnSpPr>
        <xdr:cNvPr id="123" name="直線コネクタ 122"/>
        <xdr:cNvCxnSpPr/>
      </xdr:nvCxnSpPr>
      <xdr:spPr>
        <a:xfrm flipV="1">
          <a:off x="1130300" y="9694174"/>
          <a:ext cx="889000" cy="8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152850</xdr:rowOff>
    </xdr:from>
    <xdr:ext cx="534377" cy="259045"/>
    <xdr:sp macro="" textlink="">
      <xdr:nvSpPr>
        <xdr:cNvPr id="125" name="テキスト ボックス 124"/>
        <xdr:cNvSpPr txBox="1"/>
      </xdr:nvSpPr>
      <xdr:spPr>
        <a:xfrm>
          <a:off x="1752111" y="975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14478</xdr:rowOff>
    </xdr:from>
    <xdr:ext cx="534377" cy="259045"/>
    <xdr:sp macro="" textlink="">
      <xdr:nvSpPr>
        <xdr:cNvPr id="127" name="テキスト ボックス 126"/>
        <xdr:cNvSpPr txBox="1"/>
      </xdr:nvSpPr>
      <xdr:spPr>
        <a:xfrm>
          <a:off x="863111" y="9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68824</xdr:rowOff>
    </xdr:from>
    <xdr:to>
      <xdr:col>24</xdr:col>
      <xdr:colOff>114300</xdr:colOff>
      <xdr:row>54</xdr:row>
      <xdr:rowOff>170424</xdr:rowOff>
    </xdr:to>
    <xdr:sp macro="" textlink="">
      <xdr:nvSpPr>
        <xdr:cNvPr id="133" name="楕円 132"/>
        <xdr:cNvSpPr/>
      </xdr:nvSpPr>
      <xdr:spPr>
        <a:xfrm>
          <a:off x="4584700" y="932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91701</xdr:rowOff>
    </xdr:from>
    <xdr:ext cx="599010" cy="259045"/>
    <xdr:sp macro="" textlink="">
      <xdr:nvSpPr>
        <xdr:cNvPr id="134" name="総務費該当値テキスト"/>
        <xdr:cNvSpPr txBox="1"/>
      </xdr:nvSpPr>
      <xdr:spPr>
        <a:xfrm>
          <a:off x="4686300" y="917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126057</xdr:rowOff>
    </xdr:from>
    <xdr:to>
      <xdr:col>20</xdr:col>
      <xdr:colOff>38100</xdr:colOff>
      <xdr:row>57</xdr:row>
      <xdr:rowOff>56207</xdr:rowOff>
    </xdr:to>
    <xdr:sp macro="" textlink="">
      <xdr:nvSpPr>
        <xdr:cNvPr id="135" name="楕円 134"/>
        <xdr:cNvSpPr/>
      </xdr:nvSpPr>
      <xdr:spPr>
        <a:xfrm>
          <a:off x="3746500" y="972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47334</xdr:rowOff>
    </xdr:from>
    <xdr:ext cx="534377" cy="259045"/>
    <xdr:sp macro="" textlink="">
      <xdr:nvSpPr>
        <xdr:cNvPr id="136" name="テキスト ボックス 135"/>
        <xdr:cNvSpPr txBox="1"/>
      </xdr:nvSpPr>
      <xdr:spPr>
        <a:xfrm>
          <a:off x="3530111" y="981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157718</xdr:rowOff>
    </xdr:from>
    <xdr:to>
      <xdr:col>15</xdr:col>
      <xdr:colOff>101600</xdr:colOff>
      <xdr:row>57</xdr:row>
      <xdr:rowOff>87868</xdr:rowOff>
    </xdr:to>
    <xdr:sp macro="" textlink="">
      <xdr:nvSpPr>
        <xdr:cNvPr id="137" name="楕円 136"/>
        <xdr:cNvSpPr/>
      </xdr:nvSpPr>
      <xdr:spPr>
        <a:xfrm>
          <a:off x="2857500" y="97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78995</xdr:rowOff>
    </xdr:from>
    <xdr:ext cx="534377" cy="259045"/>
    <xdr:sp macro="" textlink="">
      <xdr:nvSpPr>
        <xdr:cNvPr id="138" name="テキスト ボックス 137"/>
        <xdr:cNvSpPr txBox="1"/>
      </xdr:nvSpPr>
      <xdr:spPr>
        <a:xfrm>
          <a:off x="2641111" y="985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42174</xdr:rowOff>
    </xdr:from>
    <xdr:to>
      <xdr:col>10</xdr:col>
      <xdr:colOff>165100</xdr:colOff>
      <xdr:row>56</xdr:row>
      <xdr:rowOff>143774</xdr:rowOff>
    </xdr:to>
    <xdr:sp macro="" textlink="">
      <xdr:nvSpPr>
        <xdr:cNvPr id="139" name="楕円 138"/>
        <xdr:cNvSpPr/>
      </xdr:nvSpPr>
      <xdr:spPr>
        <a:xfrm>
          <a:off x="1968500" y="964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160301</xdr:rowOff>
    </xdr:from>
    <xdr:ext cx="534377" cy="259045"/>
    <xdr:sp macro="" textlink="">
      <xdr:nvSpPr>
        <xdr:cNvPr id="140" name="テキスト ボックス 139"/>
        <xdr:cNvSpPr txBox="1"/>
      </xdr:nvSpPr>
      <xdr:spPr>
        <a:xfrm>
          <a:off x="1752111" y="941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127904</xdr:rowOff>
    </xdr:from>
    <xdr:to>
      <xdr:col>6</xdr:col>
      <xdr:colOff>38100</xdr:colOff>
      <xdr:row>57</xdr:row>
      <xdr:rowOff>58054</xdr:rowOff>
    </xdr:to>
    <xdr:sp macro="" textlink="">
      <xdr:nvSpPr>
        <xdr:cNvPr id="141" name="楕円 140"/>
        <xdr:cNvSpPr/>
      </xdr:nvSpPr>
      <xdr:spPr>
        <a:xfrm>
          <a:off x="1079500" y="972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49181</xdr:rowOff>
    </xdr:from>
    <xdr:ext cx="534377" cy="259045"/>
    <xdr:sp macro="" textlink="">
      <xdr:nvSpPr>
        <xdr:cNvPr id="142" name="テキスト ボックス 141"/>
        <xdr:cNvSpPr txBox="1"/>
      </xdr:nvSpPr>
      <xdr:spPr>
        <a:xfrm>
          <a:off x="863111" y="98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42110</xdr:rowOff>
    </xdr:from>
    <xdr:to>
      <xdr:col>24</xdr:col>
      <xdr:colOff>63500</xdr:colOff>
      <xdr:row>74</xdr:row>
      <xdr:rowOff>124068</xdr:rowOff>
    </xdr:to>
    <xdr:cxnSp macro="">
      <xdr:nvCxnSpPr>
        <xdr:cNvPr id="174" name="直線コネクタ 173"/>
        <xdr:cNvCxnSpPr/>
      </xdr:nvCxnSpPr>
      <xdr:spPr>
        <a:xfrm flipV="1">
          <a:off x="3797300" y="12729410"/>
          <a:ext cx="838200" cy="8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65836</xdr:rowOff>
    </xdr:from>
    <xdr:ext cx="599010" cy="259045"/>
    <xdr:sp macro="" textlink="">
      <xdr:nvSpPr>
        <xdr:cNvPr id="175" name="民生費平均値テキスト"/>
        <xdr:cNvSpPr txBox="1"/>
      </xdr:nvSpPr>
      <xdr:spPr>
        <a:xfrm>
          <a:off x="4686300" y="12924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134562</xdr:rowOff>
    </xdr:from>
    <xdr:to>
      <xdr:col>19</xdr:col>
      <xdr:colOff>177800</xdr:colOff>
      <xdr:row>74</xdr:row>
      <xdr:rowOff>124068</xdr:rowOff>
    </xdr:to>
    <xdr:cxnSp macro="">
      <xdr:nvCxnSpPr>
        <xdr:cNvPr id="177" name="直線コネクタ 176"/>
        <xdr:cNvCxnSpPr/>
      </xdr:nvCxnSpPr>
      <xdr:spPr>
        <a:xfrm>
          <a:off x="2908300" y="12478962"/>
          <a:ext cx="889000" cy="33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69035</xdr:rowOff>
    </xdr:from>
    <xdr:ext cx="599010" cy="259045"/>
    <xdr:sp macro="" textlink="">
      <xdr:nvSpPr>
        <xdr:cNvPr id="179" name="テキスト ボックス 178"/>
        <xdr:cNvSpPr txBox="1"/>
      </xdr:nvSpPr>
      <xdr:spPr>
        <a:xfrm>
          <a:off x="3497795" y="1309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134562</xdr:rowOff>
    </xdr:from>
    <xdr:to>
      <xdr:col>15</xdr:col>
      <xdr:colOff>50800</xdr:colOff>
      <xdr:row>73</xdr:row>
      <xdr:rowOff>140419</xdr:rowOff>
    </xdr:to>
    <xdr:cxnSp macro="">
      <xdr:nvCxnSpPr>
        <xdr:cNvPr id="180" name="直線コネクタ 179"/>
        <xdr:cNvCxnSpPr/>
      </xdr:nvCxnSpPr>
      <xdr:spPr>
        <a:xfrm flipV="1">
          <a:off x="2019300" y="12478962"/>
          <a:ext cx="889000" cy="17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89936</xdr:rowOff>
    </xdr:from>
    <xdr:ext cx="599010" cy="259045"/>
    <xdr:sp macro="" textlink="">
      <xdr:nvSpPr>
        <xdr:cNvPr id="182" name="テキスト ボックス 181"/>
        <xdr:cNvSpPr txBox="1"/>
      </xdr:nvSpPr>
      <xdr:spPr>
        <a:xfrm>
          <a:off x="2608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140419</xdr:rowOff>
    </xdr:from>
    <xdr:to>
      <xdr:col>10</xdr:col>
      <xdr:colOff>114300</xdr:colOff>
      <xdr:row>75</xdr:row>
      <xdr:rowOff>73482</xdr:rowOff>
    </xdr:to>
    <xdr:cxnSp macro="">
      <xdr:nvCxnSpPr>
        <xdr:cNvPr id="183" name="直線コネクタ 182"/>
        <xdr:cNvCxnSpPr/>
      </xdr:nvCxnSpPr>
      <xdr:spPr>
        <a:xfrm flipV="1">
          <a:off x="1130300" y="12656269"/>
          <a:ext cx="889000" cy="27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102999</xdr:rowOff>
    </xdr:from>
    <xdr:ext cx="599010" cy="259045"/>
    <xdr:sp macro="" textlink="">
      <xdr:nvSpPr>
        <xdr:cNvPr id="185" name="テキスト ボックス 184"/>
        <xdr:cNvSpPr txBox="1"/>
      </xdr:nvSpPr>
      <xdr:spPr>
        <a:xfrm>
          <a:off x="1719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34648</xdr:rowOff>
    </xdr:from>
    <xdr:ext cx="599010" cy="259045"/>
    <xdr:sp macro="" textlink="">
      <xdr:nvSpPr>
        <xdr:cNvPr id="187" name="テキスト ボックス 186"/>
        <xdr:cNvSpPr txBox="1"/>
      </xdr:nvSpPr>
      <xdr:spPr>
        <a:xfrm>
          <a:off x="830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162760</xdr:rowOff>
    </xdr:from>
    <xdr:to>
      <xdr:col>24</xdr:col>
      <xdr:colOff>114300</xdr:colOff>
      <xdr:row>74</xdr:row>
      <xdr:rowOff>92910</xdr:rowOff>
    </xdr:to>
    <xdr:sp macro="" textlink="">
      <xdr:nvSpPr>
        <xdr:cNvPr id="193" name="楕円 192"/>
        <xdr:cNvSpPr/>
      </xdr:nvSpPr>
      <xdr:spPr>
        <a:xfrm>
          <a:off x="4584700" y="1267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14187</xdr:rowOff>
    </xdr:from>
    <xdr:ext cx="599010" cy="259045"/>
    <xdr:sp macro="" textlink="">
      <xdr:nvSpPr>
        <xdr:cNvPr id="194" name="民生費該当値テキスト"/>
        <xdr:cNvSpPr txBox="1"/>
      </xdr:nvSpPr>
      <xdr:spPr>
        <a:xfrm>
          <a:off x="4686300" y="12530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73268</xdr:rowOff>
    </xdr:from>
    <xdr:to>
      <xdr:col>20</xdr:col>
      <xdr:colOff>38100</xdr:colOff>
      <xdr:row>75</xdr:row>
      <xdr:rowOff>3418</xdr:rowOff>
    </xdr:to>
    <xdr:sp macro="" textlink="">
      <xdr:nvSpPr>
        <xdr:cNvPr id="195" name="楕円 194"/>
        <xdr:cNvSpPr/>
      </xdr:nvSpPr>
      <xdr:spPr>
        <a:xfrm>
          <a:off x="3746500" y="1276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19945</xdr:rowOff>
    </xdr:from>
    <xdr:ext cx="599010" cy="259045"/>
    <xdr:sp macro="" textlink="">
      <xdr:nvSpPr>
        <xdr:cNvPr id="196" name="テキスト ボックス 195"/>
        <xdr:cNvSpPr txBox="1"/>
      </xdr:nvSpPr>
      <xdr:spPr>
        <a:xfrm>
          <a:off x="3497795" y="1253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83762</xdr:rowOff>
    </xdr:from>
    <xdr:to>
      <xdr:col>15</xdr:col>
      <xdr:colOff>101600</xdr:colOff>
      <xdr:row>73</xdr:row>
      <xdr:rowOff>13912</xdr:rowOff>
    </xdr:to>
    <xdr:sp macro="" textlink="">
      <xdr:nvSpPr>
        <xdr:cNvPr id="197" name="楕円 196"/>
        <xdr:cNvSpPr/>
      </xdr:nvSpPr>
      <xdr:spPr>
        <a:xfrm>
          <a:off x="2857500" y="1242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30439</xdr:rowOff>
    </xdr:from>
    <xdr:ext cx="599010" cy="259045"/>
    <xdr:sp macro="" textlink="">
      <xdr:nvSpPr>
        <xdr:cNvPr id="198" name="テキスト ボックス 197"/>
        <xdr:cNvSpPr txBox="1"/>
      </xdr:nvSpPr>
      <xdr:spPr>
        <a:xfrm>
          <a:off x="2608795" y="1220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89619</xdr:rowOff>
    </xdr:from>
    <xdr:to>
      <xdr:col>10</xdr:col>
      <xdr:colOff>165100</xdr:colOff>
      <xdr:row>74</xdr:row>
      <xdr:rowOff>19769</xdr:rowOff>
    </xdr:to>
    <xdr:sp macro="" textlink="">
      <xdr:nvSpPr>
        <xdr:cNvPr id="199" name="楕円 198"/>
        <xdr:cNvSpPr/>
      </xdr:nvSpPr>
      <xdr:spPr>
        <a:xfrm>
          <a:off x="1968500" y="126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36296</xdr:rowOff>
    </xdr:from>
    <xdr:ext cx="599010" cy="259045"/>
    <xdr:sp macro="" textlink="">
      <xdr:nvSpPr>
        <xdr:cNvPr id="200" name="テキスト ボックス 199"/>
        <xdr:cNvSpPr txBox="1"/>
      </xdr:nvSpPr>
      <xdr:spPr>
        <a:xfrm>
          <a:off x="1719795" y="1238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22682</xdr:rowOff>
    </xdr:from>
    <xdr:to>
      <xdr:col>6</xdr:col>
      <xdr:colOff>38100</xdr:colOff>
      <xdr:row>75</xdr:row>
      <xdr:rowOff>124282</xdr:rowOff>
    </xdr:to>
    <xdr:sp macro="" textlink="">
      <xdr:nvSpPr>
        <xdr:cNvPr id="201" name="楕円 200"/>
        <xdr:cNvSpPr/>
      </xdr:nvSpPr>
      <xdr:spPr>
        <a:xfrm>
          <a:off x="1079500" y="1288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140809</xdr:rowOff>
    </xdr:from>
    <xdr:ext cx="599010" cy="259045"/>
    <xdr:sp macro="" textlink="">
      <xdr:nvSpPr>
        <xdr:cNvPr id="202" name="テキスト ボックス 201"/>
        <xdr:cNvSpPr txBox="1"/>
      </xdr:nvSpPr>
      <xdr:spPr>
        <a:xfrm>
          <a:off x="830795" y="1265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101784</xdr:rowOff>
    </xdr:from>
    <xdr:to>
      <xdr:col>24</xdr:col>
      <xdr:colOff>63500</xdr:colOff>
      <xdr:row>96</xdr:row>
      <xdr:rowOff>127829</xdr:rowOff>
    </xdr:to>
    <xdr:cxnSp macro="">
      <xdr:nvCxnSpPr>
        <xdr:cNvPr id="234" name="直線コネクタ 233"/>
        <xdr:cNvCxnSpPr/>
      </xdr:nvCxnSpPr>
      <xdr:spPr>
        <a:xfrm flipV="1">
          <a:off x="3797300" y="16560984"/>
          <a:ext cx="838200" cy="2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79687</xdr:rowOff>
    </xdr:from>
    <xdr:ext cx="534377" cy="259045"/>
    <xdr:sp macro="" textlink="">
      <xdr:nvSpPr>
        <xdr:cNvPr id="235" name="衛生費平均値テキスト"/>
        <xdr:cNvSpPr txBox="1"/>
      </xdr:nvSpPr>
      <xdr:spPr>
        <a:xfrm>
          <a:off x="4686300" y="16538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128155</xdr:rowOff>
    </xdr:from>
    <xdr:to>
      <xdr:col>19</xdr:col>
      <xdr:colOff>177800</xdr:colOff>
      <xdr:row>96</xdr:row>
      <xdr:rowOff>127829</xdr:rowOff>
    </xdr:to>
    <xdr:cxnSp macro="">
      <xdr:nvCxnSpPr>
        <xdr:cNvPr id="237" name="直線コネクタ 236"/>
        <xdr:cNvCxnSpPr/>
      </xdr:nvCxnSpPr>
      <xdr:spPr>
        <a:xfrm>
          <a:off x="2908300" y="16073005"/>
          <a:ext cx="889000" cy="51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16773</xdr:rowOff>
    </xdr:from>
    <xdr:ext cx="534377" cy="259045"/>
    <xdr:sp macro="" textlink="">
      <xdr:nvSpPr>
        <xdr:cNvPr id="239" name="テキスト ボックス 238"/>
        <xdr:cNvSpPr txBox="1"/>
      </xdr:nvSpPr>
      <xdr:spPr>
        <a:xfrm>
          <a:off x="3530111" y="1664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128155</xdr:rowOff>
    </xdr:from>
    <xdr:to>
      <xdr:col>15</xdr:col>
      <xdr:colOff>50800</xdr:colOff>
      <xdr:row>95</xdr:row>
      <xdr:rowOff>52701</xdr:rowOff>
    </xdr:to>
    <xdr:cxnSp macro="">
      <xdr:nvCxnSpPr>
        <xdr:cNvPr id="240" name="直線コネクタ 239"/>
        <xdr:cNvCxnSpPr/>
      </xdr:nvCxnSpPr>
      <xdr:spPr>
        <a:xfrm flipV="1">
          <a:off x="2019300" y="16073005"/>
          <a:ext cx="889000" cy="26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28889</xdr:rowOff>
    </xdr:from>
    <xdr:ext cx="534377" cy="259045"/>
    <xdr:sp macro="" textlink="">
      <xdr:nvSpPr>
        <xdr:cNvPr id="242" name="テキスト ボックス 241"/>
        <xdr:cNvSpPr txBox="1"/>
      </xdr:nvSpPr>
      <xdr:spPr>
        <a:xfrm>
          <a:off x="2641111" y="166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52701</xdr:rowOff>
    </xdr:from>
    <xdr:to>
      <xdr:col>10</xdr:col>
      <xdr:colOff>114300</xdr:colOff>
      <xdr:row>96</xdr:row>
      <xdr:rowOff>118424</xdr:rowOff>
    </xdr:to>
    <xdr:cxnSp macro="">
      <xdr:nvCxnSpPr>
        <xdr:cNvPr id="243" name="直線コネクタ 242"/>
        <xdr:cNvCxnSpPr/>
      </xdr:nvCxnSpPr>
      <xdr:spPr>
        <a:xfrm flipV="1">
          <a:off x="1130300" y="16340451"/>
          <a:ext cx="889000" cy="23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9507</xdr:rowOff>
    </xdr:from>
    <xdr:ext cx="534377" cy="259045"/>
    <xdr:sp macro="" textlink="">
      <xdr:nvSpPr>
        <xdr:cNvPr id="245" name="テキスト ボックス 244"/>
        <xdr:cNvSpPr txBox="1"/>
      </xdr:nvSpPr>
      <xdr:spPr>
        <a:xfrm>
          <a:off x="1752111" y="1664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100049</xdr:rowOff>
    </xdr:from>
    <xdr:ext cx="534377" cy="259045"/>
    <xdr:sp macro="" textlink="">
      <xdr:nvSpPr>
        <xdr:cNvPr id="247" name="テキスト ボックス 246"/>
        <xdr:cNvSpPr txBox="1"/>
      </xdr:nvSpPr>
      <xdr:spPr>
        <a:xfrm>
          <a:off x="863111" y="167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50984</xdr:rowOff>
    </xdr:from>
    <xdr:to>
      <xdr:col>24</xdr:col>
      <xdr:colOff>114300</xdr:colOff>
      <xdr:row>96</xdr:row>
      <xdr:rowOff>152584</xdr:rowOff>
    </xdr:to>
    <xdr:sp macro="" textlink="">
      <xdr:nvSpPr>
        <xdr:cNvPr id="253" name="楕円 252"/>
        <xdr:cNvSpPr/>
      </xdr:nvSpPr>
      <xdr:spPr>
        <a:xfrm>
          <a:off x="4584700" y="1651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73861</xdr:rowOff>
    </xdr:from>
    <xdr:ext cx="534377" cy="259045"/>
    <xdr:sp macro="" textlink="">
      <xdr:nvSpPr>
        <xdr:cNvPr id="254" name="衛生費該当値テキスト"/>
        <xdr:cNvSpPr txBox="1"/>
      </xdr:nvSpPr>
      <xdr:spPr>
        <a:xfrm>
          <a:off x="4686300" y="1636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77029</xdr:rowOff>
    </xdr:from>
    <xdr:to>
      <xdr:col>20</xdr:col>
      <xdr:colOff>38100</xdr:colOff>
      <xdr:row>97</xdr:row>
      <xdr:rowOff>7179</xdr:rowOff>
    </xdr:to>
    <xdr:sp macro="" textlink="">
      <xdr:nvSpPr>
        <xdr:cNvPr id="255" name="楕円 254"/>
        <xdr:cNvSpPr/>
      </xdr:nvSpPr>
      <xdr:spPr>
        <a:xfrm>
          <a:off x="3746500" y="1653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23706</xdr:rowOff>
    </xdr:from>
    <xdr:ext cx="534377" cy="259045"/>
    <xdr:sp macro="" textlink="">
      <xdr:nvSpPr>
        <xdr:cNvPr id="256" name="テキスト ボックス 255"/>
        <xdr:cNvSpPr txBox="1"/>
      </xdr:nvSpPr>
      <xdr:spPr>
        <a:xfrm>
          <a:off x="3530111" y="163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77355</xdr:rowOff>
    </xdr:from>
    <xdr:to>
      <xdr:col>15</xdr:col>
      <xdr:colOff>101600</xdr:colOff>
      <xdr:row>94</xdr:row>
      <xdr:rowOff>7505</xdr:rowOff>
    </xdr:to>
    <xdr:sp macro="" textlink="">
      <xdr:nvSpPr>
        <xdr:cNvPr id="257" name="楕円 256"/>
        <xdr:cNvSpPr/>
      </xdr:nvSpPr>
      <xdr:spPr>
        <a:xfrm>
          <a:off x="2857500" y="1602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24032</xdr:rowOff>
    </xdr:from>
    <xdr:ext cx="534377" cy="259045"/>
    <xdr:sp macro="" textlink="">
      <xdr:nvSpPr>
        <xdr:cNvPr id="258" name="テキスト ボックス 257"/>
        <xdr:cNvSpPr txBox="1"/>
      </xdr:nvSpPr>
      <xdr:spPr>
        <a:xfrm>
          <a:off x="2641111" y="1579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1901</xdr:rowOff>
    </xdr:from>
    <xdr:to>
      <xdr:col>10</xdr:col>
      <xdr:colOff>165100</xdr:colOff>
      <xdr:row>95</xdr:row>
      <xdr:rowOff>103501</xdr:rowOff>
    </xdr:to>
    <xdr:sp macro="" textlink="">
      <xdr:nvSpPr>
        <xdr:cNvPr id="259" name="楕円 258"/>
        <xdr:cNvSpPr/>
      </xdr:nvSpPr>
      <xdr:spPr>
        <a:xfrm>
          <a:off x="1968500" y="1628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120028</xdr:rowOff>
    </xdr:from>
    <xdr:ext cx="534377" cy="259045"/>
    <xdr:sp macro="" textlink="">
      <xdr:nvSpPr>
        <xdr:cNvPr id="260" name="テキスト ボックス 259"/>
        <xdr:cNvSpPr txBox="1"/>
      </xdr:nvSpPr>
      <xdr:spPr>
        <a:xfrm>
          <a:off x="1752111" y="1606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67624</xdr:rowOff>
    </xdr:from>
    <xdr:to>
      <xdr:col>6</xdr:col>
      <xdr:colOff>38100</xdr:colOff>
      <xdr:row>96</xdr:row>
      <xdr:rowOff>169224</xdr:rowOff>
    </xdr:to>
    <xdr:sp macro="" textlink="">
      <xdr:nvSpPr>
        <xdr:cNvPr id="261" name="楕円 260"/>
        <xdr:cNvSpPr/>
      </xdr:nvSpPr>
      <xdr:spPr>
        <a:xfrm>
          <a:off x="1079500" y="1652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14301</xdr:rowOff>
    </xdr:from>
    <xdr:ext cx="534377" cy="259045"/>
    <xdr:sp macro="" textlink="">
      <xdr:nvSpPr>
        <xdr:cNvPr id="262" name="テキスト ボックス 261"/>
        <xdr:cNvSpPr txBox="1"/>
      </xdr:nvSpPr>
      <xdr:spPr>
        <a:xfrm>
          <a:off x="863111" y="1630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135586</xdr:rowOff>
    </xdr:from>
    <xdr:to>
      <xdr:col>55</xdr:col>
      <xdr:colOff>0</xdr:colOff>
      <xdr:row>38</xdr:row>
      <xdr:rowOff>136271</xdr:rowOff>
    </xdr:to>
    <xdr:cxnSp macro="">
      <xdr:nvCxnSpPr>
        <xdr:cNvPr id="289" name="直線コネクタ 288"/>
        <xdr:cNvCxnSpPr/>
      </xdr:nvCxnSpPr>
      <xdr:spPr>
        <a:xfrm>
          <a:off x="9639300" y="6650686"/>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135586</xdr:rowOff>
    </xdr:from>
    <xdr:to>
      <xdr:col>50</xdr:col>
      <xdr:colOff>114300</xdr:colOff>
      <xdr:row>38</xdr:row>
      <xdr:rowOff>135586</xdr:rowOff>
    </xdr:to>
    <xdr:cxnSp macro="">
      <xdr:nvCxnSpPr>
        <xdr:cNvPr id="292" name="直線コネクタ 291"/>
        <xdr:cNvCxnSpPr/>
      </xdr:nvCxnSpPr>
      <xdr:spPr>
        <a:xfrm>
          <a:off x="8750300" y="66506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134900</xdr:rowOff>
    </xdr:from>
    <xdr:to>
      <xdr:col>45</xdr:col>
      <xdr:colOff>177800</xdr:colOff>
      <xdr:row>38</xdr:row>
      <xdr:rowOff>135586</xdr:rowOff>
    </xdr:to>
    <xdr:cxnSp macro="">
      <xdr:nvCxnSpPr>
        <xdr:cNvPr id="295" name="直線コネクタ 294"/>
        <xdr:cNvCxnSpPr/>
      </xdr:nvCxnSpPr>
      <xdr:spPr>
        <a:xfrm>
          <a:off x="7861300" y="665000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134900</xdr:rowOff>
    </xdr:from>
    <xdr:to>
      <xdr:col>41</xdr:col>
      <xdr:colOff>50800</xdr:colOff>
      <xdr:row>38</xdr:row>
      <xdr:rowOff>135128</xdr:rowOff>
    </xdr:to>
    <xdr:cxnSp macro="">
      <xdr:nvCxnSpPr>
        <xdr:cNvPr id="298" name="直線コネクタ 297"/>
        <xdr:cNvCxnSpPr/>
      </xdr:nvCxnSpPr>
      <xdr:spPr>
        <a:xfrm flipV="1">
          <a:off x="6972300" y="665000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89069</xdr:rowOff>
    </xdr:from>
    <xdr:ext cx="378565" cy="259045"/>
    <xdr:sp macro="" textlink="">
      <xdr:nvSpPr>
        <xdr:cNvPr id="300" name="テキスト ボックス 299"/>
        <xdr:cNvSpPr txBox="1"/>
      </xdr:nvSpPr>
      <xdr:spPr>
        <a:xfrm>
          <a:off x="7672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54551</xdr:rowOff>
    </xdr:from>
    <xdr:ext cx="378565" cy="259045"/>
    <xdr:sp macro="" textlink="">
      <xdr:nvSpPr>
        <xdr:cNvPr id="302" name="テキスト ボックス 301"/>
        <xdr:cNvSpPr txBox="1"/>
      </xdr:nvSpPr>
      <xdr:spPr>
        <a:xfrm>
          <a:off x="6783017" y="6226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85471</xdr:rowOff>
    </xdr:from>
    <xdr:to>
      <xdr:col>55</xdr:col>
      <xdr:colOff>50800</xdr:colOff>
      <xdr:row>39</xdr:row>
      <xdr:rowOff>15621</xdr:rowOff>
    </xdr:to>
    <xdr:sp macro="" textlink="">
      <xdr:nvSpPr>
        <xdr:cNvPr id="308" name="楕円 307"/>
        <xdr:cNvSpPr/>
      </xdr:nvSpPr>
      <xdr:spPr>
        <a:xfrm>
          <a:off x="104267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398</xdr:rowOff>
    </xdr:from>
    <xdr:ext cx="313932" cy="259045"/>
    <xdr:sp macro="" textlink="">
      <xdr:nvSpPr>
        <xdr:cNvPr id="309" name="労働費該当値テキスト"/>
        <xdr:cNvSpPr txBox="1"/>
      </xdr:nvSpPr>
      <xdr:spPr>
        <a:xfrm>
          <a:off x="10528300" y="6515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84786</xdr:rowOff>
    </xdr:from>
    <xdr:to>
      <xdr:col>50</xdr:col>
      <xdr:colOff>165100</xdr:colOff>
      <xdr:row>39</xdr:row>
      <xdr:rowOff>14936</xdr:rowOff>
    </xdr:to>
    <xdr:sp macro="" textlink="">
      <xdr:nvSpPr>
        <xdr:cNvPr id="310" name="楕円 309"/>
        <xdr:cNvSpPr/>
      </xdr:nvSpPr>
      <xdr:spPr>
        <a:xfrm>
          <a:off x="9588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6063</xdr:rowOff>
    </xdr:from>
    <xdr:ext cx="313932" cy="259045"/>
    <xdr:sp macro="" textlink="">
      <xdr:nvSpPr>
        <xdr:cNvPr id="311" name="テキスト ボックス 310"/>
        <xdr:cNvSpPr txBox="1"/>
      </xdr:nvSpPr>
      <xdr:spPr>
        <a:xfrm>
          <a:off x="9482333" y="6692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84786</xdr:rowOff>
    </xdr:from>
    <xdr:to>
      <xdr:col>46</xdr:col>
      <xdr:colOff>38100</xdr:colOff>
      <xdr:row>39</xdr:row>
      <xdr:rowOff>14936</xdr:rowOff>
    </xdr:to>
    <xdr:sp macro="" textlink="">
      <xdr:nvSpPr>
        <xdr:cNvPr id="312" name="楕円 311"/>
        <xdr:cNvSpPr/>
      </xdr:nvSpPr>
      <xdr:spPr>
        <a:xfrm>
          <a:off x="8699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6063</xdr:rowOff>
    </xdr:from>
    <xdr:ext cx="313932" cy="259045"/>
    <xdr:sp macro="" textlink="">
      <xdr:nvSpPr>
        <xdr:cNvPr id="313" name="テキスト ボックス 312"/>
        <xdr:cNvSpPr txBox="1"/>
      </xdr:nvSpPr>
      <xdr:spPr>
        <a:xfrm>
          <a:off x="8593333" y="6692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84100</xdr:rowOff>
    </xdr:from>
    <xdr:to>
      <xdr:col>41</xdr:col>
      <xdr:colOff>101600</xdr:colOff>
      <xdr:row>39</xdr:row>
      <xdr:rowOff>14250</xdr:rowOff>
    </xdr:to>
    <xdr:sp macro="" textlink="">
      <xdr:nvSpPr>
        <xdr:cNvPr id="314" name="楕円 313"/>
        <xdr:cNvSpPr/>
      </xdr:nvSpPr>
      <xdr:spPr>
        <a:xfrm>
          <a:off x="7810500" y="65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5377</xdr:rowOff>
    </xdr:from>
    <xdr:ext cx="313932" cy="259045"/>
    <xdr:sp macro="" textlink="">
      <xdr:nvSpPr>
        <xdr:cNvPr id="315" name="テキスト ボックス 314"/>
        <xdr:cNvSpPr txBox="1"/>
      </xdr:nvSpPr>
      <xdr:spPr>
        <a:xfrm>
          <a:off x="7704333" y="669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84328</xdr:rowOff>
    </xdr:from>
    <xdr:to>
      <xdr:col>36</xdr:col>
      <xdr:colOff>165100</xdr:colOff>
      <xdr:row>39</xdr:row>
      <xdr:rowOff>14478</xdr:rowOff>
    </xdr:to>
    <xdr:sp macro="" textlink="">
      <xdr:nvSpPr>
        <xdr:cNvPr id="316" name="楕円 315"/>
        <xdr:cNvSpPr/>
      </xdr:nvSpPr>
      <xdr:spPr>
        <a:xfrm>
          <a:off x="6921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5605</xdr:rowOff>
    </xdr:from>
    <xdr:ext cx="313932" cy="259045"/>
    <xdr:sp macro="" textlink="">
      <xdr:nvSpPr>
        <xdr:cNvPr id="317" name="テキスト ボックス 316"/>
        <xdr:cNvSpPr txBox="1"/>
      </xdr:nvSpPr>
      <xdr:spPr>
        <a:xfrm>
          <a:off x="6815333" y="6692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87681</xdr:rowOff>
    </xdr:from>
    <xdr:to>
      <xdr:col>55</xdr:col>
      <xdr:colOff>0</xdr:colOff>
      <xdr:row>57</xdr:row>
      <xdr:rowOff>20269</xdr:rowOff>
    </xdr:to>
    <xdr:cxnSp macro="">
      <xdr:nvCxnSpPr>
        <xdr:cNvPr id="346" name="直線コネクタ 345"/>
        <xdr:cNvCxnSpPr/>
      </xdr:nvCxnSpPr>
      <xdr:spPr>
        <a:xfrm flipV="1">
          <a:off x="9639300" y="9688881"/>
          <a:ext cx="838200" cy="1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2532</xdr:rowOff>
    </xdr:from>
    <xdr:ext cx="534377" cy="259045"/>
    <xdr:sp macro="" textlink="">
      <xdr:nvSpPr>
        <xdr:cNvPr id="347" name="農林水産業費平均値テキスト"/>
        <xdr:cNvSpPr txBox="1"/>
      </xdr:nvSpPr>
      <xdr:spPr>
        <a:xfrm>
          <a:off x="10528300" y="9775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20269</xdr:rowOff>
    </xdr:from>
    <xdr:to>
      <xdr:col>50</xdr:col>
      <xdr:colOff>114300</xdr:colOff>
      <xdr:row>57</xdr:row>
      <xdr:rowOff>84620</xdr:rowOff>
    </xdr:to>
    <xdr:cxnSp macro="">
      <xdr:nvCxnSpPr>
        <xdr:cNvPr id="349" name="直線コネクタ 348"/>
        <xdr:cNvCxnSpPr/>
      </xdr:nvCxnSpPr>
      <xdr:spPr>
        <a:xfrm flipV="1">
          <a:off x="8750300" y="9792919"/>
          <a:ext cx="889000" cy="6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144022</xdr:rowOff>
    </xdr:from>
    <xdr:ext cx="534377" cy="259045"/>
    <xdr:sp macro="" textlink="">
      <xdr:nvSpPr>
        <xdr:cNvPr id="351" name="テキスト ボックス 350"/>
        <xdr:cNvSpPr txBox="1"/>
      </xdr:nvSpPr>
      <xdr:spPr>
        <a:xfrm>
          <a:off x="9372111" y="991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41021</xdr:rowOff>
    </xdr:from>
    <xdr:to>
      <xdr:col>45</xdr:col>
      <xdr:colOff>177800</xdr:colOff>
      <xdr:row>57</xdr:row>
      <xdr:rowOff>84620</xdr:rowOff>
    </xdr:to>
    <xdr:cxnSp macro="">
      <xdr:nvCxnSpPr>
        <xdr:cNvPr id="352" name="直線コネクタ 351"/>
        <xdr:cNvCxnSpPr/>
      </xdr:nvCxnSpPr>
      <xdr:spPr>
        <a:xfrm>
          <a:off x="7861300" y="9813671"/>
          <a:ext cx="889000" cy="4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167403</xdr:rowOff>
    </xdr:from>
    <xdr:ext cx="534377" cy="259045"/>
    <xdr:sp macro="" textlink="">
      <xdr:nvSpPr>
        <xdr:cNvPr id="354" name="テキスト ボックス 353"/>
        <xdr:cNvSpPr txBox="1"/>
      </xdr:nvSpPr>
      <xdr:spPr>
        <a:xfrm>
          <a:off x="8483111" y="994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98831</xdr:rowOff>
    </xdr:from>
    <xdr:to>
      <xdr:col>41</xdr:col>
      <xdr:colOff>50800</xdr:colOff>
      <xdr:row>57</xdr:row>
      <xdr:rowOff>41021</xdr:rowOff>
    </xdr:to>
    <xdr:cxnSp macro="">
      <xdr:nvCxnSpPr>
        <xdr:cNvPr id="355" name="直線コネクタ 354"/>
        <xdr:cNvCxnSpPr/>
      </xdr:nvCxnSpPr>
      <xdr:spPr>
        <a:xfrm>
          <a:off x="6972300" y="9700031"/>
          <a:ext cx="889000" cy="1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155033</xdr:rowOff>
    </xdr:from>
    <xdr:ext cx="534377" cy="259045"/>
    <xdr:sp macro="" textlink="">
      <xdr:nvSpPr>
        <xdr:cNvPr id="357" name="テキスト ボックス 356"/>
        <xdr:cNvSpPr txBox="1"/>
      </xdr:nvSpPr>
      <xdr:spPr>
        <a:xfrm>
          <a:off x="7594111" y="992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151248</xdr:rowOff>
    </xdr:from>
    <xdr:ext cx="534377" cy="259045"/>
    <xdr:sp macro="" textlink="">
      <xdr:nvSpPr>
        <xdr:cNvPr id="359" name="テキスト ボックス 358"/>
        <xdr:cNvSpPr txBox="1"/>
      </xdr:nvSpPr>
      <xdr:spPr>
        <a:xfrm>
          <a:off x="6705111" y="99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36881</xdr:rowOff>
    </xdr:from>
    <xdr:to>
      <xdr:col>55</xdr:col>
      <xdr:colOff>50800</xdr:colOff>
      <xdr:row>56</xdr:row>
      <xdr:rowOff>138481</xdr:rowOff>
    </xdr:to>
    <xdr:sp macro="" textlink="">
      <xdr:nvSpPr>
        <xdr:cNvPr id="365" name="楕円 364"/>
        <xdr:cNvSpPr/>
      </xdr:nvSpPr>
      <xdr:spPr>
        <a:xfrm>
          <a:off x="10426700" y="963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59758</xdr:rowOff>
    </xdr:from>
    <xdr:ext cx="534377" cy="259045"/>
    <xdr:sp macro="" textlink="">
      <xdr:nvSpPr>
        <xdr:cNvPr id="366" name="農林水産業費該当値テキスト"/>
        <xdr:cNvSpPr txBox="1"/>
      </xdr:nvSpPr>
      <xdr:spPr>
        <a:xfrm>
          <a:off x="10528300" y="948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140919</xdr:rowOff>
    </xdr:from>
    <xdr:to>
      <xdr:col>50</xdr:col>
      <xdr:colOff>165100</xdr:colOff>
      <xdr:row>57</xdr:row>
      <xdr:rowOff>71069</xdr:rowOff>
    </xdr:to>
    <xdr:sp macro="" textlink="">
      <xdr:nvSpPr>
        <xdr:cNvPr id="367" name="楕円 366"/>
        <xdr:cNvSpPr/>
      </xdr:nvSpPr>
      <xdr:spPr>
        <a:xfrm>
          <a:off x="9588500" y="97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87596</xdr:rowOff>
    </xdr:from>
    <xdr:ext cx="534377" cy="259045"/>
    <xdr:sp macro="" textlink="">
      <xdr:nvSpPr>
        <xdr:cNvPr id="368" name="テキスト ボックス 367"/>
        <xdr:cNvSpPr txBox="1"/>
      </xdr:nvSpPr>
      <xdr:spPr>
        <a:xfrm>
          <a:off x="9372111" y="951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33820</xdr:rowOff>
    </xdr:from>
    <xdr:to>
      <xdr:col>46</xdr:col>
      <xdr:colOff>38100</xdr:colOff>
      <xdr:row>57</xdr:row>
      <xdr:rowOff>135420</xdr:rowOff>
    </xdr:to>
    <xdr:sp macro="" textlink="">
      <xdr:nvSpPr>
        <xdr:cNvPr id="369" name="楕円 368"/>
        <xdr:cNvSpPr/>
      </xdr:nvSpPr>
      <xdr:spPr>
        <a:xfrm>
          <a:off x="8699500" y="980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151947</xdr:rowOff>
    </xdr:from>
    <xdr:ext cx="534377" cy="259045"/>
    <xdr:sp macro="" textlink="">
      <xdr:nvSpPr>
        <xdr:cNvPr id="370" name="テキスト ボックス 369"/>
        <xdr:cNvSpPr txBox="1"/>
      </xdr:nvSpPr>
      <xdr:spPr>
        <a:xfrm>
          <a:off x="8483111" y="958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161671</xdr:rowOff>
    </xdr:from>
    <xdr:to>
      <xdr:col>41</xdr:col>
      <xdr:colOff>101600</xdr:colOff>
      <xdr:row>57</xdr:row>
      <xdr:rowOff>91821</xdr:rowOff>
    </xdr:to>
    <xdr:sp macro="" textlink="">
      <xdr:nvSpPr>
        <xdr:cNvPr id="371" name="楕円 370"/>
        <xdr:cNvSpPr/>
      </xdr:nvSpPr>
      <xdr:spPr>
        <a:xfrm>
          <a:off x="7810500" y="976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108348</xdr:rowOff>
    </xdr:from>
    <xdr:ext cx="534377" cy="259045"/>
    <xdr:sp macro="" textlink="">
      <xdr:nvSpPr>
        <xdr:cNvPr id="372" name="テキスト ボックス 371"/>
        <xdr:cNvSpPr txBox="1"/>
      </xdr:nvSpPr>
      <xdr:spPr>
        <a:xfrm>
          <a:off x="7594111" y="953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48031</xdr:rowOff>
    </xdr:from>
    <xdr:to>
      <xdr:col>36</xdr:col>
      <xdr:colOff>165100</xdr:colOff>
      <xdr:row>56</xdr:row>
      <xdr:rowOff>149631</xdr:rowOff>
    </xdr:to>
    <xdr:sp macro="" textlink="">
      <xdr:nvSpPr>
        <xdr:cNvPr id="373" name="楕円 372"/>
        <xdr:cNvSpPr/>
      </xdr:nvSpPr>
      <xdr:spPr>
        <a:xfrm>
          <a:off x="6921500" y="964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166158</xdr:rowOff>
    </xdr:from>
    <xdr:ext cx="534377" cy="259045"/>
    <xdr:sp macro="" textlink="">
      <xdr:nvSpPr>
        <xdr:cNvPr id="374" name="テキスト ボックス 373"/>
        <xdr:cNvSpPr txBox="1"/>
      </xdr:nvSpPr>
      <xdr:spPr>
        <a:xfrm>
          <a:off x="6705111" y="942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35198</xdr:rowOff>
    </xdr:from>
    <xdr:to>
      <xdr:col>55</xdr:col>
      <xdr:colOff>0</xdr:colOff>
      <xdr:row>79</xdr:row>
      <xdr:rowOff>52735</xdr:rowOff>
    </xdr:to>
    <xdr:cxnSp macro="">
      <xdr:nvCxnSpPr>
        <xdr:cNvPr id="405" name="直線コネクタ 404"/>
        <xdr:cNvCxnSpPr/>
      </xdr:nvCxnSpPr>
      <xdr:spPr>
        <a:xfrm>
          <a:off x="9639300" y="13579748"/>
          <a:ext cx="8382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6" name="商工費平均値テキスト"/>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35198</xdr:rowOff>
    </xdr:from>
    <xdr:to>
      <xdr:col>50</xdr:col>
      <xdr:colOff>114300</xdr:colOff>
      <xdr:row>79</xdr:row>
      <xdr:rowOff>50448</xdr:rowOff>
    </xdr:to>
    <xdr:cxnSp macro="">
      <xdr:nvCxnSpPr>
        <xdr:cNvPr id="408" name="直線コネクタ 407"/>
        <xdr:cNvCxnSpPr/>
      </xdr:nvCxnSpPr>
      <xdr:spPr>
        <a:xfrm flipV="1">
          <a:off x="8750300" y="13579748"/>
          <a:ext cx="889000" cy="1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10" name="テキスト ボックス 409"/>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127650</xdr:rowOff>
    </xdr:from>
    <xdr:to>
      <xdr:col>45</xdr:col>
      <xdr:colOff>177800</xdr:colOff>
      <xdr:row>79</xdr:row>
      <xdr:rowOff>50448</xdr:rowOff>
    </xdr:to>
    <xdr:cxnSp macro="">
      <xdr:nvCxnSpPr>
        <xdr:cNvPr id="411" name="直線コネクタ 410"/>
        <xdr:cNvCxnSpPr/>
      </xdr:nvCxnSpPr>
      <xdr:spPr>
        <a:xfrm>
          <a:off x="7861300" y="13500750"/>
          <a:ext cx="889000" cy="9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36513</xdr:rowOff>
    </xdr:from>
    <xdr:ext cx="534377" cy="259045"/>
    <xdr:sp macro="" textlink="">
      <xdr:nvSpPr>
        <xdr:cNvPr id="413" name="テキスト ボックス 412"/>
        <xdr:cNvSpPr txBox="1"/>
      </xdr:nvSpPr>
      <xdr:spPr>
        <a:xfrm>
          <a:off x="8483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127650</xdr:rowOff>
    </xdr:from>
    <xdr:to>
      <xdr:col>41</xdr:col>
      <xdr:colOff>50800</xdr:colOff>
      <xdr:row>78</xdr:row>
      <xdr:rowOff>161917</xdr:rowOff>
    </xdr:to>
    <xdr:cxnSp macro="">
      <xdr:nvCxnSpPr>
        <xdr:cNvPr id="414" name="直線コネクタ 413"/>
        <xdr:cNvCxnSpPr/>
      </xdr:nvCxnSpPr>
      <xdr:spPr>
        <a:xfrm flipV="1">
          <a:off x="6972300" y="13500750"/>
          <a:ext cx="889000" cy="3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9872</xdr:rowOff>
    </xdr:from>
    <xdr:ext cx="534377" cy="259045"/>
    <xdr:sp macro="" textlink="">
      <xdr:nvSpPr>
        <xdr:cNvPr id="416" name="テキスト ボックス 415"/>
        <xdr:cNvSpPr txBox="1"/>
      </xdr:nvSpPr>
      <xdr:spPr>
        <a:xfrm>
          <a:off x="7594111" y="1355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47747</xdr:rowOff>
    </xdr:from>
    <xdr:ext cx="534377" cy="259045"/>
    <xdr:sp macro="" textlink="">
      <xdr:nvSpPr>
        <xdr:cNvPr id="418" name="テキスト ボックス 417"/>
        <xdr:cNvSpPr txBox="1"/>
      </xdr:nvSpPr>
      <xdr:spPr>
        <a:xfrm>
          <a:off x="6705111" y="132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1935</xdr:rowOff>
    </xdr:from>
    <xdr:to>
      <xdr:col>55</xdr:col>
      <xdr:colOff>50800</xdr:colOff>
      <xdr:row>79</xdr:row>
      <xdr:rowOff>103535</xdr:rowOff>
    </xdr:to>
    <xdr:sp macro="" textlink="">
      <xdr:nvSpPr>
        <xdr:cNvPr id="424" name="楕円 423"/>
        <xdr:cNvSpPr/>
      </xdr:nvSpPr>
      <xdr:spPr>
        <a:xfrm>
          <a:off x="10426700" y="1354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88312</xdr:rowOff>
    </xdr:from>
    <xdr:ext cx="469744" cy="259045"/>
    <xdr:sp macro="" textlink="">
      <xdr:nvSpPr>
        <xdr:cNvPr id="425" name="商工費該当値テキスト"/>
        <xdr:cNvSpPr txBox="1"/>
      </xdr:nvSpPr>
      <xdr:spPr>
        <a:xfrm>
          <a:off x="10528300" y="1346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155848</xdr:rowOff>
    </xdr:from>
    <xdr:to>
      <xdr:col>50</xdr:col>
      <xdr:colOff>165100</xdr:colOff>
      <xdr:row>79</xdr:row>
      <xdr:rowOff>85998</xdr:rowOff>
    </xdr:to>
    <xdr:sp macro="" textlink="">
      <xdr:nvSpPr>
        <xdr:cNvPr id="426" name="楕円 425"/>
        <xdr:cNvSpPr/>
      </xdr:nvSpPr>
      <xdr:spPr>
        <a:xfrm>
          <a:off x="9588500" y="1352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77125</xdr:rowOff>
    </xdr:from>
    <xdr:ext cx="469744" cy="259045"/>
    <xdr:sp macro="" textlink="">
      <xdr:nvSpPr>
        <xdr:cNvPr id="427" name="テキスト ボックス 426"/>
        <xdr:cNvSpPr txBox="1"/>
      </xdr:nvSpPr>
      <xdr:spPr>
        <a:xfrm>
          <a:off x="9404428" y="1362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171098</xdr:rowOff>
    </xdr:from>
    <xdr:to>
      <xdr:col>46</xdr:col>
      <xdr:colOff>38100</xdr:colOff>
      <xdr:row>79</xdr:row>
      <xdr:rowOff>101248</xdr:rowOff>
    </xdr:to>
    <xdr:sp macro="" textlink="">
      <xdr:nvSpPr>
        <xdr:cNvPr id="428" name="楕円 427"/>
        <xdr:cNvSpPr/>
      </xdr:nvSpPr>
      <xdr:spPr>
        <a:xfrm>
          <a:off x="8699500" y="1354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92375</xdr:rowOff>
    </xdr:from>
    <xdr:ext cx="469744" cy="259045"/>
    <xdr:sp macro="" textlink="">
      <xdr:nvSpPr>
        <xdr:cNvPr id="429" name="テキスト ボックス 428"/>
        <xdr:cNvSpPr txBox="1"/>
      </xdr:nvSpPr>
      <xdr:spPr>
        <a:xfrm>
          <a:off x="8515428" y="1363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76850</xdr:rowOff>
    </xdr:from>
    <xdr:to>
      <xdr:col>41</xdr:col>
      <xdr:colOff>101600</xdr:colOff>
      <xdr:row>79</xdr:row>
      <xdr:rowOff>7000</xdr:rowOff>
    </xdr:to>
    <xdr:sp macro="" textlink="">
      <xdr:nvSpPr>
        <xdr:cNvPr id="430" name="楕円 429"/>
        <xdr:cNvSpPr/>
      </xdr:nvSpPr>
      <xdr:spPr>
        <a:xfrm>
          <a:off x="7810500" y="134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23527</xdr:rowOff>
    </xdr:from>
    <xdr:ext cx="534377" cy="259045"/>
    <xdr:sp macro="" textlink="">
      <xdr:nvSpPr>
        <xdr:cNvPr id="431" name="テキスト ボックス 430"/>
        <xdr:cNvSpPr txBox="1"/>
      </xdr:nvSpPr>
      <xdr:spPr>
        <a:xfrm>
          <a:off x="7594111" y="1322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111117</xdr:rowOff>
    </xdr:from>
    <xdr:to>
      <xdr:col>36</xdr:col>
      <xdr:colOff>165100</xdr:colOff>
      <xdr:row>79</xdr:row>
      <xdr:rowOff>41267</xdr:rowOff>
    </xdr:to>
    <xdr:sp macro="" textlink="">
      <xdr:nvSpPr>
        <xdr:cNvPr id="432" name="楕円 431"/>
        <xdr:cNvSpPr/>
      </xdr:nvSpPr>
      <xdr:spPr>
        <a:xfrm>
          <a:off x="6921500" y="1348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32394</xdr:rowOff>
    </xdr:from>
    <xdr:ext cx="469744" cy="259045"/>
    <xdr:sp macro="" textlink="">
      <xdr:nvSpPr>
        <xdr:cNvPr id="433" name="テキスト ボックス 432"/>
        <xdr:cNvSpPr txBox="1"/>
      </xdr:nvSpPr>
      <xdr:spPr>
        <a:xfrm>
          <a:off x="6737428" y="1357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83373</xdr:rowOff>
    </xdr:from>
    <xdr:to>
      <xdr:col>55</xdr:col>
      <xdr:colOff>0</xdr:colOff>
      <xdr:row>95</xdr:row>
      <xdr:rowOff>107513</xdr:rowOff>
    </xdr:to>
    <xdr:cxnSp macro="">
      <xdr:nvCxnSpPr>
        <xdr:cNvPr id="458" name="直線コネクタ 457"/>
        <xdr:cNvCxnSpPr/>
      </xdr:nvCxnSpPr>
      <xdr:spPr>
        <a:xfrm flipV="1">
          <a:off x="9639300" y="16371123"/>
          <a:ext cx="838200" cy="2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126020</xdr:rowOff>
    </xdr:from>
    <xdr:ext cx="534377" cy="259045"/>
    <xdr:sp macro="" textlink="">
      <xdr:nvSpPr>
        <xdr:cNvPr id="459" name="土木費平均値テキスト"/>
        <xdr:cNvSpPr txBox="1"/>
      </xdr:nvSpPr>
      <xdr:spPr>
        <a:xfrm>
          <a:off x="10528300" y="1641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107513</xdr:rowOff>
    </xdr:from>
    <xdr:to>
      <xdr:col>50</xdr:col>
      <xdr:colOff>114300</xdr:colOff>
      <xdr:row>95</xdr:row>
      <xdr:rowOff>112388</xdr:rowOff>
    </xdr:to>
    <xdr:cxnSp macro="">
      <xdr:nvCxnSpPr>
        <xdr:cNvPr id="461" name="直線コネクタ 460"/>
        <xdr:cNvCxnSpPr/>
      </xdr:nvCxnSpPr>
      <xdr:spPr>
        <a:xfrm flipV="1">
          <a:off x="8750300" y="16395263"/>
          <a:ext cx="889000" cy="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90924</xdr:rowOff>
    </xdr:from>
    <xdr:ext cx="534377" cy="259045"/>
    <xdr:sp macro="" textlink="">
      <xdr:nvSpPr>
        <xdr:cNvPr id="463" name="テキスト ボックス 462"/>
        <xdr:cNvSpPr txBox="1"/>
      </xdr:nvSpPr>
      <xdr:spPr>
        <a:xfrm>
          <a:off x="9372111" y="1655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112388</xdr:rowOff>
    </xdr:from>
    <xdr:to>
      <xdr:col>45</xdr:col>
      <xdr:colOff>177800</xdr:colOff>
      <xdr:row>95</xdr:row>
      <xdr:rowOff>156400</xdr:rowOff>
    </xdr:to>
    <xdr:cxnSp macro="">
      <xdr:nvCxnSpPr>
        <xdr:cNvPr id="464" name="直線コネクタ 463"/>
        <xdr:cNvCxnSpPr/>
      </xdr:nvCxnSpPr>
      <xdr:spPr>
        <a:xfrm flipV="1">
          <a:off x="7861300" y="16400138"/>
          <a:ext cx="889000" cy="4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88690</xdr:rowOff>
    </xdr:from>
    <xdr:ext cx="534377" cy="259045"/>
    <xdr:sp macro="" textlink="">
      <xdr:nvSpPr>
        <xdr:cNvPr id="466" name="テキスト ボックス 465"/>
        <xdr:cNvSpPr txBox="1"/>
      </xdr:nvSpPr>
      <xdr:spPr>
        <a:xfrm>
          <a:off x="8483111" y="1654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156400</xdr:rowOff>
    </xdr:from>
    <xdr:to>
      <xdr:col>41</xdr:col>
      <xdr:colOff>50800</xdr:colOff>
      <xdr:row>96</xdr:row>
      <xdr:rowOff>58615</xdr:rowOff>
    </xdr:to>
    <xdr:cxnSp macro="">
      <xdr:nvCxnSpPr>
        <xdr:cNvPr id="467" name="直線コネクタ 466"/>
        <xdr:cNvCxnSpPr/>
      </xdr:nvCxnSpPr>
      <xdr:spPr>
        <a:xfrm flipV="1">
          <a:off x="6972300" y="16444150"/>
          <a:ext cx="889000" cy="7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96570</xdr:rowOff>
    </xdr:from>
    <xdr:ext cx="534377" cy="259045"/>
    <xdr:sp macro="" textlink="">
      <xdr:nvSpPr>
        <xdr:cNvPr id="469" name="テキスト ボックス 468"/>
        <xdr:cNvSpPr txBox="1"/>
      </xdr:nvSpPr>
      <xdr:spPr>
        <a:xfrm>
          <a:off x="7594111" y="165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129306</xdr:rowOff>
    </xdr:from>
    <xdr:ext cx="534377" cy="259045"/>
    <xdr:sp macro="" textlink="">
      <xdr:nvSpPr>
        <xdr:cNvPr id="471" name="テキスト ボックス 470"/>
        <xdr:cNvSpPr txBox="1"/>
      </xdr:nvSpPr>
      <xdr:spPr>
        <a:xfrm>
          <a:off x="6705111" y="1658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32573</xdr:rowOff>
    </xdr:from>
    <xdr:to>
      <xdr:col>55</xdr:col>
      <xdr:colOff>50800</xdr:colOff>
      <xdr:row>95</xdr:row>
      <xdr:rowOff>134173</xdr:rowOff>
    </xdr:to>
    <xdr:sp macro="" textlink="">
      <xdr:nvSpPr>
        <xdr:cNvPr id="477" name="楕円 476"/>
        <xdr:cNvSpPr/>
      </xdr:nvSpPr>
      <xdr:spPr>
        <a:xfrm>
          <a:off x="10426700" y="1632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55450</xdr:rowOff>
    </xdr:from>
    <xdr:ext cx="534377" cy="259045"/>
    <xdr:sp macro="" textlink="">
      <xdr:nvSpPr>
        <xdr:cNvPr id="478" name="土木費該当値テキスト"/>
        <xdr:cNvSpPr txBox="1"/>
      </xdr:nvSpPr>
      <xdr:spPr>
        <a:xfrm>
          <a:off x="10528300" y="1617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56713</xdr:rowOff>
    </xdr:from>
    <xdr:to>
      <xdr:col>50</xdr:col>
      <xdr:colOff>165100</xdr:colOff>
      <xdr:row>95</xdr:row>
      <xdr:rowOff>158313</xdr:rowOff>
    </xdr:to>
    <xdr:sp macro="" textlink="">
      <xdr:nvSpPr>
        <xdr:cNvPr id="479" name="楕円 478"/>
        <xdr:cNvSpPr/>
      </xdr:nvSpPr>
      <xdr:spPr>
        <a:xfrm>
          <a:off x="9588500" y="163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3390</xdr:rowOff>
    </xdr:from>
    <xdr:ext cx="534377" cy="259045"/>
    <xdr:sp macro="" textlink="">
      <xdr:nvSpPr>
        <xdr:cNvPr id="480" name="テキスト ボックス 479"/>
        <xdr:cNvSpPr txBox="1"/>
      </xdr:nvSpPr>
      <xdr:spPr>
        <a:xfrm>
          <a:off x="9372111" y="1611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61588</xdr:rowOff>
    </xdr:from>
    <xdr:to>
      <xdr:col>46</xdr:col>
      <xdr:colOff>38100</xdr:colOff>
      <xdr:row>95</xdr:row>
      <xdr:rowOff>163188</xdr:rowOff>
    </xdr:to>
    <xdr:sp macro="" textlink="">
      <xdr:nvSpPr>
        <xdr:cNvPr id="481" name="楕円 480"/>
        <xdr:cNvSpPr/>
      </xdr:nvSpPr>
      <xdr:spPr>
        <a:xfrm>
          <a:off x="8699500" y="1634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8265</xdr:rowOff>
    </xdr:from>
    <xdr:ext cx="534377" cy="259045"/>
    <xdr:sp macro="" textlink="">
      <xdr:nvSpPr>
        <xdr:cNvPr id="482" name="テキスト ボックス 481"/>
        <xdr:cNvSpPr txBox="1"/>
      </xdr:nvSpPr>
      <xdr:spPr>
        <a:xfrm>
          <a:off x="8483111" y="1612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105600</xdr:rowOff>
    </xdr:from>
    <xdr:to>
      <xdr:col>41</xdr:col>
      <xdr:colOff>101600</xdr:colOff>
      <xdr:row>96</xdr:row>
      <xdr:rowOff>35750</xdr:rowOff>
    </xdr:to>
    <xdr:sp macro="" textlink="">
      <xdr:nvSpPr>
        <xdr:cNvPr id="483" name="楕円 482"/>
        <xdr:cNvSpPr/>
      </xdr:nvSpPr>
      <xdr:spPr>
        <a:xfrm>
          <a:off x="7810500" y="163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52277</xdr:rowOff>
    </xdr:from>
    <xdr:ext cx="534377" cy="259045"/>
    <xdr:sp macro="" textlink="">
      <xdr:nvSpPr>
        <xdr:cNvPr id="484" name="テキスト ボックス 483"/>
        <xdr:cNvSpPr txBox="1"/>
      </xdr:nvSpPr>
      <xdr:spPr>
        <a:xfrm>
          <a:off x="7594111" y="1616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7815</xdr:rowOff>
    </xdr:from>
    <xdr:to>
      <xdr:col>36</xdr:col>
      <xdr:colOff>165100</xdr:colOff>
      <xdr:row>96</xdr:row>
      <xdr:rowOff>109415</xdr:rowOff>
    </xdr:to>
    <xdr:sp macro="" textlink="">
      <xdr:nvSpPr>
        <xdr:cNvPr id="485" name="楕円 484"/>
        <xdr:cNvSpPr/>
      </xdr:nvSpPr>
      <xdr:spPr>
        <a:xfrm>
          <a:off x="6921500" y="1646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125942</xdr:rowOff>
    </xdr:from>
    <xdr:ext cx="534377" cy="259045"/>
    <xdr:sp macro="" textlink="">
      <xdr:nvSpPr>
        <xdr:cNvPr id="486" name="テキスト ボックス 485"/>
        <xdr:cNvSpPr txBox="1"/>
      </xdr:nvSpPr>
      <xdr:spPr>
        <a:xfrm>
          <a:off x="6705111" y="1624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34740</xdr:rowOff>
    </xdr:from>
    <xdr:to>
      <xdr:col>85</xdr:col>
      <xdr:colOff>127000</xdr:colOff>
      <xdr:row>37</xdr:row>
      <xdr:rowOff>117003</xdr:rowOff>
    </xdr:to>
    <xdr:cxnSp macro="">
      <xdr:nvCxnSpPr>
        <xdr:cNvPr id="518" name="直線コネクタ 517"/>
        <xdr:cNvCxnSpPr/>
      </xdr:nvCxnSpPr>
      <xdr:spPr>
        <a:xfrm flipV="1">
          <a:off x="15481300" y="5864040"/>
          <a:ext cx="838200" cy="59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51194</xdr:rowOff>
    </xdr:from>
    <xdr:ext cx="534377" cy="259045"/>
    <xdr:sp macro="" textlink="">
      <xdr:nvSpPr>
        <xdr:cNvPr id="519" name="消防費平均値テキスト"/>
        <xdr:cNvSpPr txBox="1"/>
      </xdr:nvSpPr>
      <xdr:spPr>
        <a:xfrm>
          <a:off x="16370300" y="622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117003</xdr:rowOff>
    </xdr:from>
    <xdr:to>
      <xdr:col>81</xdr:col>
      <xdr:colOff>50800</xdr:colOff>
      <xdr:row>37</xdr:row>
      <xdr:rowOff>140124</xdr:rowOff>
    </xdr:to>
    <xdr:cxnSp macro="">
      <xdr:nvCxnSpPr>
        <xdr:cNvPr id="521" name="直線コネクタ 520"/>
        <xdr:cNvCxnSpPr/>
      </xdr:nvCxnSpPr>
      <xdr:spPr>
        <a:xfrm flipV="1">
          <a:off x="14592300" y="6460653"/>
          <a:ext cx="889000" cy="2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29731</xdr:rowOff>
    </xdr:from>
    <xdr:ext cx="534377" cy="259045"/>
    <xdr:sp macro="" textlink="">
      <xdr:nvSpPr>
        <xdr:cNvPr id="523" name="テキスト ボックス 522"/>
        <xdr:cNvSpPr txBox="1"/>
      </xdr:nvSpPr>
      <xdr:spPr>
        <a:xfrm>
          <a:off x="15214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140124</xdr:rowOff>
    </xdr:from>
    <xdr:to>
      <xdr:col>76</xdr:col>
      <xdr:colOff>114300</xdr:colOff>
      <xdr:row>38</xdr:row>
      <xdr:rowOff>16223</xdr:rowOff>
    </xdr:to>
    <xdr:cxnSp macro="">
      <xdr:nvCxnSpPr>
        <xdr:cNvPr id="524" name="直線コネクタ 523"/>
        <xdr:cNvCxnSpPr/>
      </xdr:nvCxnSpPr>
      <xdr:spPr>
        <a:xfrm flipV="1">
          <a:off x="13703300" y="6483774"/>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61376</xdr:rowOff>
    </xdr:from>
    <xdr:ext cx="534377" cy="259045"/>
    <xdr:sp macro="" textlink="">
      <xdr:nvSpPr>
        <xdr:cNvPr id="526" name="テキスト ボックス 525"/>
        <xdr:cNvSpPr txBox="1"/>
      </xdr:nvSpPr>
      <xdr:spPr>
        <a:xfrm>
          <a:off x="14325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9594</xdr:rowOff>
    </xdr:from>
    <xdr:to>
      <xdr:col>71</xdr:col>
      <xdr:colOff>177800</xdr:colOff>
      <xdr:row>38</xdr:row>
      <xdr:rowOff>16223</xdr:rowOff>
    </xdr:to>
    <xdr:cxnSp macro="">
      <xdr:nvCxnSpPr>
        <xdr:cNvPr id="527" name="直線コネクタ 526"/>
        <xdr:cNvCxnSpPr/>
      </xdr:nvCxnSpPr>
      <xdr:spPr>
        <a:xfrm>
          <a:off x="12814300" y="6524694"/>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108599</xdr:rowOff>
    </xdr:from>
    <xdr:ext cx="534377" cy="259045"/>
    <xdr:sp macro="" textlink="">
      <xdr:nvSpPr>
        <xdr:cNvPr id="529" name="テキスト ボックス 528"/>
        <xdr:cNvSpPr txBox="1"/>
      </xdr:nvSpPr>
      <xdr:spPr>
        <a:xfrm>
          <a:off x="13436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68169</xdr:rowOff>
    </xdr:from>
    <xdr:ext cx="534377" cy="259045"/>
    <xdr:sp macro="" textlink="">
      <xdr:nvSpPr>
        <xdr:cNvPr id="531" name="テキスト ボックス 530"/>
        <xdr:cNvSpPr txBox="1"/>
      </xdr:nvSpPr>
      <xdr:spPr>
        <a:xfrm>
          <a:off x="12547111" y="60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155390</xdr:rowOff>
    </xdr:from>
    <xdr:to>
      <xdr:col>85</xdr:col>
      <xdr:colOff>177800</xdr:colOff>
      <xdr:row>34</xdr:row>
      <xdr:rowOff>85540</xdr:rowOff>
    </xdr:to>
    <xdr:sp macro="" textlink="">
      <xdr:nvSpPr>
        <xdr:cNvPr id="537" name="楕円 536"/>
        <xdr:cNvSpPr/>
      </xdr:nvSpPr>
      <xdr:spPr>
        <a:xfrm>
          <a:off x="16268700" y="58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6817</xdr:rowOff>
    </xdr:from>
    <xdr:ext cx="534377" cy="259045"/>
    <xdr:sp macro="" textlink="">
      <xdr:nvSpPr>
        <xdr:cNvPr id="538" name="消防費該当値テキスト"/>
        <xdr:cNvSpPr txBox="1"/>
      </xdr:nvSpPr>
      <xdr:spPr>
        <a:xfrm>
          <a:off x="16370300" y="566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66203</xdr:rowOff>
    </xdr:from>
    <xdr:to>
      <xdr:col>81</xdr:col>
      <xdr:colOff>101600</xdr:colOff>
      <xdr:row>37</xdr:row>
      <xdr:rowOff>167804</xdr:rowOff>
    </xdr:to>
    <xdr:sp macro="" textlink="">
      <xdr:nvSpPr>
        <xdr:cNvPr id="539" name="楕円 538"/>
        <xdr:cNvSpPr/>
      </xdr:nvSpPr>
      <xdr:spPr>
        <a:xfrm>
          <a:off x="15430500" y="64098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158930</xdr:rowOff>
    </xdr:from>
    <xdr:ext cx="534377" cy="259045"/>
    <xdr:sp macro="" textlink="">
      <xdr:nvSpPr>
        <xdr:cNvPr id="540" name="テキスト ボックス 539"/>
        <xdr:cNvSpPr txBox="1"/>
      </xdr:nvSpPr>
      <xdr:spPr>
        <a:xfrm>
          <a:off x="15214111" y="650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89324</xdr:rowOff>
    </xdr:from>
    <xdr:to>
      <xdr:col>76</xdr:col>
      <xdr:colOff>165100</xdr:colOff>
      <xdr:row>38</xdr:row>
      <xdr:rowOff>19475</xdr:rowOff>
    </xdr:to>
    <xdr:sp macro="" textlink="">
      <xdr:nvSpPr>
        <xdr:cNvPr id="541" name="楕円 540"/>
        <xdr:cNvSpPr/>
      </xdr:nvSpPr>
      <xdr:spPr>
        <a:xfrm>
          <a:off x="14541500" y="64329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10602</xdr:rowOff>
    </xdr:from>
    <xdr:ext cx="534377" cy="259045"/>
    <xdr:sp macro="" textlink="">
      <xdr:nvSpPr>
        <xdr:cNvPr id="542" name="テキスト ボックス 541"/>
        <xdr:cNvSpPr txBox="1"/>
      </xdr:nvSpPr>
      <xdr:spPr>
        <a:xfrm>
          <a:off x="14325111" y="652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136873</xdr:rowOff>
    </xdr:from>
    <xdr:to>
      <xdr:col>72</xdr:col>
      <xdr:colOff>38100</xdr:colOff>
      <xdr:row>38</xdr:row>
      <xdr:rowOff>67024</xdr:rowOff>
    </xdr:to>
    <xdr:sp macro="" textlink="">
      <xdr:nvSpPr>
        <xdr:cNvPr id="543" name="楕円 542"/>
        <xdr:cNvSpPr/>
      </xdr:nvSpPr>
      <xdr:spPr>
        <a:xfrm>
          <a:off x="13652500" y="64805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58150</xdr:rowOff>
    </xdr:from>
    <xdr:ext cx="534377" cy="259045"/>
    <xdr:sp macro="" textlink="">
      <xdr:nvSpPr>
        <xdr:cNvPr id="544" name="テキスト ボックス 543"/>
        <xdr:cNvSpPr txBox="1"/>
      </xdr:nvSpPr>
      <xdr:spPr>
        <a:xfrm>
          <a:off x="13436111" y="657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130244</xdr:rowOff>
    </xdr:from>
    <xdr:to>
      <xdr:col>67</xdr:col>
      <xdr:colOff>101600</xdr:colOff>
      <xdr:row>38</xdr:row>
      <xdr:rowOff>60394</xdr:rowOff>
    </xdr:to>
    <xdr:sp macro="" textlink="">
      <xdr:nvSpPr>
        <xdr:cNvPr id="545" name="楕円 544"/>
        <xdr:cNvSpPr/>
      </xdr:nvSpPr>
      <xdr:spPr>
        <a:xfrm>
          <a:off x="12763500" y="64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51521</xdr:rowOff>
    </xdr:from>
    <xdr:ext cx="534377" cy="259045"/>
    <xdr:sp macro="" textlink="">
      <xdr:nvSpPr>
        <xdr:cNvPr id="546" name="テキスト ボックス 545"/>
        <xdr:cNvSpPr txBox="1"/>
      </xdr:nvSpPr>
      <xdr:spPr>
        <a:xfrm>
          <a:off x="12547111" y="656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57236</xdr:rowOff>
    </xdr:from>
    <xdr:to>
      <xdr:col>85</xdr:col>
      <xdr:colOff>127000</xdr:colOff>
      <xdr:row>56</xdr:row>
      <xdr:rowOff>92441</xdr:rowOff>
    </xdr:to>
    <xdr:cxnSp macro="">
      <xdr:nvCxnSpPr>
        <xdr:cNvPr id="575" name="直線コネクタ 574"/>
        <xdr:cNvCxnSpPr/>
      </xdr:nvCxnSpPr>
      <xdr:spPr>
        <a:xfrm flipV="1">
          <a:off x="15481300" y="9658436"/>
          <a:ext cx="8382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8317</xdr:rowOff>
    </xdr:from>
    <xdr:ext cx="534377" cy="259045"/>
    <xdr:sp macro="" textlink="">
      <xdr:nvSpPr>
        <xdr:cNvPr id="576" name="教育費平均値テキスト"/>
        <xdr:cNvSpPr txBox="1"/>
      </xdr:nvSpPr>
      <xdr:spPr>
        <a:xfrm>
          <a:off x="16370300" y="9609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27046</xdr:rowOff>
    </xdr:from>
    <xdr:to>
      <xdr:col>81</xdr:col>
      <xdr:colOff>50800</xdr:colOff>
      <xdr:row>56</xdr:row>
      <xdr:rowOff>92441</xdr:rowOff>
    </xdr:to>
    <xdr:cxnSp macro="">
      <xdr:nvCxnSpPr>
        <xdr:cNvPr id="578" name="直線コネクタ 577"/>
        <xdr:cNvCxnSpPr/>
      </xdr:nvCxnSpPr>
      <xdr:spPr>
        <a:xfrm>
          <a:off x="14592300" y="9456796"/>
          <a:ext cx="889000" cy="23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152650</xdr:rowOff>
    </xdr:from>
    <xdr:ext cx="534377" cy="259045"/>
    <xdr:sp macro="" textlink="">
      <xdr:nvSpPr>
        <xdr:cNvPr id="580" name="テキスト ボックス 579"/>
        <xdr:cNvSpPr txBox="1"/>
      </xdr:nvSpPr>
      <xdr:spPr>
        <a:xfrm>
          <a:off x="15214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688</xdr:rowOff>
    </xdr:from>
    <xdr:to>
      <xdr:col>76</xdr:col>
      <xdr:colOff>114300</xdr:colOff>
      <xdr:row>55</xdr:row>
      <xdr:rowOff>27046</xdr:rowOff>
    </xdr:to>
    <xdr:cxnSp macro="">
      <xdr:nvCxnSpPr>
        <xdr:cNvPr id="581" name="直線コネクタ 580"/>
        <xdr:cNvCxnSpPr/>
      </xdr:nvCxnSpPr>
      <xdr:spPr>
        <a:xfrm>
          <a:off x="13703300" y="9430438"/>
          <a:ext cx="889000" cy="2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168529</xdr:rowOff>
    </xdr:from>
    <xdr:ext cx="534377" cy="259045"/>
    <xdr:sp macro="" textlink="">
      <xdr:nvSpPr>
        <xdr:cNvPr id="583" name="テキスト ボックス 582"/>
        <xdr:cNvSpPr txBox="1"/>
      </xdr:nvSpPr>
      <xdr:spPr>
        <a:xfrm>
          <a:off x="14325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688</xdr:rowOff>
    </xdr:from>
    <xdr:to>
      <xdr:col>71</xdr:col>
      <xdr:colOff>177800</xdr:colOff>
      <xdr:row>56</xdr:row>
      <xdr:rowOff>123157</xdr:rowOff>
    </xdr:to>
    <xdr:cxnSp macro="">
      <xdr:nvCxnSpPr>
        <xdr:cNvPr id="584" name="直線コネクタ 583"/>
        <xdr:cNvCxnSpPr/>
      </xdr:nvCxnSpPr>
      <xdr:spPr>
        <a:xfrm flipV="1">
          <a:off x="12814300" y="9430438"/>
          <a:ext cx="889000" cy="29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13682</xdr:rowOff>
    </xdr:from>
    <xdr:ext cx="534377" cy="259045"/>
    <xdr:sp macro="" textlink="">
      <xdr:nvSpPr>
        <xdr:cNvPr id="586" name="テキスト ボックス 585"/>
        <xdr:cNvSpPr txBox="1"/>
      </xdr:nvSpPr>
      <xdr:spPr>
        <a:xfrm>
          <a:off x="13436111" y="97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7" name="フローチャート: 判断 586"/>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169635</xdr:rowOff>
    </xdr:from>
    <xdr:ext cx="534377" cy="259045"/>
    <xdr:sp macro="" textlink="">
      <xdr:nvSpPr>
        <xdr:cNvPr id="588" name="テキスト ボックス 587"/>
        <xdr:cNvSpPr txBox="1"/>
      </xdr:nvSpPr>
      <xdr:spPr>
        <a:xfrm>
          <a:off x="12547111" y="94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6436</xdr:rowOff>
    </xdr:from>
    <xdr:to>
      <xdr:col>85</xdr:col>
      <xdr:colOff>177800</xdr:colOff>
      <xdr:row>56</xdr:row>
      <xdr:rowOff>108036</xdr:rowOff>
    </xdr:to>
    <xdr:sp macro="" textlink="">
      <xdr:nvSpPr>
        <xdr:cNvPr id="594" name="楕円 593"/>
        <xdr:cNvSpPr/>
      </xdr:nvSpPr>
      <xdr:spPr>
        <a:xfrm>
          <a:off x="16268700" y="96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29313</xdr:rowOff>
    </xdr:from>
    <xdr:ext cx="534377" cy="259045"/>
    <xdr:sp macro="" textlink="">
      <xdr:nvSpPr>
        <xdr:cNvPr id="595" name="教育費該当値テキスト"/>
        <xdr:cNvSpPr txBox="1"/>
      </xdr:nvSpPr>
      <xdr:spPr>
        <a:xfrm>
          <a:off x="16370300" y="945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41641</xdr:rowOff>
    </xdr:from>
    <xdr:to>
      <xdr:col>81</xdr:col>
      <xdr:colOff>101600</xdr:colOff>
      <xdr:row>56</xdr:row>
      <xdr:rowOff>143241</xdr:rowOff>
    </xdr:to>
    <xdr:sp macro="" textlink="">
      <xdr:nvSpPr>
        <xdr:cNvPr id="596" name="楕円 595"/>
        <xdr:cNvSpPr/>
      </xdr:nvSpPr>
      <xdr:spPr>
        <a:xfrm>
          <a:off x="15430500" y="964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134368</xdr:rowOff>
    </xdr:from>
    <xdr:ext cx="534377" cy="259045"/>
    <xdr:sp macro="" textlink="">
      <xdr:nvSpPr>
        <xdr:cNvPr id="597" name="テキスト ボックス 596"/>
        <xdr:cNvSpPr txBox="1"/>
      </xdr:nvSpPr>
      <xdr:spPr>
        <a:xfrm>
          <a:off x="15214111" y="973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147696</xdr:rowOff>
    </xdr:from>
    <xdr:to>
      <xdr:col>76</xdr:col>
      <xdr:colOff>165100</xdr:colOff>
      <xdr:row>55</xdr:row>
      <xdr:rowOff>77846</xdr:rowOff>
    </xdr:to>
    <xdr:sp macro="" textlink="">
      <xdr:nvSpPr>
        <xdr:cNvPr id="598" name="楕円 597"/>
        <xdr:cNvSpPr/>
      </xdr:nvSpPr>
      <xdr:spPr>
        <a:xfrm>
          <a:off x="14541500" y="940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94373</xdr:rowOff>
    </xdr:from>
    <xdr:ext cx="534377" cy="259045"/>
    <xdr:sp macro="" textlink="">
      <xdr:nvSpPr>
        <xdr:cNvPr id="599" name="テキスト ボックス 598"/>
        <xdr:cNvSpPr txBox="1"/>
      </xdr:nvSpPr>
      <xdr:spPr>
        <a:xfrm>
          <a:off x="14325111" y="918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121338</xdr:rowOff>
    </xdr:from>
    <xdr:to>
      <xdr:col>72</xdr:col>
      <xdr:colOff>38100</xdr:colOff>
      <xdr:row>55</xdr:row>
      <xdr:rowOff>51488</xdr:rowOff>
    </xdr:to>
    <xdr:sp macro="" textlink="">
      <xdr:nvSpPr>
        <xdr:cNvPr id="600" name="楕円 599"/>
        <xdr:cNvSpPr/>
      </xdr:nvSpPr>
      <xdr:spPr>
        <a:xfrm>
          <a:off x="13652500" y="937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68015</xdr:rowOff>
    </xdr:from>
    <xdr:ext cx="534377" cy="259045"/>
    <xdr:sp macro="" textlink="">
      <xdr:nvSpPr>
        <xdr:cNvPr id="601" name="テキスト ボックス 600"/>
        <xdr:cNvSpPr txBox="1"/>
      </xdr:nvSpPr>
      <xdr:spPr>
        <a:xfrm>
          <a:off x="13436111" y="915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72357</xdr:rowOff>
    </xdr:from>
    <xdr:to>
      <xdr:col>67</xdr:col>
      <xdr:colOff>101600</xdr:colOff>
      <xdr:row>57</xdr:row>
      <xdr:rowOff>2507</xdr:rowOff>
    </xdr:to>
    <xdr:sp macro="" textlink="">
      <xdr:nvSpPr>
        <xdr:cNvPr id="602" name="楕円 601"/>
        <xdr:cNvSpPr/>
      </xdr:nvSpPr>
      <xdr:spPr>
        <a:xfrm>
          <a:off x="12763500" y="967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165084</xdr:rowOff>
    </xdr:from>
    <xdr:ext cx="534377" cy="259045"/>
    <xdr:sp macro="" textlink="">
      <xdr:nvSpPr>
        <xdr:cNvPr id="603" name="テキスト ボックス 602"/>
        <xdr:cNvSpPr txBox="1"/>
      </xdr:nvSpPr>
      <xdr:spPr>
        <a:xfrm>
          <a:off x="12547111" y="976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37342</xdr:rowOff>
    </xdr:from>
    <xdr:to>
      <xdr:col>85</xdr:col>
      <xdr:colOff>127000</xdr:colOff>
      <xdr:row>79</xdr:row>
      <xdr:rowOff>74321</xdr:rowOff>
    </xdr:to>
    <xdr:cxnSp macro="">
      <xdr:nvCxnSpPr>
        <xdr:cNvPr id="634" name="直線コネクタ 633"/>
        <xdr:cNvCxnSpPr/>
      </xdr:nvCxnSpPr>
      <xdr:spPr>
        <a:xfrm>
          <a:off x="15481300" y="13581892"/>
          <a:ext cx="838200" cy="3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5" name="災害復旧費平均値テキスト"/>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37342</xdr:rowOff>
    </xdr:from>
    <xdr:to>
      <xdr:col>81</xdr:col>
      <xdr:colOff>50800</xdr:colOff>
      <xdr:row>79</xdr:row>
      <xdr:rowOff>82899</xdr:rowOff>
    </xdr:to>
    <xdr:cxnSp macro="">
      <xdr:nvCxnSpPr>
        <xdr:cNvPr id="637" name="直線コネクタ 636"/>
        <xdr:cNvCxnSpPr/>
      </xdr:nvCxnSpPr>
      <xdr:spPr>
        <a:xfrm flipV="1">
          <a:off x="14592300" y="13581892"/>
          <a:ext cx="889000" cy="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99418</xdr:rowOff>
    </xdr:from>
    <xdr:ext cx="469744" cy="259045"/>
    <xdr:sp macro="" textlink="">
      <xdr:nvSpPr>
        <xdr:cNvPr id="639" name="テキスト ボックス 638"/>
        <xdr:cNvSpPr txBox="1"/>
      </xdr:nvSpPr>
      <xdr:spPr>
        <a:xfrm>
          <a:off x="15246428" y="1364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75267</xdr:rowOff>
    </xdr:from>
    <xdr:to>
      <xdr:col>76</xdr:col>
      <xdr:colOff>114300</xdr:colOff>
      <xdr:row>79</xdr:row>
      <xdr:rowOff>82899</xdr:rowOff>
    </xdr:to>
    <xdr:cxnSp macro="">
      <xdr:nvCxnSpPr>
        <xdr:cNvPr id="640" name="直線コネクタ 639"/>
        <xdr:cNvCxnSpPr/>
      </xdr:nvCxnSpPr>
      <xdr:spPr>
        <a:xfrm>
          <a:off x="13703300" y="13619817"/>
          <a:ext cx="889000" cy="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2" name="テキスト ボックス 641"/>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62737</xdr:rowOff>
    </xdr:from>
    <xdr:to>
      <xdr:col>71</xdr:col>
      <xdr:colOff>177800</xdr:colOff>
      <xdr:row>79</xdr:row>
      <xdr:rowOff>75267</xdr:rowOff>
    </xdr:to>
    <xdr:cxnSp macro="">
      <xdr:nvCxnSpPr>
        <xdr:cNvPr id="643" name="直線コネクタ 642"/>
        <xdr:cNvCxnSpPr/>
      </xdr:nvCxnSpPr>
      <xdr:spPr>
        <a:xfrm>
          <a:off x="12814300" y="13607287"/>
          <a:ext cx="889000" cy="1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6" name="フローチャート: 判断 645"/>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123313</xdr:rowOff>
    </xdr:from>
    <xdr:ext cx="469744" cy="259045"/>
    <xdr:sp macro="" textlink="">
      <xdr:nvSpPr>
        <xdr:cNvPr id="647" name="テキスト ボックス 646"/>
        <xdr:cNvSpPr txBox="1"/>
      </xdr:nvSpPr>
      <xdr:spPr>
        <a:xfrm>
          <a:off x="12579428" y="1366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23521</xdr:rowOff>
    </xdr:from>
    <xdr:to>
      <xdr:col>85</xdr:col>
      <xdr:colOff>177800</xdr:colOff>
      <xdr:row>79</xdr:row>
      <xdr:rowOff>125121</xdr:rowOff>
    </xdr:to>
    <xdr:sp macro="" textlink="">
      <xdr:nvSpPr>
        <xdr:cNvPr id="653" name="楕円 652"/>
        <xdr:cNvSpPr/>
      </xdr:nvSpPr>
      <xdr:spPr>
        <a:xfrm>
          <a:off x="16268700" y="1356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131891</xdr:rowOff>
    </xdr:from>
    <xdr:ext cx="469744" cy="259045"/>
    <xdr:sp macro="" textlink="">
      <xdr:nvSpPr>
        <xdr:cNvPr id="654" name="災害復旧費該当値テキスト"/>
        <xdr:cNvSpPr txBox="1"/>
      </xdr:nvSpPr>
      <xdr:spPr>
        <a:xfrm>
          <a:off x="16370300" y="1350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157992</xdr:rowOff>
    </xdr:from>
    <xdr:to>
      <xdr:col>81</xdr:col>
      <xdr:colOff>101600</xdr:colOff>
      <xdr:row>79</xdr:row>
      <xdr:rowOff>88142</xdr:rowOff>
    </xdr:to>
    <xdr:sp macro="" textlink="">
      <xdr:nvSpPr>
        <xdr:cNvPr id="655" name="楕円 654"/>
        <xdr:cNvSpPr/>
      </xdr:nvSpPr>
      <xdr:spPr>
        <a:xfrm>
          <a:off x="15430500" y="1353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104669</xdr:rowOff>
    </xdr:from>
    <xdr:ext cx="469744" cy="259045"/>
    <xdr:sp macro="" textlink="">
      <xdr:nvSpPr>
        <xdr:cNvPr id="656" name="テキスト ボックス 655"/>
        <xdr:cNvSpPr txBox="1"/>
      </xdr:nvSpPr>
      <xdr:spPr>
        <a:xfrm>
          <a:off x="15246428" y="1330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32099</xdr:rowOff>
    </xdr:from>
    <xdr:to>
      <xdr:col>76</xdr:col>
      <xdr:colOff>165100</xdr:colOff>
      <xdr:row>79</xdr:row>
      <xdr:rowOff>133699</xdr:rowOff>
    </xdr:to>
    <xdr:sp macro="" textlink="">
      <xdr:nvSpPr>
        <xdr:cNvPr id="657" name="楕円 656"/>
        <xdr:cNvSpPr/>
      </xdr:nvSpPr>
      <xdr:spPr>
        <a:xfrm>
          <a:off x="14541500" y="1357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124826</xdr:rowOff>
    </xdr:from>
    <xdr:ext cx="469744" cy="259045"/>
    <xdr:sp macro="" textlink="">
      <xdr:nvSpPr>
        <xdr:cNvPr id="658" name="テキスト ボックス 657"/>
        <xdr:cNvSpPr txBox="1"/>
      </xdr:nvSpPr>
      <xdr:spPr>
        <a:xfrm>
          <a:off x="14357428" y="1366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24467</xdr:rowOff>
    </xdr:from>
    <xdr:to>
      <xdr:col>72</xdr:col>
      <xdr:colOff>38100</xdr:colOff>
      <xdr:row>79</xdr:row>
      <xdr:rowOff>126067</xdr:rowOff>
    </xdr:to>
    <xdr:sp macro="" textlink="">
      <xdr:nvSpPr>
        <xdr:cNvPr id="659" name="楕円 658"/>
        <xdr:cNvSpPr/>
      </xdr:nvSpPr>
      <xdr:spPr>
        <a:xfrm>
          <a:off x="13652500" y="1356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117194</xdr:rowOff>
    </xdr:from>
    <xdr:ext cx="469744" cy="259045"/>
    <xdr:sp macro="" textlink="">
      <xdr:nvSpPr>
        <xdr:cNvPr id="660" name="テキスト ボックス 659"/>
        <xdr:cNvSpPr txBox="1"/>
      </xdr:nvSpPr>
      <xdr:spPr>
        <a:xfrm>
          <a:off x="13468428" y="1366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11937</xdr:rowOff>
    </xdr:from>
    <xdr:to>
      <xdr:col>67</xdr:col>
      <xdr:colOff>101600</xdr:colOff>
      <xdr:row>79</xdr:row>
      <xdr:rowOff>113537</xdr:rowOff>
    </xdr:to>
    <xdr:sp macro="" textlink="">
      <xdr:nvSpPr>
        <xdr:cNvPr id="661" name="楕円 660"/>
        <xdr:cNvSpPr/>
      </xdr:nvSpPr>
      <xdr:spPr>
        <a:xfrm>
          <a:off x="12763500" y="1355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130064</xdr:rowOff>
    </xdr:from>
    <xdr:ext cx="469744" cy="259045"/>
    <xdr:sp macro="" textlink="">
      <xdr:nvSpPr>
        <xdr:cNvPr id="662" name="テキスト ボックス 661"/>
        <xdr:cNvSpPr txBox="1"/>
      </xdr:nvSpPr>
      <xdr:spPr>
        <a:xfrm>
          <a:off x="12579428" y="1333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41864</xdr:rowOff>
    </xdr:from>
    <xdr:to>
      <xdr:col>85</xdr:col>
      <xdr:colOff>127000</xdr:colOff>
      <xdr:row>97</xdr:row>
      <xdr:rowOff>51296</xdr:rowOff>
    </xdr:to>
    <xdr:cxnSp macro="">
      <xdr:nvCxnSpPr>
        <xdr:cNvPr id="689" name="直線コネクタ 688"/>
        <xdr:cNvCxnSpPr/>
      </xdr:nvCxnSpPr>
      <xdr:spPr>
        <a:xfrm flipV="1">
          <a:off x="15481300" y="16672514"/>
          <a:ext cx="838200" cy="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xdr:rowOff>
    </xdr:from>
    <xdr:ext cx="534377" cy="259045"/>
    <xdr:sp macro="" textlink="">
      <xdr:nvSpPr>
        <xdr:cNvPr id="690" name="公債費平均値テキスト"/>
        <xdr:cNvSpPr txBox="1"/>
      </xdr:nvSpPr>
      <xdr:spPr>
        <a:xfrm>
          <a:off x="16370300" y="16630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49692</xdr:rowOff>
    </xdr:from>
    <xdr:to>
      <xdr:col>81</xdr:col>
      <xdr:colOff>50800</xdr:colOff>
      <xdr:row>97</xdr:row>
      <xdr:rowOff>51296</xdr:rowOff>
    </xdr:to>
    <xdr:cxnSp macro="">
      <xdr:nvCxnSpPr>
        <xdr:cNvPr id="692" name="直線コネクタ 691"/>
        <xdr:cNvCxnSpPr/>
      </xdr:nvCxnSpPr>
      <xdr:spPr>
        <a:xfrm>
          <a:off x="14592300" y="16680342"/>
          <a:ext cx="889000" cy="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110272</xdr:rowOff>
    </xdr:from>
    <xdr:ext cx="534377" cy="259045"/>
    <xdr:sp macro="" textlink="">
      <xdr:nvSpPr>
        <xdr:cNvPr id="694" name="テキスト ボックス 693"/>
        <xdr:cNvSpPr txBox="1"/>
      </xdr:nvSpPr>
      <xdr:spPr>
        <a:xfrm>
          <a:off x="15214111" y="167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49692</xdr:rowOff>
    </xdr:from>
    <xdr:to>
      <xdr:col>76</xdr:col>
      <xdr:colOff>114300</xdr:colOff>
      <xdr:row>97</xdr:row>
      <xdr:rowOff>55218</xdr:rowOff>
    </xdr:to>
    <xdr:cxnSp macro="">
      <xdr:nvCxnSpPr>
        <xdr:cNvPr id="695" name="直線コネクタ 694"/>
        <xdr:cNvCxnSpPr/>
      </xdr:nvCxnSpPr>
      <xdr:spPr>
        <a:xfrm flipV="1">
          <a:off x="13703300" y="16680342"/>
          <a:ext cx="889000" cy="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118763</xdr:rowOff>
    </xdr:from>
    <xdr:ext cx="534377" cy="259045"/>
    <xdr:sp macro="" textlink="">
      <xdr:nvSpPr>
        <xdr:cNvPr id="697" name="テキスト ボックス 696"/>
        <xdr:cNvSpPr txBox="1"/>
      </xdr:nvSpPr>
      <xdr:spPr>
        <a:xfrm>
          <a:off x="14325111" y="167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55218</xdr:rowOff>
    </xdr:from>
    <xdr:to>
      <xdr:col>71</xdr:col>
      <xdr:colOff>177800</xdr:colOff>
      <xdr:row>97</xdr:row>
      <xdr:rowOff>71851</xdr:rowOff>
    </xdr:to>
    <xdr:cxnSp macro="">
      <xdr:nvCxnSpPr>
        <xdr:cNvPr id="698" name="直線コネクタ 697"/>
        <xdr:cNvCxnSpPr/>
      </xdr:nvCxnSpPr>
      <xdr:spPr>
        <a:xfrm flipV="1">
          <a:off x="12814300" y="16685868"/>
          <a:ext cx="889000" cy="1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122455</xdr:rowOff>
    </xdr:from>
    <xdr:ext cx="534377" cy="259045"/>
    <xdr:sp macro="" textlink="">
      <xdr:nvSpPr>
        <xdr:cNvPr id="700" name="テキスト ボックス 699"/>
        <xdr:cNvSpPr txBox="1"/>
      </xdr:nvSpPr>
      <xdr:spPr>
        <a:xfrm>
          <a:off x="13436111" y="167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1" name="フローチャート: 判断 700"/>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126502</xdr:rowOff>
    </xdr:from>
    <xdr:ext cx="534377" cy="259045"/>
    <xdr:sp macro="" textlink="">
      <xdr:nvSpPr>
        <xdr:cNvPr id="702" name="テキスト ボックス 701"/>
        <xdr:cNvSpPr txBox="1"/>
      </xdr:nvSpPr>
      <xdr:spPr>
        <a:xfrm>
          <a:off x="12547111" y="1675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162514</xdr:rowOff>
    </xdr:from>
    <xdr:to>
      <xdr:col>85</xdr:col>
      <xdr:colOff>177800</xdr:colOff>
      <xdr:row>97</xdr:row>
      <xdr:rowOff>92664</xdr:rowOff>
    </xdr:to>
    <xdr:sp macro="" textlink="">
      <xdr:nvSpPr>
        <xdr:cNvPr id="708" name="楕円 707"/>
        <xdr:cNvSpPr/>
      </xdr:nvSpPr>
      <xdr:spPr>
        <a:xfrm>
          <a:off x="16268700" y="1662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13941</xdr:rowOff>
    </xdr:from>
    <xdr:ext cx="534377" cy="259045"/>
    <xdr:sp macro="" textlink="">
      <xdr:nvSpPr>
        <xdr:cNvPr id="709" name="公債費該当値テキスト"/>
        <xdr:cNvSpPr txBox="1"/>
      </xdr:nvSpPr>
      <xdr:spPr>
        <a:xfrm>
          <a:off x="16370300" y="1647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496</xdr:rowOff>
    </xdr:from>
    <xdr:to>
      <xdr:col>81</xdr:col>
      <xdr:colOff>101600</xdr:colOff>
      <xdr:row>97</xdr:row>
      <xdr:rowOff>102096</xdr:rowOff>
    </xdr:to>
    <xdr:sp macro="" textlink="">
      <xdr:nvSpPr>
        <xdr:cNvPr id="710" name="楕円 709"/>
        <xdr:cNvSpPr/>
      </xdr:nvSpPr>
      <xdr:spPr>
        <a:xfrm>
          <a:off x="15430500" y="1663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118623</xdr:rowOff>
    </xdr:from>
    <xdr:ext cx="534377" cy="259045"/>
    <xdr:sp macro="" textlink="">
      <xdr:nvSpPr>
        <xdr:cNvPr id="711" name="テキスト ボックス 710"/>
        <xdr:cNvSpPr txBox="1"/>
      </xdr:nvSpPr>
      <xdr:spPr>
        <a:xfrm>
          <a:off x="15214111" y="1640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170342</xdr:rowOff>
    </xdr:from>
    <xdr:to>
      <xdr:col>76</xdr:col>
      <xdr:colOff>165100</xdr:colOff>
      <xdr:row>97</xdr:row>
      <xdr:rowOff>100492</xdr:rowOff>
    </xdr:to>
    <xdr:sp macro="" textlink="">
      <xdr:nvSpPr>
        <xdr:cNvPr id="712" name="楕円 711"/>
        <xdr:cNvSpPr/>
      </xdr:nvSpPr>
      <xdr:spPr>
        <a:xfrm>
          <a:off x="14541500" y="1662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117019</xdr:rowOff>
    </xdr:from>
    <xdr:ext cx="534377" cy="259045"/>
    <xdr:sp macro="" textlink="">
      <xdr:nvSpPr>
        <xdr:cNvPr id="713" name="テキスト ボックス 712"/>
        <xdr:cNvSpPr txBox="1"/>
      </xdr:nvSpPr>
      <xdr:spPr>
        <a:xfrm>
          <a:off x="14325111" y="1640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4418</xdr:rowOff>
    </xdr:from>
    <xdr:to>
      <xdr:col>72</xdr:col>
      <xdr:colOff>38100</xdr:colOff>
      <xdr:row>97</xdr:row>
      <xdr:rowOff>106018</xdr:rowOff>
    </xdr:to>
    <xdr:sp macro="" textlink="">
      <xdr:nvSpPr>
        <xdr:cNvPr id="714" name="楕円 713"/>
        <xdr:cNvSpPr/>
      </xdr:nvSpPr>
      <xdr:spPr>
        <a:xfrm>
          <a:off x="13652500" y="1663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122545</xdr:rowOff>
    </xdr:from>
    <xdr:ext cx="534377" cy="259045"/>
    <xdr:sp macro="" textlink="">
      <xdr:nvSpPr>
        <xdr:cNvPr id="715" name="テキスト ボックス 714"/>
        <xdr:cNvSpPr txBox="1"/>
      </xdr:nvSpPr>
      <xdr:spPr>
        <a:xfrm>
          <a:off x="13436111" y="1641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21051</xdr:rowOff>
    </xdr:from>
    <xdr:to>
      <xdr:col>67</xdr:col>
      <xdr:colOff>101600</xdr:colOff>
      <xdr:row>97</xdr:row>
      <xdr:rowOff>122651</xdr:rowOff>
    </xdr:to>
    <xdr:sp macro="" textlink="">
      <xdr:nvSpPr>
        <xdr:cNvPr id="716" name="楕円 715"/>
        <xdr:cNvSpPr/>
      </xdr:nvSpPr>
      <xdr:spPr>
        <a:xfrm>
          <a:off x="12763500" y="1665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139178</xdr:rowOff>
    </xdr:from>
    <xdr:ext cx="534377" cy="259045"/>
    <xdr:sp macro="" textlink="">
      <xdr:nvSpPr>
        <xdr:cNvPr id="717" name="テキスト ボックス 716"/>
        <xdr:cNvSpPr txBox="1"/>
      </xdr:nvSpPr>
      <xdr:spPr>
        <a:xfrm>
          <a:off x="12547111" y="1642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6" name="フローチャート: 判断 755"/>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7" name="テキスト ボックス 756"/>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と総務費が昨年度より大きく増加したのは、消防費については防災行政無線整備事業、総務費については庁舎建設事業のためである。また商工費が減少したのは、用地取得交付金を減ら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福岡県築上町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昨年度より実質単年度収支は赤字に転じ、</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年度に関しても、</a:t>
          </a:r>
          <a:r>
            <a:rPr kumimoji="1" lang="en-US" altLang="ja-JP" sz="1400">
              <a:latin typeface="ＭＳ ゴシック" pitchFamily="49" charset="-128"/>
              <a:ea typeface="ＭＳ ゴシック" pitchFamily="49" charset="-128"/>
            </a:rPr>
            <a:t>0.77</a:t>
          </a:r>
          <a:r>
            <a:rPr kumimoji="1" lang="ja-JP" altLang="en-US" sz="1400">
              <a:latin typeface="ＭＳ ゴシック" pitchFamily="49" charset="-128"/>
              <a:ea typeface="ＭＳ ゴシック" pitchFamily="49" charset="-128"/>
            </a:rPr>
            <a:t>ポイント減となり赤字になった。事務事業の見直しや整理縮小による歳出抑制に努める。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福岡県築上町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住宅新築資金特別会計は赤字となっているが、年々赤字額が減少している。貸付金の徴収業務に注力している成果である。国民健康保険特別会計は継続していた累積赤字を繰入金で補填したために黒字に転じ、</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年度も黒字となった。今後も徴収率や健康意識の向上、健康維持の取組による医療費の抑制を図り、黒字の継続に努める。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12956136</v>
      </c>
      <c r="BO4" s="431"/>
      <c r="BP4" s="431"/>
      <c r="BQ4" s="431"/>
      <c r="BR4" s="431"/>
      <c r="BS4" s="431"/>
      <c r="BT4" s="431"/>
      <c r="BU4" s="432"/>
      <c r="BV4" s="430">
        <v>11181976</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11.6</v>
      </c>
      <c r="CU4" s="437"/>
      <c r="CV4" s="437"/>
      <c r="CW4" s="437"/>
      <c r="CX4" s="437"/>
      <c r="CY4" s="437"/>
      <c r="CZ4" s="437"/>
      <c r="DA4" s="438"/>
      <c r="DB4" s="436">
        <v>17.2</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12164660</v>
      </c>
      <c r="BO5" s="468"/>
      <c r="BP5" s="468"/>
      <c r="BQ5" s="468"/>
      <c r="BR5" s="468"/>
      <c r="BS5" s="468"/>
      <c r="BT5" s="468"/>
      <c r="BU5" s="469"/>
      <c r="BV5" s="467">
        <v>10038211</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98.4</v>
      </c>
      <c r="CU5" s="465"/>
      <c r="CV5" s="465"/>
      <c r="CW5" s="465"/>
      <c r="CX5" s="465"/>
      <c r="CY5" s="465"/>
      <c r="CZ5" s="465"/>
      <c r="DA5" s="466"/>
      <c r="DB5" s="464">
        <v>97.1</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791476</v>
      </c>
      <c r="BO6" s="468"/>
      <c r="BP6" s="468"/>
      <c r="BQ6" s="468"/>
      <c r="BR6" s="468"/>
      <c r="BS6" s="468"/>
      <c r="BT6" s="468"/>
      <c r="BU6" s="469"/>
      <c r="BV6" s="467">
        <v>1143765</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101.8</v>
      </c>
      <c r="CU6" s="505"/>
      <c r="CV6" s="505"/>
      <c r="CW6" s="505"/>
      <c r="CX6" s="505"/>
      <c r="CY6" s="505"/>
      <c r="CZ6" s="505"/>
      <c r="DA6" s="506"/>
      <c r="DB6" s="504">
        <v>101.6</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135505</v>
      </c>
      <c r="BO7" s="468"/>
      <c r="BP7" s="468"/>
      <c r="BQ7" s="468"/>
      <c r="BR7" s="468"/>
      <c r="BS7" s="468"/>
      <c r="BT7" s="468"/>
      <c r="BU7" s="469"/>
      <c r="BV7" s="467">
        <v>166179</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5665996</v>
      </c>
      <c r="CU7" s="468"/>
      <c r="CV7" s="468"/>
      <c r="CW7" s="468"/>
      <c r="CX7" s="468"/>
      <c r="CY7" s="468"/>
      <c r="CZ7" s="468"/>
      <c r="DA7" s="469"/>
      <c r="DB7" s="467">
        <v>5675369</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655971</v>
      </c>
      <c r="BO8" s="468"/>
      <c r="BP8" s="468"/>
      <c r="BQ8" s="468"/>
      <c r="BR8" s="468"/>
      <c r="BS8" s="468"/>
      <c r="BT8" s="468"/>
      <c r="BU8" s="469"/>
      <c r="BV8" s="467">
        <v>977586</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0.34</v>
      </c>
      <c r="CU8" s="508"/>
      <c r="CV8" s="508"/>
      <c r="CW8" s="508"/>
      <c r="CX8" s="508"/>
      <c r="CY8" s="508"/>
      <c r="CZ8" s="508"/>
      <c r="DA8" s="509"/>
      <c r="DB8" s="507">
        <v>0.34</v>
      </c>
      <c r="DC8" s="508"/>
      <c r="DD8" s="508"/>
      <c r="DE8" s="508"/>
      <c r="DF8" s="508"/>
      <c r="DG8" s="508"/>
      <c r="DH8" s="508"/>
      <c r="DI8" s="509"/>
      <c r="DJ8" s="186"/>
      <c r="DK8" s="186"/>
      <c r="DL8" s="186"/>
      <c r="DM8" s="186"/>
      <c r="DN8" s="186"/>
      <c r="DO8" s="186"/>
    </row>
    <row r="9" spans="1:119" ht="18.75" customHeight="1" thickBot="1">
      <c r="A9" s="187"/>
      <c r="B9" s="461" t="s">
        <v>111</v>
      </c>
      <c r="C9" s="462"/>
      <c r="D9" s="462"/>
      <c r="E9" s="462"/>
      <c r="F9" s="462"/>
      <c r="G9" s="462"/>
      <c r="H9" s="462"/>
      <c r="I9" s="462"/>
      <c r="J9" s="462"/>
      <c r="K9" s="510"/>
      <c r="L9" s="511" t="s">
        <v>112</v>
      </c>
      <c r="M9" s="512"/>
      <c r="N9" s="512"/>
      <c r="O9" s="512"/>
      <c r="P9" s="512"/>
      <c r="Q9" s="513"/>
      <c r="R9" s="514">
        <v>18587</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-321615</v>
      </c>
      <c r="BO9" s="468"/>
      <c r="BP9" s="468"/>
      <c r="BQ9" s="468"/>
      <c r="BR9" s="468"/>
      <c r="BS9" s="468"/>
      <c r="BT9" s="468"/>
      <c r="BU9" s="469"/>
      <c r="BV9" s="467">
        <v>-270439</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12.4</v>
      </c>
      <c r="CU9" s="465"/>
      <c r="CV9" s="465"/>
      <c r="CW9" s="465"/>
      <c r="CX9" s="465"/>
      <c r="CY9" s="465"/>
      <c r="CZ9" s="465"/>
      <c r="DA9" s="466"/>
      <c r="DB9" s="464">
        <v>12</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117</v>
      </c>
      <c r="M10" s="497"/>
      <c r="N10" s="497"/>
      <c r="O10" s="497"/>
      <c r="P10" s="497"/>
      <c r="Q10" s="498"/>
      <c r="R10" s="518">
        <v>19544</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9861</v>
      </c>
      <c r="BO10" s="468"/>
      <c r="BP10" s="468"/>
      <c r="BQ10" s="468"/>
      <c r="BR10" s="468"/>
      <c r="BS10" s="468"/>
      <c r="BT10" s="468"/>
      <c r="BU10" s="469"/>
      <c r="BV10" s="467">
        <v>2070</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c r="A12" s="187"/>
      <c r="B12" s="527" t="s">
        <v>130</v>
      </c>
      <c r="C12" s="528"/>
      <c r="D12" s="528"/>
      <c r="E12" s="528"/>
      <c r="F12" s="528"/>
      <c r="G12" s="528"/>
      <c r="H12" s="528"/>
      <c r="I12" s="528"/>
      <c r="J12" s="528"/>
      <c r="K12" s="529"/>
      <c r="L12" s="536" t="s">
        <v>131</v>
      </c>
      <c r="M12" s="537"/>
      <c r="N12" s="537"/>
      <c r="O12" s="537"/>
      <c r="P12" s="537"/>
      <c r="Q12" s="538"/>
      <c r="R12" s="539">
        <v>18119</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139</v>
      </c>
      <c r="N13" s="559"/>
      <c r="O13" s="559"/>
      <c r="P13" s="559"/>
      <c r="Q13" s="560"/>
      <c r="R13" s="551">
        <v>17885</v>
      </c>
      <c r="S13" s="552"/>
      <c r="T13" s="552"/>
      <c r="U13" s="552"/>
      <c r="V13" s="553"/>
      <c r="W13" s="483" t="s">
        <v>140</v>
      </c>
      <c r="X13" s="484"/>
      <c r="Y13" s="484"/>
      <c r="Z13" s="484"/>
      <c r="AA13" s="484"/>
      <c r="AB13" s="474"/>
      <c r="AC13" s="518">
        <v>724</v>
      </c>
      <c r="AD13" s="519"/>
      <c r="AE13" s="519"/>
      <c r="AF13" s="519"/>
      <c r="AG13" s="561"/>
      <c r="AH13" s="518">
        <v>711</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-311754</v>
      </c>
      <c r="BO13" s="468"/>
      <c r="BP13" s="468"/>
      <c r="BQ13" s="468"/>
      <c r="BR13" s="468"/>
      <c r="BS13" s="468"/>
      <c r="BT13" s="468"/>
      <c r="BU13" s="469"/>
      <c r="BV13" s="467">
        <v>-268369</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8</v>
      </c>
      <c r="CU13" s="465"/>
      <c r="CV13" s="465"/>
      <c r="CW13" s="465"/>
      <c r="CX13" s="465"/>
      <c r="CY13" s="465"/>
      <c r="CZ13" s="465"/>
      <c r="DA13" s="466"/>
      <c r="DB13" s="464">
        <v>7.7</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145</v>
      </c>
      <c r="M14" s="549"/>
      <c r="N14" s="549"/>
      <c r="O14" s="549"/>
      <c r="P14" s="549"/>
      <c r="Q14" s="550"/>
      <c r="R14" s="551">
        <v>18497</v>
      </c>
      <c r="S14" s="552"/>
      <c r="T14" s="552"/>
      <c r="U14" s="552"/>
      <c r="V14" s="553"/>
      <c r="W14" s="457"/>
      <c r="X14" s="458"/>
      <c r="Y14" s="458"/>
      <c r="Z14" s="458"/>
      <c r="AA14" s="458"/>
      <c r="AB14" s="447"/>
      <c r="AC14" s="554">
        <v>8.8000000000000007</v>
      </c>
      <c r="AD14" s="555"/>
      <c r="AE14" s="555"/>
      <c r="AF14" s="555"/>
      <c r="AG14" s="556"/>
      <c r="AH14" s="554">
        <v>8.4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30.5</v>
      </c>
      <c r="CU14" s="566"/>
      <c r="CV14" s="566"/>
      <c r="CW14" s="566"/>
      <c r="CX14" s="566"/>
      <c r="CY14" s="566"/>
      <c r="CZ14" s="566"/>
      <c r="DA14" s="567"/>
      <c r="DB14" s="565">
        <v>30.7</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147</v>
      </c>
      <c r="N15" s="559"/>
      <c r="O15" s="559"/>
      <c r="P15" s="559"/>
      <c r="Q15" s="560"/>
      <c r="R15" s="551">
        <v>18260</v>
      </c>
      <c r="S15" s="552"/>
      <c r="T15" s="552"/>
      <c r="U15" s="552"/>
      <c r="V15" s="553"/>
      <c r="W15" s="483" t="s">
        <v>148</v>
      </c>
      <c r="X15" s="484"/>
      <c r="Y15" s="484"/>
      <c r="Z15" s="484"/>
      <c r="AA15" s="484"/>
      <c r="AB15" s="474"/>
      <c r="AC15" s="518">
        <v>2092</v>
      </c>
      <c r="AD15" s="519"/>
      <c r="AE15" s="519"/>
      <c r="AF15" s="519"/>
      <c r="AG15" s="561"/>
      <c r="AH15" s="518">
        <v>2246</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1686541</v>
      </c>
      <c r="BO15" s="431"/>
      <c r="BP15" s="431"/>
      <c r="BQ15" s="431"/>
      <c r="BR15" s="431"/>
      <c r="BS15" s="431"/>
      <c r="BT15" s="431"/>
      <c r="BU15" s="432"/>
      <c r="BV15" s="430">
        <v>1684264</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25.5</v>
      </c>
      <c r="AD16" s="555"/>
      <c r="AE16" s="555"/>
      <c r="AF16" s="555"/>
      <c r="AG16" s="556"/>
      <c r="AH16" s="554">
        <v>26.4</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4992690</v>
      </c>
      <c r="BO16" s="468"/>
      <c r="BP16" s="468"/>
      <c r="BQ16" s="468"/>
      <c r="BR16" s="468"/>
      <c r="BS16" s="468"/>
      <c r="BT16" s="468"/>
      <c r="BU16" s="469"/>
      <c r="BV16" s="467">
        <v>4891252</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5394</v>
      </c>
      <c r="AD17" s="519"/>
      <c r="AE17" s="519"/>
      <c r="AF17" s="519"/>
      <c r="AG17" s="561"/>
      <c r="AH17" s="518">
        <v>5545</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2095746</v>
      </c>
      <c r="BO17" s="468"/>
      <c r="BP17" s="468"/>
      <c r="BQ17" s="468"/>
      <c r="BR17" s="468"/>
      <c r="BS17" s="468"/>
      <c r="BT17" s="468"/>
      <c r="BU17" s="469"/>
      <c r="BV17" s="467">
        <v>2097390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158</v>
      </c>
      <c r="C18" s="510"/>
      <c r="D18" s="510"/>
      <c r="E18" s="582"/>
      <c r="F18" s="582"/>
      <c r="G18" s="582"/>
      <c r="H18" s="582"/>
      <c r="I18" s="582"/>
      <c r="J18" s="582"/>
      <c r="K18" s="582"/>
      <c r="L18" s="583">
        <v>119.61</v>
      </c>
      <c r="M18" s="583"/>
      <c r="N18" s="583"/>
      <c r="O18" s="583"/>
      <c r="P18" s="583"/>
      <c r="Q18" s="583"/>
      <c r="R18" s="584"/>
      <c r="S18" s="584"/>
      <c r="T18" s="584"/>
      <c r="U18" s="584"/>
      <c r="V18" s="585"/>
      <c r="W18" s="485"/>
      <c r="X18" s="486"/>
      <c r="Y18" s="486"/>
      <c r="Z18" s="486"/>
      <c r="AA18" s="486"/>
      <c r="AB18" s="477"/>
      <c r="AC18" s="586">
        <v>65.7</v>
      </c>
      <c r="AD18" s="587"/>
      <c r="AE18" s="587"/>
      <c r="AF18" s="587"/>
      <c r="AG18" s="588"/>
      <c r="AH18" s="586">
        <v>65.2</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5781971</v>
      </c>
      <c r="BO18" s="468"/>
      <c r="BP18" s="468"/>
      <c r="BQ18" s="468"/>
      <c r="BR18" s="468"/>
      <c r="BS18" s="468"/>
      <c r="BT18" s="468"/>
      <c r="BU18" s="469"/>
      <c r="BV18" s="467">
        <v>5677862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160</v>
      </c>
      <c r="C19" s="510"/>
      <c r="D19" s="510"/>
      <c r="E19" s="582"/>
      <c r="F19" s="582"/>
      <c r="G19" s="582"/>
      <c r="H19" s="582"/>
      <c r="I19" s="582"/>
      <c r="J19" s="582"/>
      <c r="K19" s="582"/>
      <c r="L19" s="590">
        <v>155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8262775</v>
      </c>
      <c r="BO19" s="468"/>
      <c r="BP19" s="468"/>
      <c r="BQ19" s="468"/>
      <c r="BR19" s="468"/>
      <c r="BS19" s="468"/>
      <c r="BT19" s="468"/>
      <c r="BU19" s="469"/>
      <c r="BV19" s="467">
        <v>8472681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162</v>
      </c>
      <c r="C20" s="510"/>
      <c r="D20" s="510"/>
      <c r="E20" s="582"/>
      <c r="F20" s="582"/>
      <c r="G20" s="582"/>
      <c r="H20" s="582"/>
      <c r="I20" s="582"/>
      <c r="J20" s="582"/>
      <c r="K20" s="582"/>
      <c r="L20" s="590">
        <v>7250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11189931</v>
      </c>
      <c r="BO23" s="468"/>
      <c r="BP23" s="468"/>
      <c r="BQ23" s="468"/>
      <c r="BR23" s="468"/>
      <c r="BS23" s="468"/>
      <c r="BT23" s="468"/>
      <c r="BU23" s="469"/>
      <c r="BV23" s="467">
        <v>10130592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171</v>
      </c>
      <c r="F24" s="497"/>
      <c r="G24" s="497"/>
      <c r="H24" s="497"/>
      <c r="I24" s="497"/>
      <c r="J24" s="497"/>
      <c r="K24" s="498"/>
      <c r="L24" s="518">
        <v>1</v>
      </c>
      <c r="M24" s="519"/>
      <c r="N24" s="519"/>
      <c r="O24" s="519"/>
      <c r="P24" s="561"/>
      <c r="Q24" s="518">
        <v>7460</v>
      </c>
      <c r="R24" s="519"/>
      <c r="S24" s="519"/>
      <c r="T24" s="519"/>
      <c r="U24" s="519"/>
      <c r="V24" s="561"/>
      <c r="W24" s="620"/>
      <c r="X24" s="608"/>
      <c r="Y24" s="609"/>
      <c r="Z24" s="517" t="s">
        <v>172</v>
      </c>
      <c r="AA24" s="497"/>
      <c r="AB24" s="497"/>
      <c r="AC24" s="497"/>
      <c r="AD24" s="497"/>
      <c r="AE24" s="497"/>
      <c r="AF24" s="497"/>
      <c r="AG24" s="498"/>
      <c r="AH24" s="518">
        <v>193</v>
      </c>
      <c r="AI24" s="519"/>
      <c r="AJ24" s="519"/>
      <c r="AK24" s="519"/>
      <c r="AL24" s="561"/>
      <c r="AM24" s="518">
        <v>564525</v>
      </c>
      <c r="AN24" s="519"/>
      <c r="AO24" s="519"/>
      <c r="AP24" s="519"/>
      <c r="AQ24" s="519"/>
      <c r="AR24" s="561"/>
      <c r="AS24" s="518">
        <v>2925</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9659194</v>
      </c>
      <c r="BO24" s="468"/>
      <c r="BP24" s="468"/>
      <c r="BQ24" s="468"/>
      <c r="BR24" s="468"/>
      <c r="BS24" s="468"/>
      <c r="BT24" s="468"/>
      <c r="BU24" s="469"/>
      <c r="BV24" s="467">
        <v>8628382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174</v>
      </c>
      <c r="F25" s="497"/>
      <c r="G25" s="497"/>
      <c r="H25" s="497"/>
      <c r="I25" s="497"/>
      <c r="J25" s="497"/>
      <c r="K25" s="498"/>
      <c r="L25" s="518">
        <v>1</v>
      </c>
      <c r="M25" s="519"/>
      <c r="N25" s="519"/>
      <c r="O25" s="519"/>
      <c r="P25" s="561"/>
      <c r="Q25" s="518">
        <v>5970</v>
      </c>
      <c r="R25" s="519"/>
      <c r="S25" s="519"/>
      <c r="T25" s="519"/>
      <c r="U25" s="519"/>
      <c r="V25" s="561"/>
      <c r="W25" s="620"/>
      <c r="X25" s="608"/>
      <c r="Y25" s="609"/>
      <c r="Z25" s="517" t="s">
        <v>175</v>
      </c>
      <c r="AA25" s="497"/>
      <c r="AB25" s="497"/>
      <c r="AC25" s="497"/>
      <c r="AD25" s="497"/>
      <c r="AE25" s="497"/>
      <c r="AF25" s="497"/>
      <c r="AG25" s="498"/>
      <c r="AH25" s="518" t="s">
        <v>128</v>
      </c>
      <c r="AI25" s="519"/>
      <c r="AJ25" s="519"/>
      <c r="AK25" s="519"/>
      <c r="AL25" s="561"/>
      <c r="AM25" s="518" t="s">
        <v>176</v>
      </c>
      <c r="AN25" s="519"/>
      <c r="AO25" s="519"/>
      <c r="AP25" s="519"/>
      <c r="AQ25" s="519"/>
      <c r="AR25" s="561"/>
      <c r="AS25" s="518" t="s">
        <v>176</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1989805</v>
      </c>
      <c r="BO25" s="431"/>
      <c r="BP25" s="431"/>
      <c r="BQ25" s="431"/>
      <c r="BR25" s="431"/>
      <c r="BS25" s="431"/>
      <c r="BT25" s="431"/>
      <c r="BU25" s="432"/>
      <c r="BV25" s="430">
        <v>98347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178</v>
      </c>
      <c r="F26" s="497"/>
      <c r="G26" s="497"/>
      <c r="H26" s="497"/>
      <c r="I26" s="497"/>
      <c r="J26" s="497"/>
      <c r="K26" s="498"/>
      <c r="L26" s="518">
        <v>1</v>
      </c>
      <c r="M26" s="519"/>
      <c r="N26" s="519"/>
      <c r="O26" s="519"/>
      <c r="P26" s="561"/>
      <c r="Q26" s="518">
        <v>5200</v>
      </c>
      <c r="R26" s="519"/>
      <c r="S26" s="519"/>
      <c r="T26" s="519"/>
      <c r="U26" s="519"/>
      <c r="V26" s="561"/>
      <c r="W26" s="620"/>
      <c r="X26" s="608"/>
      <c r="Y26" s="609"/>
      <c r="Z26" s="517" t="s">
        <v>179</v>
      </c>
      <c r="AA26" s="630"/>
      <c r="AB26" s="630"/>
      <c r="AC26" s="630"/>
      <c r="AD26" s="630"/>
      <c r="AE26" s="630"/>
      <c r="AF26" s="630"/>
      <c r="AG26" s="631"/>
      <c r="AH26" s="518">
        <v>19</v>
      </c>
      <c r="AI26" s="519"/>
      <c r="AJ26" s="519"/>
      <c r="AK26" s="519"/>
      <c r="AL26" s="561"/>
      <c r="AM26" s="518">
        <v>62700</v>
      </c>
      <c r="AN26" s="519"/>
      <c r="AO26" s="519"/>
      <c r="AP26" s="519"/>
      <c r="AQ26" s="519"/>
      <c r="AR26" s="561"/>
      <c r="AS26" s="518">
        <v>3300</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176</v>
      </c>
      <c r="BO26" s="468"/>
      <c r="BP26" s="468"/>
      <c r="BQ26" s="468"/>
      <c r="BR26" s="468"/>
      <c r="BS26" s="468"/>
      <c r="BT26" s="468"/>
      <c r="BU26" s="469"/>
      <c r="BV26" s="467" t="s">
        <v>138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181</v>
      </c>
      <c r="F27" s="497"/>
      <c r="G27" s="497"/>
      <c r="H27" s="497"/>
      <c r="I27" s="497"/>
      <c r="J27" s="497"/>
      <c r="K27" s="498"/>
      <c r="L27" s="518">
        <v>1</v>
      </c>
      <c r="M27" s="519"/>
      <c r="N27" s="519"/>
      <c r="O27" s="519"/>
      <c r="P27" s="561"/>
      <c r="Q27" s="518">
        <v>3210</v>
      </c>
      <c r="R27" s="519"/>
      <c r="S27" s="519"/>
      <c r="T27" s="519"/>
      <c r="U27" s="519"/>
      <c r="V27" s="561"/>
      <c r="W27" s="620"/>
      <c r="X27" s="608"/>
      <c r="Y27" s="609"/>
      <c r="Z27" s="517" t="s">
        <v>182</v>
      </c>
      <c r="AA27" s="497"/>
      <c r="AB27" s="497"/>
      <c r="AC27" s="497"/>
      <c r="AD27" s="497"/>
      <c r="AE27" s="497"/>
      <c r="AF27" s="497"/>
      <c r="AG27" s="498"/>
      <c r="AH27" s="518" t="s">
        <v>176</v>
      </c>
      <c r="AI27" s="519"/>
      <c r="AJ27" s="519"/>
      <c r="AK27" s="519"/>
      <c r="AL27" s="561"/>
      <c r="AM27" s="518" t="s">
        <v>176</v>
      </c>
      <c r="AN27" s="519"/>
      <c r="AO27" s="519"/>
      <c r="AP27" s="519"/>
      <c r="AQ27" s="519"/>
      <c r="AR27" s="561"/>
      <c r="AS27" s="518" t="s">
        <v>176</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t="s">
        <v>184</v>
      </c>
      <c r="BO27" s="644"/>
      <c r="BP27" s="644"/>
      <c r="BQ27" s="644"/>
      <c r="BR27" s="644"/>
      <c r="BS27" s="644"/>
      <c r="BT27" s="644"/>
      <c r="BU27" s="645"/>
      <c r="BV27" s="643" t="s">
        <v>176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185</v>
      </c>
      <c r="F28" s="497"/>
      <c r="G28" s="497"/>
      <c r="H28" s="497"/>
      <c r="I28" s="497"/>
      <c r="J28" s="497"/>
      <c r="K28" s="498"/>
      <c r="L28" s="518">
        <v>1</v>
      </c>
      <c r="M28" s="519"/>
      <c r="N28" s="519"/>
      <c r="O28" s="519"/>
      <c r="P28" s="561"/>
      <c r="Q28" s="518">
        <v>2760</v>
      </c>
      <c r="R28" s="519"/>
      <c r="S28" s="519"/>
      <c r="T28" s="519"/>
      <c r="U28" s="519"/>
      <c r="V28" s="561"/>
      <c r="W28" s="620"/>
      <c r="X28" s="608"/>
      <c r="Y28" s="609"/>
      <c r="Z28" s="517" t="s">
        <v>186</v>
      </c>
      <c r="AA28" s="497"/>
      <c r="AB28" s="497"/>
      <c r="AC28" s="497"/>
      <c r="AD28" s="497"/>
      <c r="AE28" s="497"/>
      <c r="AF28" s="497"/>
      <c r="AG28" s="498"/>
      <c r="AH28" s="518" t="s">
        <v>176</v>
      </c>
      <c r="AI28" s="519"/>
      <c r="AJ28" s="519"/>
      <c r="AK28" s="519"/>
      <c r="AL28" s="561"/>
      <c r="AM28" s="518" t="s">
        <v>176</v>
      </c>
      <c r="AN28" s="519"/>
      <c r="AO28" s="519"/>
      <c r="AP28" s="519"/>
      <c r="AQ28" s="519"/>
      <c r="AR28" s="561"/>
      <c r="AS28" s="518" t="s">
        <v>176</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1749135</v>
      </c>
      <c r="BO28" s="431"/>
      <c r="BP28" s="431"/>
      <c r="BQ28" s="431"/>
      <c r="BR28" s="431"/>
      <c r="BS28" s="431"/>
      <c r="BT28" s="431"/>
      <c r="BU28" s="432"/>
      <c r="BV28" s="430">
        <v>1739274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188</v>
      </c>
      <c r="F29" s="497"/>
      <c r="G29" s="497"/>
      <c r="H29" s="497"/>
      <c r="I29" s="497"/>
      <c r="J29" s="497"/>
      <c r="K29" s="498"/>
      <c r="L29" s="518">
        <v>12</v>
      </c>
      <c r="M29" s="519"/>
      <c r="N29" s="519"/>
      <c r="O29" s="519"/>
      <c r="P29" s="561"/>
      <c r="Q29" s="518">
        <v>2610</v>
      </c>
      <c r="R29" s="519"/>
      <c r="S29" s="519"/>
      <c r="T29" s="519"/>
      <c r="U29" s="519"/>
      <c r="V29" s="561"/>
      <c r="W29" s="621"/>
      <c r="X29" s="622"/>
      <c r="Y29" s="623"/>
      <c r="Z29" s="517" t="s">
        <v>189</v>
      </c>
      <c r="AA29" s="497"/>
      <c r="AB29" s="497"/>
      <c r="AC29" s="497"/>
      <c r="AD29" s="497"/>
      <c r="AE29" s="497"/>
      <c r="AF29" s="497"/>
      <c r="AG29" s="498"/>
      <c r="AH29" s="518">
        <v>193</v>
      </c>
      <c r="AI29" s="519"/>
      <c r="AJ29" s="519"/>
      <c r="AK29" s="519"/>
      <c r="AL29" s="561"/>
      <c r="AM29" s="518">
        <v>564525</v>
      </c>
      <c r="AN29" s="519"/>
      <c r="AO29" s="519"/>
      <c r="AP29" s="519"/>
      <c r="AQ29" s="519"/>
      <c r="AR29" s="561"/>
      <c r="AS29" s="518">
        <v>2925</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1092034</v>
      </c>
      <c r="BO29" s="468"/>
      <c r="BP29" s="468"/>
      <c r="BQ29" s="468"/>
      <c r="BR29" s="468"/>
      <c r="BS29" s="468"/>
      <c r="BT29" s="468"/>
      <c r="BU29" s="469"/>
      <c r="BV29" s="467">
        <v>1086083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99.2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3711655</v>
      </c>
      <c r="BO30" s="644"/>
      <c r="BP30" s="644"/>
      <c r="BQ30" s="644"/>
      <c r="BR30" s="644"/>
      <c r="BS30" s="644"/>
      <c r="BT30" s="644"/>
      <c r="BU30" s="645"/>
      <c r="BV30" s="643">
        <v>3545343</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198</v>
      </c>
      <c r="D33" s="491"/>
      <c r="E33" s="456" t="s">
        <v>199</v>
      </c>
      <c r="F33" s="456"/>
      <c r="G33" s="456"/>
      <c r="H33" s="456"/>
      <c r="I33" s="456"/>
      <c r="J33" s="456"/>
      <c r="K33" s="456"/>
      <c r="L33" s="456"/>
      <c r="M33" s="456"/>
      <c r="N33" s="456"/>
      <c r="O33" s="456"/>
      <c r="P33" s="456"/>
      <c r="Q33" s="456"/>
      <c r="R33" s="456"/>
      <c r="S33" s="456"/>
      <c r="T33" s="216"/>
      <c r="U33" s="491" t="s">
        <v>198</v>
      </c>
      <c r="V33" s="491"/>
      <c r="W33" s="456" t="s">
        <v>200</v>
      </c>
      <c r="X33" s="456"/>
      <c r="Y33" s="456"/>
      <c r="Z33" s="456"/>
      <c r="AA33" s="456"/>
      <c r="AB33" s="456"/>
      <c r="AC33" s="456"/>
      <c r="AD33" s="456"/>
      <c r="AE33" s="456"/>
      <c r="AF33" s="456"/>
      <c r="AG33" s="456"/>
      <c r="AH33" s="456"/>
      <c r="AI33" s="456"/>
      <c r="AJ33" s="456"/>
      <c r="AK33" s="456"/>
      <c r="AL33" s="216"/>
      <c r="AM33" s="491" t="s">
        <v>201</v>
      </c>
      <c r="AN33" s="491"/>
      <c r="AO33" s="456" t="s">
        <v>199</v>
      </c>
      <c r="AP33" s="456"/>
      <c r="AQ33" s="456"/>
      <c r="AR33" s="456"/>
      <c r="AS33" s="456"/>
      <c r="AT33" s="456"/>
      <c r="AU33" s="456"/>
      <c r="AV33" s="456"/>
      <c r="AW33" s="456"/>
      <c r="AX33" s="456"/>
      <c r="AY33" s="456"/>
      <c r="AZ33" s="456"/>
      <c r="BA33" s="456"/>
      <c r="BB33" s="456"/>
      <c r="BC33" s="456"/>
      <c r="BD33" s="217"/>
      <c r="BE33" s="456" t="s">
        <v>202</v>
      </c>
      <c r="BF33" s="456"/>
      <c r="BG33" s="456" t="s">
        <v>203</v>
      </c>
      <c r="BH33" s="456"/>
      <c r="BI33" s="456"/>
      <c r="BJ33" s="456"/>
      <c r="BK33" s="456"/>
      <c r="BL33" s="456"/>
      <c r="BM33" s="456"/>
      <c r="BN33" s="456"/>
      <c r="BO33" s="456"/>
      <c r="BP33" s="456"/>
      <c r="BQ33" s="456"/>
      <c r="BR33" s="456"/>
      <c r="BS33" s="456"/>
      <c r="BT33" s="456"/>
      <c r="BU33" s="456"/>
      <c r="BV33" s="217"/>
      <c r="BW33" s="491" t="s">
        <v>202</v>
      </c>
      <c r="BX33" s="491"/>
      <c r="BY33" s="456" t="s">
        <v>204</v>
      </c>
      <c r="BZ33" s="456"/>
      <c r="CA33" s="456"/>
      <c r="CB33" s="456"/>
      <c r="CC33" s="456"/>
      <c r="CD33" s="456"/>
      <c r="CE33" s="456"/>
      <c r="CF33" s="456"/>
      <c r="CG33" s="456"/>
      <c r="CH33" s="456"/>
      <c r="CI33" s="456"/>
      <c r="CJ33" s="456"/>
      <c r="CK33" s="456"/>
      <c r="CL33" s="456"/>
      <c r="CM33" s="456"/>
      <c r="CN33" s="216"/>
      <c r="CO33" s="491" t="s">
        <v>198</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6</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IF('各会計、関係団体の財政状況及び健全化判断比率'!B30="","",'各会計、関係団体の財政状況及び健全化判断比率'!B30)</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福岡県市町村消防団員等公務災害補償組合</v>
      </c>
      <c r="BZ34" s="657"/>
      <c r="CA34" s="657"/>
      <c r="CB34" s="657"/>
      <c r="CC34" s="657"/>
      <c r="CD34" s="657"/>
      <c r="CE34" s="657"/>
      <c r="CF34" s="657"/>
      <c r="CG34" s="657"/>
      <c r="CH34" s="657"/>
      <c r="CI34" s="657"/>
      <c r="CJ34" s="657"/>
      <c r="CK34" s="657"/>
      <c r="CL34" s="657"/>
      <c r="CM34" s="657"/>
      <c r="CN34" s="214"/>
      <c r="CO34" s="656">
        <f>IF(CQ34="","",MAX(C34:D43,U34:V43,AM34:AN43,BE34:BF43,BW34:BX43)+1)</f>
        <v>20</v>
      </c>
      <c r="CP34" s="656"/>
      <c r="CQ34" s="657" t="str">
        <f>IF('各会計、関係団体の財政状況及び健全化判断比率'!BS7="","",'各会計、関係団体の財政状況及び健全化判断比率'!BS7)</f>
        <v>東九州コミュニティー放送</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住宅新築資金等貸付事業特別会計</v>
      </c>
      <c r="F35" s="657"/>
      <c r="G35" s="657"/>
      <c r="H35" s="657"/>
      <c r="I35" s="657"/>
      <c r="J35" s="657"/>
      <c r="K35" s="657"/>
      <c r="L35" s="657"/>
      <c r="M35" s="657"/>
      <c r="N35" s="657"/>
      <c r="O35" s="657"/>
      <c r="P35" s="657"/>
      <c r="Q35" s="657"/>
      <c r="R35" s="657"/>
      <c r="S35" s="657"/>
      <c r="T35" s="214"/>
      <c r="U35" s="656">
        <f>IF(W35="","",U34+1)</f>
        <v>7</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f t="shared" ref="AM35:AM43" si="0">IF(AO35="","",AM34+1)</f>
        <v>9</v>
      </c>
      <c r="AN35" s="656"/>
      <c r="AO35" s="657" t="str">
        <f>IF('各会計、関係団体の財政状況及び健全化判断比率'!B31="","",'各会計、関係団体の財政状況及び健全化判断比率'!B31)</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福岡県市町村職員退職手当組合（一般会計）</v>
      </c>
      <c r="BZ35" s="657"/>
      <c r="CA35" s="657"/>
      <c r="CB35" s="657"/>
      <c r="CC35" s="657"/>
      <c r="CD35" s="657"/>
      <c r="CE35" s="657"/>
      <c r="CF35" s="657"/>
      <c r="CG35" s="657"/>
      <c r="CH35" s="657"/>
      <c r="CI35" s="657"/>
      <c r="CJ35" s="657"/>
      <c r="CK35" s="657"/>
      <c r="CL35" s="657"/>
      <c r="CM35" s="657"/>
      <c r="CN35" s="214"/>
      <c r="CO35" s="656">
        <f t="shared" ref="CO35:CO43" si="3">IF(CQ35="","",CO34+1)</f>
        <v>21</v>
      </c>
      <c r="CP35" s="656"/>
      <c r="CQ35" s="657" t="str">
        <f>IF('各会計、関係団体の財政状況及び健全化判断比率'!BS8="","",'各会計、関係団体の財政状況及び健全化判断比率'!BS8)</f>
        <v>しいだサンコー</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f>IF(E36="","",C35+1)</f>
        <v>3</v>
      </c>
      <c r="D36" s="656"/>
      <c r="E36" s="657" t="str">
        <f>IF('各会計、関係団体の財政状況及び健全化判断比率'!B9="","",'各会計、関係団体の財政状況及び健全化判断比率'!B9)</f>
        <v>奨学金貸付事業特別会計</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福岡県市町村職員退職手当組合（基金特別会計）</v>
      </c>
      <c r="BZ36" s="657"/>
      <c r="CA36" s="657"/>
      <c r="CB36" s="657"/>
      <c r="CC36" s="657"/>
      <c r="CD36" s="657"/>
      <c r="CE36" s="657"/>
      <c r="CF36" s="657"/>
      <c r="CG36" s="657"/>
      <c r="CH36" s="657"/>
      <c r="CI36" s="657"/>
      <c r="CJ36" s="657"/>
      <c r="CK36" s="657"/>
      <c r="CL36" s="657"/>
      <c r="CM36" s="657"/>
      <c r="CN36" s="214"/>
      <c r="CO36" s="656">
        <f t="shared" si="3"/>
        <v>22</v>
      </c>
      <c r="CP36" s="656"/>
      <c r="CQ36" s="657" t="str">
        <f>IF('各会計、関係団体の財政状況及び健全化判断比率'!BS9="","",'各会計、関係団体の財政状況及び健全化判断比率'!BS9)</f>
        <v>ついきプロヴァンス</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f>IF(E37="","",C36+1)</f>
        <v>4</v>
      </c>
      <c r="D37" s="656"/>
      <c r="E37" s="657" t="str">
        <f>IF('各会計、関係団体の財政状況及び健全化判断比率'!B10="","",'各会計、関係団体の財政状況及び健全化判断比率'!B10)</f>
        <v>椎田駅前周辺活性化促進事業特別会計</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福岡県自治会館管理組合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f t="shared" ref="C38:C43" si="5">IF(E38="","",C37+1)</f>
        <v>5</v>
      </c>
      <c r="D38" s="656"/>
      <c r="E38" s="657" t="str">
        <f>IF('各会計、関係団体の財政状況及び健全化判断比率'!B11="","",'各会計、関係団体の財政状況及び健全化判断比率'!B11)</f>
        <v>霊園事業特別会計</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京築広域市町村圏事務組合（一般会計）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京築広域市町村圏事務組合（広域圏消防特別会計）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築上郡自治会館等資産管理組合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17</v>
      </c>
      <c r="BX41" s="656"/>
      <c r="BY41" s="657" t="str">
        <f>IF('各会計、関係団体の財政状況及び健全化判断比率'!B75="","",'各会計、関係団体の財政状況及び健全化判断比率'!B75)</f>
        <v>福岡県自治振興組合（一般会計）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18</v>
      </c>
      <c r="BX42" s="656"/>
      <c r="BY42" s="657" t="str">
        <f>IF('各会計、関係団体の財政状況及び健全化判断比率'!B76="","",'各会計、関係団体の財政状況及び健全化判断比率'!B76)</f>
        <v>福岡県自治振興組合（公文書館事業特別会計）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19</v>
      </c>
      <c r="BX43" s="656"/>
      <c r="BY43" s="657" t="str">
        <f>IF('各会計、関係団体の財政状況及び健全化判断比率'!B77="","",'各会計、関係団体の財政状況及び健全化判断比率'!B77)</f>
        <v>福岡県介護保険広域連合（一般会計）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211</v>
      </c>
    </row>
    <row r="50" spans="5:5">
      <c r="E50" s="188" t="s">
        <v>212</v>
      </c>
    </row>
    <row r="51" spans="5:5">
      <c r="E51" s="188" t="s">
        <v>213</v>
      </c>
    </row>
    <row r="52" spans="5:5">
      <c r="E52" s="188" t="s">
        <v>214</v>
      </c>
    </row>
    <row r="53" spans="5:5"/>
    <row r="54" spans="5:5"/>
    <row r="55" spans="5:5"/>
    <row r="56" spans="5:5"/>
  </sheetData>
  <sheetProtection algorithmName="SHA-512" hashValue="93xUKlKTvib7e1H2zzBhmSjsatEAa6eGN8xScYaunvoW1PEjcbSCxTKMjgNf21GR0mguwmZkkMFsr6+9sm/new==" saltValue="6GoXK1bo3X2Q4UjDceIli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48" t="s">
        <v>560</v>
      </c>
      <c r="D34" s="1248"/>
      <c r="E34" s="1249"/>
      <c r="F34" s="32" t="s">
        <v>561</v>
      </c>
      <c r="G34" s="33" t="s">
        <v>562</v>
      </c>
      <c r="H34" s="33" t="s">
        <v>563</v>
      </c>
      <c r="I34" s="33" t="s">
        <v>564</v>
      </c>
      <c r="J34" s="34" t="s">
        <v>565</v>
      </c>
      <c r="K34" s="22"/>
      <c r="L34" s="22"/>
      <c r="M34" s="22"/>
      <c r="N34" s="22"/>
      <c r="O34" s="22"/>
      <c r="P34" s="22"/>
    </row>
    <row r="35" spans="1:16" ht="39" customHeight="1">
      <c r="A35" s="22"/>
      <c r="B35" s="35"/>
      <c r="C35" s="1242" t="s">
        <v>566</v>
      </c>
      <c r="D35" s="1243"/>
      <c r="E35" s="1244"/>
      <c r="F35" s="36">
        <v>32.01</v>
      </c>
      <c r="G35" s="37">
        <v>25.34</v>
      </c>
      <c r="H35" s="37">
        <v>25.22</v>
      </c>
      <c r="I35" s="37">
        <v>20.46</v>
      </c>
      <c r="J35" s="38">
        <v>14.26</v>
      </c>
      <c r="K35" s="22"/>
      <c r="L35" s="22"/>
      <c r="M35" s="22"/>
      <c r="N35" s="22"/>
      <c r="O35" s="22"/>
      <c r="P35" s="22"/>
    </row>
    <row r="36" spans="1:16" ht="39" customHeight="1">
      <c r="A36" s="22"/>
      <c r="B36" s="35"/>
      <c r="C36" s="1242" t="s">
        <v>567</v>
      </c>
      <c r="D36" s="1243"/>
      <c r="E36" s="1244"/>
      <c r="F36" s="36" t="s">
        <v>525</v>
      </c>
      <c r="G36" s="37">
        <v>4.33</v>
      </c>
      <c r="H36" s="37">
        <v>5.66</v>
      </c>
      <c r="I36" s="37">
        <v>7.93</v>
      </c>
      <c r="J36" s="38">
        <v>9.77</v>
      </c>
      <c r="K36" s="22"/>
      <c r="L36" s="22"/>
      <c r="M36" s="22"/>
      <c r="N36" s="22"/>
      <c r="O36" s="22"/>
      <c r="P36" s="22"/>
    </row>
    <row r="37" spans="1:16" ht="39" customHeight="1">
      <c r="A37" s="22"/>
      <c r="B37" s="35"/>
      <c r="C37" s="1242" t="s">
        <v>568</v>
      </c>
      <c r="D37" s="1243"/>
      <c r="E37" s="1244"/>
      <c r="F37" s="36">
        <v>3.07</v>
      </c>
      <c r="G37" s="37">
        <v>7.25</v>
      </c>
      <c r="H37" s="37">
        <v>3.64</v>
      </c>
      <c r="I37" s="37">
        <v>4.04</v>
      </c>
      <c r="J37" s="38">
        <v>6.18</v>
      </c>
      <c r="K37" s="22"/>
      <c r="L37" s="22"/>
      <c r="M37" s="22"/>
      <c r="N37" s="22"/>
      <c r="O37" s="22"/>
      <c r="P37" s="22"/>
    </row>
    <row r="38" spans="1:16" ht="39" customHeight="1">
      <c r="A38" s="22"/>
      <c r="B38" s="35"/>
      <c r="C38" s="1242" t="s">
        <v>569</v>
      </c>
      <c r="D38" s="1243"/>
      <c r="E38" s="1244"/>
      <c r="F38" s="36" t="s">
        <v>570</v>
      </c>
      <c r="G38" s="37" t="s">
        <v>571</v>
      </c>
      <c r="H38" s="37">
        <v>1.88</v>
      </c>
      <c r="I38" s="37">
        <v>3.28</v>
      </c>
      <c r="J38" s="38">
        <v>1.27</v>
      </c>
      <c r="K38" s="22"/>
      <c r="L38" s="22"/>
      <c r="M38" s="22"/>
      <c r="N38" s="22"/>
      <c r="O38" s="22"/>
      <c r="P38" s="22"/>
    </row>
    <row r="39" spans="1:16" ht="39" customHeight="1">
      <c r="A39" s="22"/>
      <c r="B39" s="35"/>
      <c r="C39" s="1242" t="s">
        <v>572</v>
      </c>
      <c r="D39" s="1243"/>
      <c r="E39" s="1244"/>
      <c r="F39" s="36">
        <v>0.18</v>
      </c>
      <c r="G39" s="37">
        <v>0.17</v>
      </c>
      <c r="H39" s="37">
        <v>0.16</v>
      </c>
      <c r="I39" s="37">
        <v>0.22</v>
      </c>
      <c r="J39" s="38">
        <v>0.22</v>
      </c>
      <c r="K39" s="22"/>
      <c r="L39" s="22"/>
      <c r="M39" s="22"/>
      <c r="N39" s="22"/>
      <c r="O39" s="22"/>
      <c r="P39" s="22"/>
    </row>
    <row r="40" spans="1:16" ht="39" customHeight="1">
      <c r="A40" s="22"/>
      <c r="B40" s="35"/>
      <c r="C40" s="1242" t="s">
        <v>573</v>
      </c>
      <c r="D40" s="1243"/>
      <c r="E40" s="1244"/>
      <c r="F40" s="36">
        <v>0.02</v>
      </c>
      <c r="G40" s="37">
        <v>0</v>
      </c>
      <c r="H40" s="37">
        <v>0.02</v>
      </c>
      <c r="I40" s="37">
        <v>0.03</v>
      </c>
      <c r="J40" s="38">
        <v>0.03</v>
      </c>
      <c r="K40" s="22"/>
      <c r="L40" s="22"/>
      <c r="M40" s="22"/>
      <c r="N40" s="22"/>
      <c r="O40" s="22"/>
      <c r="P40" s="22"/>
    </row>
    <row r="41" spans="1:16" ht="39" customHeight="1">
      <c r="A41" s="22"/>
      <c r="B41" s="35"/>
      <c r="C41" s="1242" t="s">
        <v>574</v>
      </c>
      <c r="D41" s="1243"/>
      <c r="E41" s="1244"/>
      <c r="F41" s="36">
        <v>0</v>
      </c>
      <c r="G41" s="37">
        <v>0</v>
      </c>
      <c r="H41" s="37">
        <v>0</v>
      </c>
      <c r="I41" s="37">
        <v>0</v>
      </c>
      <c r="J41" s="38">
        <v>0</v>
      </c>
      <c r="K41" s="22"/>
      <c r="L41" s="22"/>
      <c r="M41" s="22"/>
      <c r="N41" s="22"/>
      <c r="O41" s="22"/>
      <c r="P41" s="22"/>
    </row>
    <row r="42" spans="1:16" ht="39" customHeight="1">
      <c r="A42" s="22"/>
      <c r="B42" s="39"/>
      <c r="C42" s="1242" t="s">
        <v>575</v>
      </c>
      <c r="D42" s="1243"/>
      <c r="E42" s="1244"/>
      <c r="F42" s="36" t="s">
        <v>525</v>
      </c>
      <c r="G42" s="37" t="s">
        <v>525</v>
      </c>
      <c r="H42" s="37" t="s">
        <v>525</v>
      </c>
      <c r="I42" s="37" t="s">
        <v>525</v>
      </c>
      <c r="J42" s="38" t="s">
        <v>525</v>
      </c>
      <c r="K42" s="22"/>
      <c r="L42" s="22"/>
      <c r="M42" s="22"/>
      <c r="N42" s="22"/>
      <c r="O42" s="22"/>
      <c r="P42" s="22"/>
    </row>
    <row r="43" spans="1:16" ht="39" customHeight="1" thickBot="1">
      <c r="A43" s="22"/>
      <c r="B43" s="40"/>
      <c r="C43" s="1245" t="s">
        <v>576</v>
      </c>
      <c r="D43" s="1246"/>
      <c r="E43" s="1247"/>
      <c r="F43" s="41">
        <v>2.29</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HjK2HQ50ep66q8ua6xS3kKvlvyA8DdDk2bRYoN1awJLefWTL4bE3yx/N126QZUh6l7XyRfsoXr653SQLofU2zQ==" saltValue="PrWAww2Vydl3+AtU+wcd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8"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50" t="s">
        <v>11</v>
      </c>
      <c r="C45" s="1251"/>
      <c r="D45" s="58"/>
      <c r="E45" s="1256" t="s">
        <v>12</v>
      </c>
      <c r="F45" s="1256"/>
      <c r="G45" s="1256"/>
      <c r="H45" s="1256"/>
      <c r="I45" s="1256"/>
      <c r="J45" s="1257"/>
      <c r="K45" s="59">
        <v>1011</v>
      </c>
      <c r="L45" s="60">
        <v>1067</v>
      </c>
      <c r="M45" s="60">
        <v>1073</v>
      </c>
      <c r="N45" s="60">
        <v>1051</v>
      </c>
      <c r="O45" s="61">
        <v>1067</v>
      </c>
      <c r="P45" s="48"/>
      <c r="Q45" s="48"/>
      <c r="R45" s="48"/>
      <c r="S45" s="48"/>
      <c r="T45" s="48"/>
      <c r="U45" s="48"/>
    </row>
    <row r="46" spans="1:21" ht="30.75" customHeight="1">
      <c r="A46" s="48"/>
      <c r="B46" s="1252"/>
      <c r="C46" s="1253"/>
      <c r="D46" s="62"/>
      <c r="E46" s="1258" t="s">
        <v>13</v>
      </c>
      <c r="F46" s="1258"/>
      <c r="G46" s="1258"/>
      <c r="H46" s="1258"/>
      <c r="I46" s="1258"/>
      <c r="J46" s="1259"/>
      <c r="K46" s="63" t="s">
        <v>525</v>
      </c>
      <c r="L46" s="64" t="s">
        <v>525</v>
      </c>
      <c r="M46" s="64" t="s">
        <v>525</v>
      </c>
      <c r="N46" s="64" t="s">
        <v>525</v>
      </c>
      <c r="O46" s="65" t="s">
        <v>525</v>
      </c>
      <c r="P46" s="48"/>
      <c r="Q46" s="48"/>
      <c r="R46" s="48"/>
      <c r="S46" s="48"/>
      <c r="T46" s="48"/>
      <c r="U46" s="48"/>
    </row>
    <row r="47" spans="1:21" ht="30.75" customHeight="1">
      <c r="A47" s="48"/>
      <c r="B47" s="1252"/>
      <c r="C47" s="1253"/>
      <c r="D47" s="62"/>
      <c r="E47" s="1258" t="s">
        <v>14</v>
      </c>
      <c r="F47" s="1258"/>
      <c r="G47" s="1258"/>
      <c r="H47" s="1258"/>
      <c r="I47" s="1258"/>
      <c r="J47" s="1259"/>
      <c r="K47" s="63" t="s">
        <v>525</v>
      </c>
      <c r="L47" s="64" t="s">
        <v>525</v>
      </c>
      <c r="M47" s="64" t="s">
        <v>525</v>
      </c>
      <c r="N47" s="64" t="s">
        <v>525</v>
      </c>
      <c r="O47" s="65" t="s">
        <v>525</v>
      </c>
      <c r="P47" s="48"/>
      <c r="Q47" s="48"/>
      <c r="R47" s="48"/>
      <c r="S47" s="48"/>
      <c r="T47" s="48"/>
      <c r="U47" s="48"/>
    </row>
    <row r="48" spans="1:21" ht="30.75" customHeight="1">
      <c r="A48" s="48"/>
      <c r="B48" s="1252"/>
      <c r="C48" s="1253"/>
      <c r="D48" s="62"/>
      <c r="E48" s="1258" t="s">
        <v>15</v>
      </c>
      <c r="F48" s="1258"/>
      <c r="G48" s="1258"/>
      <c r="H48" s="1258"/>
      <c r="I48" s="1258"/>
      <c r="J48" s="1259"/>
      <c r="K48" s="63">
        <v>253</v>
      </c>
      <c r="L48" s="64">
        <v>230</v>
      </c>
      <c r="M48" s="64">
        <v>224</v>
      </c>
      <c r="N48" s="64">
        <v>219</v>
      </c>
      <c r="O48" s="65">
        <v>255</v>
      </c>
      <c r="P48" s="48"/>
      <c r="Q48" s="48"/>
      <c r="R48" s="48"/>
      <c r="S48" s="48"/>
      <c r="T48" s="48"/>
      <c r="U48" s="48"/>
    </row>
    <row r="49" spans="1:21" ht="30.75" customHeight="1">
      <c r="A49" s="48"/>
      <c r="B49" s="1252"/>
      <c r="C49" s="1253"/>
      <c r="D49" s="62"/>
      <c r="E49" s="1258" t="s">
        <v>16</v>
      </c>
      <c r="F49" s="1258"/>
      <c r="G49" s="1258"/>
      <c r="H49" s="1258"/>
      <c r="I49" s="1258"/>
      <c r="J49" s="1259"/>
      <c r="K49" s="63">
        <v>6</v>
      </c>
      <c r="L49" s="64">
        <v>13</v>
      </c>
      <c r="M49" s="64">
        <v>6</v>
      </c>
      <c r="N49" s="64">
        <v>1</v>
      </c>
      <c r="O49" s="65">
        <v>0</v>
      </c>
      <c r="P49" s="48"/>
      <c r="Q49" s="48"/>
      <c r="R49" s="48"/>
      <c r="S49" s="48"/>
      <c r="T49" s="48"/>
      <c r="U49" s="48"/>
    </row>
    <row r="50" spans="1:21" ht="30.75" customHeight="1">
      <c r="A50" s="48"/>
      <c r="B50" s="1252"/>
      <c r="C50" s="1253"/>
      <c r="D50" s="62"/>
      <c r="E50" s="1258" t="s">
        <v>17</v>
      </c>
      <c r="F50" s="1258"/>
      <c r="G50" s="1258"/>
      <c r="H50" s="1258"/>
      <c r="I50" s="1258"/>
      <c r="J50" s="1259"/>
      <c r="K50" s="63">
        <v>7</v>
      </c>
      <c r="L50" s="64">
        <v>7</v>
      </c>
      <c r="M50" s="64">
        <v>17</v>
      </c>
      <c r="N50" s="64">
        <v>16</v>
      </c>
      <c r="O50" s="65">
        <v>18</v>
      </c>
      <c r="P50" s="48"/>
      <c r="Q50" s="48"/>
      <c r="R50" s="48"/>
      <c r="S50" s="48"/>
      <c r="T50" s="48"/>
      <c r="U50" s="48"/>
    </row>
    <row r="51" spans="1:21" ht="30.75" customHeight="1">
      <c r="A51" s="48"/>
      <c r="B51" s="1254"/>
      <c r="C51" s="1255"/>
      <c r="D51" s="66"/>
      <c r="E51" s="1258" t="s">
        <v>18</v>
      </c>
      <c r="F51" s="1258"/>
      <c r="G51" s="1258"/>
      <c r="H51" s="1258"/>
      <c r="I51" s="1258"/>
      <c r="J51" s="1259"/>
      <c r="K51" s="63" t="s">
        <v>525</v>
      </c>
      <c r="L51" s="64">
        <v>0</v>
      </c>
      <c r="M51" s="64">
        <v>0</v>
      </c>
      <c r="N51" s="64" t="s">
        <v>525</v>
      </c>
      <c r="O51" s="65">
        <v>0</v>
      </c>
      <c r="P51" s="48"/>
      <c r="Q51" s="48"/>
      <c r="R51" s="48"/>
      <c r="S51" s="48"/>
      <c r="T51" s="48"/>
      <c r="U51" s="48"/>
    </row>
    <row r="52" spans="1:21" ht="30.75" customHeight="1">
      <c r="A52" s="48"/>
      <c r="B52" s="1260" t="s">
        <v>19</v>
      </c>
      <c r="C52" s="1261"/>
      <c r="D52" s="66"/>
      <c r="E52" s="1258" t="s">
        <v>20</v>
      </c>
      <c r="F52" s="1258"/>
      <c r="G52" s="1258"/>
      <c r="H52" s="1258"/>
      <c r="I52" s="1258"/>
      <c r="J52" s="1259"/>
      <c r="K52" s="63">
        <v>916</v>
      </c>
      <c r="L52" s="64">
        <v>915</v>
      </c>
      <c r="M52" s="64">
        <v>945</v>
      </c>
      <c r="N52" s="64">
        <v>932</v>
      </c>
      <c r="O52" s="65">
        <v>912</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361</v>
      </c>
      <c r="L53" s="69">
        <v>402</v>
      </c>
      <c r="M53" s="69">
        <v>375</v>
      </c>
      <c r="N53" s="69">
        <v>355</v>
      </c>
      <c r="O53" s="70">
        <v>428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c r="B57" s="1266" t="s">
        <v>25</v>
      </c>
      <c r="C57" s="1267"/>
      <c r="D57" s="1270" t="s">
        <v>26</v>
      </c>
      <c r="E57" s="1271"/>
      <c r="F57" s="1271"/>
      <c r="G57" s="1271"/>
      <c r="H57" s="1271"/>
      <c r="I57" s="1271"/>
      <c r="J57" s="1272"/>
      <c r="K57" s="83"/>
      <c r="L57" s="84"/>
      <c r="M57" s="84"/>
      <c r="N57" s="84"/>
      <c r="O57" s="85"/>
    </row>
    <row r="58" spans="1:21" ht="31.5" customHeight="1" thickBot="1">
      <c r="B58" s="1268"/>
      <c r="C58" s="1269"/>
      <c r="D58" s="1273" t="s">
        <v>27</v>
      </c>
      <c r="E58" s="1274"/>
      <c r="F58" s="1274"/>
      <c r="G58" s="1274"/>
      <c r="H58" s="1274"/>
      <c r="I58" s="1274"/>
      <c r="J58" s="1275"/>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So08nQJhvS0l55PhuNnL/ZCVOz/bRXQ/n6DNVbHrJwgIsAItT7t+D0V2DH6jfYVJB0iUmThXC9vuqib5HJ6XA==" saltValue="07CMcYgsP3HMR7ZBIy/tl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552</v>
      </c>
      <c r="J40" s="100" t="s">
        <v>553</v>
      </c>
      <c r="K40" s="100" t="s">
        <v>554</v>
      </c>
      <c r="L40" s="100" t="s">
        <v>555</v>
      </c>
      <c r="M40" s="101" t="s">
        <v>556</v>
      </c>
    </row>
    <row r="41" spans="2:13" ht="27.75" customHeight="1">
      <c r="B41" s="1276" t="s">
        <v>30</v>
      </c>
      <c r="C41" s="1277"/>
      <c r="D41" s="102"/>
      <c r="E41" s="1282" t="s">
        <v>31</v>
      </c>
      <c r="F41" s="1282"/>
      <c r="G41" s="1282"/>
      <c r="H41" s="1283"/>
      <c r="I41" s="103">
        <v>9286</v>
      </c>
      <c r="J41" s="104">
        <v>9994</v>
      </c>
      <c r="K41" s="104">
        <v>10409</v>
      </c>
      <c r="L41" s="104">
        <v>10131</v>
      </c>
      <c r="M41" s="105">
        <v>11190</v>
      </c>
    </row>
    <row r="42" spans="2:13" ht="27.75" customHeight="1">
      <c r="B42" s="1278"/>
      <c r="C42" s="1279"/>
      <c r="D42" s="106"/>
      <c r="E42" s="1284" t="s">
        <v>32</v>
      </c>
      <c r="F42" s="1284"/>
      <c r="G42" s="1284"/>
      <c r="H42" s="1285"/>
      <c r="I42" s="107" t="s">
        <v>525</v>
      </c>
      <c r="J42" s="108" t="s">
        <v>525</v>
      </c>
      <c r="K42" s="108" t="s">
        <v>525</v>
      </c>
      <c r="L42" s="108" t="s">
        <v>525</v>
      </c>
      <c r="M42" s="109" t="s">
        <v>525</v>
      </c>
    </row>
    <row r="43" spans="2:13" ht="27.75" customHeight="1">
      <c r="B43" s="1278"/>
      <c r="C43" s="1279"/>
      <c r="D43" s="106"/>
      <c r="E43" s="1284" t="s">
        <v>33</v>
      </c>
      <c r="F43" s="1284"/>
      <c r="G43" s="1284"/>
      <c r="H43" s="1285"/>
      <c r="I43" s="107">
        <v>4185</v>
      </c>
      <c r="J43" s="108">
        <v>4021</v>
      </c>
      <c r="K43" s="108">
        <v>3847</v>
      </c>
      <c r="L43" s="108">
        <v>3631</v>
      </c>
      <c r="M43" s="109">
        <v>3365</v>
      </c>
    </row>
    <row r="44" spans="2:13" ht="27.75" customHeight="1">
      <c r="B44" s="1278"/>
      <c r="C44" s="1279"/>
      <c r="D44" s="106"/>
      <c r="E44" s="1284" t="s">
        <v>34</v>
      </c>
      <c r="F44" s="1284"/>
      <c r="G44" s="1284"/>
      <c r="H44" s="1285"/>
      <c r="I44" s="107">
        <v>141</v>
      </c>
      <c r="J44" s="108">
        <v>136</v>
      </c>
      <c r="K44" s="108">
        <v>129</v>
      </c>
      <c r="L44" s="108">
        <v>116</v>
      </c>
      <c r="M44" s="109">
        <v>103</v>
      </c>
    </row>
    <row r="45" spans="2:13" ht="27.75" customHeight="1">
      <c r="B45" s="1278"/>
      <c r="C45" s="1279"/>
      <c r="D45" s="106"/>
      <c r="E45" s="1284" t="s">
        <v>35</v>
      </c>
      <c r="F45" s="1284"/>
      <c r="G45" s="1284"/>
      <c r="H45" s="1285"/>
      <c r="I45" s="107">
        <v>2450</v>
      </c>
      <c r="J45" s="108">
        <v>2337</v>
      </c>
      <c r="K45" s="108">
        <v>2276</v>
      </c>
      <c r="L45" s="108">
        <v>2216</v>
      </c>
      <c r="M45" s="109">
        <v>2203</v>
      </c>
    </row>
    <row r="46" spans="2:13" ht="27.75" customHeight="1">
      <c r="B46" s="1278"/>
      <c r="C46" s="1279"/>
      <c r="D46" s="110"/>
      <c r="E46" s="1284" t="s">
        <v>36</v>
      </c>
      <c r="F46" s="1284"/>
      <c r="G46" s="1284"/>
      <c r="H46" s="1285"/>
      <c r="I46" s="107" t="s">
        <v>525</v>
      </c>
      <c r="J46" s="108" t="s">
        <v>525</v>
      </c>
      <c r="K46" s="108" t="s">
        <v>525</v>
      </c>
      <c r="L46" s="108" t="s">
        <v>525</v>
      </c>
      <c r="M46" s="109" t="s">
        <v>525</v>
      </c>
    </row>
    <row r="47" spans="2:13" ht="27.75" customHeight="1">
      <c r="B47" s="1278"/>
      <c r="C47" s="1279"/>
      <c r="D47" s="111"/>
      <c r="E47" s="1286" t="s">
        <v>37</v>
      </c>
      <c r="F47" s="1287"/>
      <c r="G47" s="1287"/>
      <c r="H47" s="1288"/>
      <c r="I47" s="107" t="s">
        <v>525</v>
      </c>
      <c r="J47" s="108" t="s">
        <v>525</v>
      </c>
      <c r="K47" s="108" t="s">
        <v>525</v>
      </c>
      <c r="L47" s="108" t="s">
        <v>525</v>
      </c>
      <c r="M47" s="109" t="s">
        <v>525</v>
      </c>
    </row>
    <row r="48" spans="2:13" ht="27.75" customHeight="1">
      <c r="B48" s="1278"/>
      <c r="C48" s="1279"/>
      <c r="D48" s="106"/>
      <c r="E48" s="1284" t="s">
        <v>38</v>
      </c>
      <c r="F48" s="1284"/>
      <c r="G48" s="1284"/>
      <c r="H48" s="1285"/>
      <c r="I48" s="107" t="s">
        <v>525</v>
      </c>
      <c r="J48" s="108" t="s">
        <v>525</v>
      </c>
      <c r="K48" s="108" t="s">
        <v>525</v>
      </c>
      <c r="L48" s="108" t="s">
        <v>525</v>
      </c>
      <c r="M48" s="109" t="s">
        <v>525</v>
      </c>
    </row>
    <row r="49" spans="2:13" ht="27.75" customHeight="1">
      <c r="B49" s="1280"/>
      <c r="C49" s="1281"/>
      <c r="D49" s="106"/>
      <c r="E49" s="1284" t="s">
        <v>39</v>
      </c>
      <c r="F49" s="1284"/>
      <c r="G49" s="1284"/>
      <c r="H49" s="1285"/>
      <c r="I49" s="107" t="s">
        <v>525</v>
      </c>
      <c r="J49" s="108" t="s">
        <v>525</v>
      </c>
      <c r="K49" s="108" t="s">
        <v>525</v>
      </c>
      <c r="L49" s="108" t="s">
        <v>525</v>
      </c>
      <c r="M49" s="109" t="s">
        <v>525</v>
      </c>
    </row>
    <row r="50" spans="2:13" ht="27.75" customHeight="1">
      <c r="B50" s="1289" t="s">
        <v>40</v>
      </c>
      <c r="C50" s="1290"/>
      <c r="D50" s="112"/>
      <c r="E50" s="1284" t="s">
        <v>41</v>
      </c>
      <c r="F50" s="1284"/>
      <c r="G50" s="1284"/>
      <c r="H50" s="1285"/>
      <c r="I50" s="107">
        <v>3780</v>
      </c>
      <c r="J50" s="108">
        <v>4069</v>
      </c>
      <c r="K50" s="108">
        <v>4141</v>
      </c>
      <c r="L50" s="108">
        <v>4313</v>
      </c>
      <c r="M50" s="109">
        <v>4338</v>
      </c>
    </row>
    <row r="51" spans="2:13" ht="27.75" customHeight="1">
      <c r="B51" s="1278"/>
      <c r="C51" s="1279"/>
      <c r="D51" s="106"/>
      <c r="E51" s="1284" t="s">
        <v>42</v>
      </c>
      <c r="F51" s="1284"/>
      <c r="G51" s="1284"/>
      <c r="H51" s="1285"/>
      <c r="I51" s="107">
        <v>368</v>
      </c>
      <c r="J51" s="108">
        <v>264</v>
      </c>
      <c r="K51" s="108">
        <v>146</v>
      </c>
      <c r="L51" s="108">
        <v>179</v>
      </c>
      <c r="M51" s="109">
        <v>276</v>
      </c>
    </row>
    <row r="52" spans="2:13" ht="27.75" customHeight="1">
      <c r="B52" s="1280"/>
      <c r="C52" s="1281"/>
      <c r="D52" s="106"/>
      <c r="E52" s="1284" t="s">
        <v>43</v>
      </c>
      <c r="F52" s="1284"/>
      <c r="G52" s="1284"/>
      <c r="H52" s="1285"/>
      <c r="I52" s="107">
        <v>9422</v>
      </c>
      <c r="J52" s="108">
        <v>9030</v>
      </c>
      <c r="K52" s="108">
        <v>8997</v>
      </c>
      <c r="L52" s="108">
        <v>10134</v>
      </c>
      <c r="M52" s="109">
        <v>10781</v>
      </c>
    </row>
    <row r="53" spans="2:13" ht="27.75" customHeight="1" thickBot="1">
      <c r="B53" s="1291" t="s">
        <v>44</v>
      </c>
      <c r="C53" s="1292"/>
      <c r="D53" s="113"/>
      <c r="E53" s="1293" t="s">
        <v>45</v>
      </c>
      <c r="F53" s="1293"/>
      <c r="G53" s="1293"/>
      <c r="H53" s="1294"/>
      <c r="I53" s="114">
        <v>2493</v>
      </c>
      <c r="J53" s="115">
        <v>3125</v>
      </c>
      <c r="K53" s="115">
        <v>3377</v>
      </c>
      <c r="L53" s="115">
        <v>1468</v>
      </c>
      <c r="M53" s="116">
        <v>1466</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bLu/xAKyMzJCHhzKjmoCrO6KzVwrmMkrYPsigziCsskV0GT/+R9YWYv8xZt48xWQtsgqojQnBEajpbvAgcH1w==" saltValue="3pm2sDbDtM1vWLChtlvay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3"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554</v>
      </c>
      <c r="G54" s="125" t="s">
        <v>555</v>
      </c>
      <c r="H54" s="126" t="s">
        <v>556</v>
      </c>
    </row>
    <row r="55" spans="2:8" ht="52.5" customHeight="1">
      <c r="B55" s="127"/>
      <c r="C55" s="1303" t="s">
        <v>48</v>
      </c>
      <c r="D55" s="1303"/>
      <c r="E55" s="1304"/>
      <c r="F55" s="128">
        <v>1737</v>
      </c>
      <c r="G55" s="128">
        <v>1739</v>
      </c>
      <c r="H55" s="129">
        <v>1749</v>
      </c>
    </row>
    <row r="56" spans="2:8" ht="52.5" customHeight="1">
      <c r="B56" s="130"/>
      <c r="C56" s="1305" t="s">
        <v>49</v>
      </c>
      <c r="D56" s="1305"/>
      <c r="E56" s="1306"/>
      <c r="F56" s="131">
        <v>1085</v>
      </c>
      <c r="G56" s="131">
        <v>1086</v>
      </c>
      <c r="H56" s="132">
        <v>1092</v>
      </c>
    </row>
    <row r="57" spans="2:8" ht="53.25" customHeight="1">
      <c r="B57" s="130"/>
      <c r="C57" s="1307" t="s">
        <v>50</v>
      </c>
      <c r="D57" s="1307"/>
      <c r="E57" s="1308"/>
      <c r="F57" s="133">
        <v>3267</v>
      </c>
      <c r="G57" s="133">
        <v>3545</v>
      </c>
      <c r="H57" s="134">
        <v>3712</v>
      </c>
    </row>
    <row r="58" spans="2:8" ht="45.75" customHeight="1">
      <c r="B58" s="135"/>
      <c r="C58" s="1295" t="s">
        <v>601</v>
      </c>
      <c r="D58" s="1296"/>
      <c r="E58" s="1297"/>
      <c r="F58" s="136">
        <v>1165</v>
      </c>
      <c r="G58" s="136">
        <v>1142</v>
      </c>
      <c r="H58" s="137">
        <v>1124</v>
      </c>
    </row>
    <row r="59" spans="2:8" ht="45.75" customHeight="1">
      <c r="B59" s="135"/>
      <c r="C59" s="1295" t="s">
        <v>602</v>
      </c>
      <c r="D59" s="1296"/>
      <c r="E59" s="1297"/>
      <c r="F59" s="136">
        <v>869</v>
      </c>
      <c r="G59" s="136">
        <v>1004</v>
      </c>
      <c r="H59" s="137">
        <v>948</v>
      </c>
    </row>
    <row r="60" spans="2:8" ht="45.75" customHeight="1">
      <c r="B60" s="135"/>
      <c r="C60" s="1295" t="s">
        <v>604</v>
      </c>
      <c r="D60" s="1296"/>
      <c r="E60" s="1297"/>
      <c r="F60" s="136">
        <v>179</v>
      </c>
      <c r="G60" s="136">
        <v>257</v>
      </c>
      <c r="H60" s="137">
        <v>330</v>
      </c>
    </row>
    <row r="61" spans="2:8" ht="45.75" customHeight="1">
      <c r="B61" s="135"/>
      <c r="C61" s="1295" t="s">
        <v>603</v>
      </c>
      <c r="D61" s="1296"/>
      <c r="E61" s="1297"/>
      <c r="F61" s="136">
        <v>309</v>
      </c>
      <c r="G61" s="136">
        <v>288</v>
      </c>
      <c r="H61" s="137">
        <v>263</v>
      </c>
    </row>
    <row r="62" spans="2:8" ht="45.75" customHeight="1" thickBot="1">
      <c r="B62" s="138"/>
      <c r="C62" s="1298" t="s">
        <v>605</v>
      </c>
      <c r="D62" s="1299"/>
      <c r="E62" s="1300"/>
      <c r="F62" s="139">
        <v>35</v>
      </c>
      <c r="G62" s="139">
        <v>72</v>
      </c>
      <c r="H62" s="140">
        <v>138</v>
      </c>
    </row>
    <row r="63" spans="2:8" ht="52.5" customHeight="1" thickBot="1">
      <c r="B63" s="141"/>
      <c r="C63" s="1301" t="s">
        <v>51</v>
      </c>
      <c r="D63" s="1301"/>
      <c r="E63" s="1302"/>
      <c r="F63" s="142">
        <v>6089</v>
      </c>
      <c r="G63" s="142">
        <v>6371</v>
      </c>
      <c r="H63" s="143">
        <v>6553</v>
      </c>
    </row>
    <row r="64" spans="2:8" ht="15" customHeight="1"/>
  </sheetData>
  <sheetProtection algorithmName="SHA-512" hashValue="n4kezDKDPw3gTX6lh1UPL21F7ml2mtXY5lTd6HNyUxj9ECW7LFGEOItDlcu90KU6T1Bfu/0eATsBBfM7+TrUEQ==" saltValue="X2+2lTPahKTLOwZnWjm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V55"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607</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607</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09" t="s">
        <v>610</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611</v>
      </c>
    </row>
    <row r="50" spans="1:109">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552</v>
      </c>
      <c r="BQ50" s="1322"/>
      <c r="BR50" s="1322"/>
      <c r="BS50" s="1322"/>
      <c r="BT50" s="1322"/>
      <c r="BU50" s="1322"/>
      <c r="BV50" s="1322"/>
      <c r="BW50" s="1322"/>
      <c r="BX50" s="1322" t="s">
        <v>553</v>
      </c>
      <c r="BY50" s="1322"/>
      <c r="BZ50" s="1322"/>
      <c r="CA50" s="1322"/>
      <c r="CB50" s="1322"/>
      <c r="CC50" s="1322"/>
      <c r="CD50" s="1322"/>
      <c r="CE50" s="1322"/>
      <c r="CF50" s="1322" t="s">
        <v>554</v>
      </c>
      <c r="CG50" s="1322"/>
      <c r="CH50" s="1322"/>
      <c r="CI50" s="1322"/>
      <c r="CJ50" s="1322"/>
      <c r="CK50" s="1322"/>
      <c r="CL50" s="1322"/>
      <c r="CM50" s="1322"/>
      <c r="CN50" s="1322" t="s">
        <v>555</v>
      </c>
      <c r="CO50" s="1322"/>
      <c r="CP50" s="1322"/>
      <c r="CQ50" s="1322"/>
      <c r="CR50" s="1322"/>
      <c r="CS50" s="1322"/>
      <c r="CT50" s="1322"/>
      <c r="CU50" s="1322"/>
      <c r="CV50" s="1322" t="s">
        <v>556</v>
      </c>
      <c r="CW50" s="1322"/>
      <c r="CX50" s="1322"/>
      <c r="CY50" s="1322"/>
      <c r="CZ50" s="1322"/>
      <c r="DA50" s="1322"/>
      <c r="DB50" s="1322"/>
      <c r="DC50" s="1322"/>
    </row>
    <row r="51" spans="1:109" ht="13.5" customHeight="1">
      <c r="B51" s="395"/>
      <c r="G51" s="1328"/>
      <c r="H51" s="1328"/>
      <c r="I51" s="1326"/>
      <c r="J51" s="1326"/>
      <c r="K51" s="1324"/>
      <c r="L51" s="1324"/>
      <c r="M51" s="1324"/>
      <c r="N51" s="1324"/>
      <c r="AM51" s="404"/>
      <c r="AN51" s="1325" t="s">
        <v>612</v>
      </c>
      <c r="AO51" s="1325"/>
      <c r="AP51" s="1325"/>
      <c r="AQ51" s="1325"/>
      <c r="AR51" s="1325"/>
      <c r="AS51" s="1325"/>
      <c r="AT51" s="1325"/>
      <c r="AU51" s="1325"/>
      <c r="AV51" s="1325"/>
      <c r="AW51" s="1325"/>
      <c r="AX51" s="1325"/>
      <c r="AY51" s="1325"/>
      <c r="AZ51" s="1325"/>
      <c r="BA51" s="1325"/>
      <c r="BB51" s="1325" t="s">
        <v>613</v>
      </c>
      <c r="BC51" s="1325"/>
      <c r="BD51" s="1325"/>
      <c r="BE51" s="1325"/>
      <c r="BF51" s="1325"/>
      <c r="BG51" s="1325"/>
      <c r="BH51" s="1325"/>
      <c r="BI51" s="1325"/>
      <c r="BJ51" s="1325"/>
      <c r="BK51" s="1325"/>
      <c r="BL51" s="1325"/>
      <c r="BM51" s="1325"/>
      <c r="BN51" s="1325"/>
      <c r="BO51" s="1325"/>
      <c r="BP51" s="1323">
        <v>49.5</v>
      </c>
      <c r="BQ51" s="1323"/>
      <c r="BR51" s="1323"/>
      <c r="BS51" s="1323"/>
      <c r="BT51" s="1323"/>
      <c r="BU51" s="1323"/>
      <c r="BV51" s="1323"/>
      <c r="BW51" s="1323"/>
      <c r="BX51" s="1323">
        <v>63.2</v>
      </c>
      <c r="BY51" s="1323"/>
      <c r="BZ51" s="1323"/>
      <c r="CA51" s="1323"/>
      <c r="CB51" s="1323"/>
      <c r="CC51" s="1323"/>
      <c r="CD51" s="1323"/>
      <c r="CE51" s="1323"/>
      <c r="CF51" s="1323">
        <v>69.400000000000006</v>
      </c>
      <c r="CG51" s="1323"/>
      <c r="CH51" s="1323"/>
      <c r="CI51" s="1323"/>
      <c r="CJ51" s="1323"/>
      <c r="CK51" s="1323"/>
      <c r="CL51" s="1323"/>
      <c r="CM51" s="1323"/>
      <c r="CN51" s="1323">
        <v>30.7</v>
      </c>
      <c r="CO51" s="1323"/>
      <c r="CP51" s="1323"/>
      <c r="CQ51" s="1323"/>
      <c r="CR51" s="1323"/>
      <c r="CS51" s="1323"/>
      <c r="CT51" s="1323"/>
      <c r="CU51" s="1323"/>
      <c r="CV51" s="1323">
        <v>30.5</v>
      </c>
      <c r="CW51" s="1323"/>
      <c r="CX51" s="1323"/>
      <c r="CY51" s="1323"/>
      <c r="CZ51" s="1323"/>
      <c r="DA51" s="1323"/>
      <c r="DB51" s="1323"/>
      <c r="DC51" s="1323"/>
    </row>
    <row r="52" spans="1:109">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614</v>
      </c>
      <c r="BC53" s="1325"/>
      <c r="BD53" s="1325"/>
      <c r="BE53" s="1325"/>
      <c r="BF53" s="1325"/>
      <c r="BG53" s="1325"/>
      <c r="BH53" s="1325"/>
      <c r="BI53" s="1325"/>
      <c r="BJ53" s="1325"/>
      <c r="BK53" s="1325"/>
      <c r="BL53" s="1325"/>
      <c r="BM53" s="1325"/>
      <c r="BN53" s="1325"/>
      <c r="BO53" s="1325"/>
      <c r="BP53" s="1323">
        <v>55.6</v>
      </c>
      <c r="BQ53" s="1323"/>
      <c r="BR53" s="1323"/>
      <c r="BS53" s="1323"/>
      <c r="BT53" s="1323"/>
      <c r="BU53" s="1323"/>
      <c r="BV53" s="1323"/>
      <c r="BW53" s="1323"/>
      <c r="BX53" s="1323">
        <v>56.9</v>
      </c>
      <c r="BY53" s="1323"/>
      <c r="BZ53" s="1323"/>
      <c r="CA53" s="1323"/>
      <c r="CB53" s="1323"/>
      <c r="CC53" s="1323"/>
      <c r="CD53" s="1323"/>
      <c r="CE53" s="1323"/>
      <c r="CF53" s="1323">
        <v>56.6</v>
      </c>
      <c r="CG53" s="1323"/>
      <c r="CH53" s="1323"/>
      <c r="CI53" s="1323"/>
      <c r="CJ53" s="1323"/>
      <c r="CK53" s="1323"/>
      <c r="CL53" s="1323"/>
      <c r="CM53" s="1323"/>
      <c r="CN53" s="1323">
        <v>57.9</v>
      </c>
      <c r="CO53" s="1323"/>
      <c r="CP53" s="1323"/>
      <c r="CQ53" s="1323"/>
      <c r="CR53" s="1323"/>
      <c r="CS53" s="1323"/>
      <c r="CT53" s="1323"/>
      <c r="CU53" s="1323"/>
      <c r="CV53" s="1323">
        <v>59.3</v>
      </c>
      <c r="CW53" s="1323"/>
      <c r="CX53" s="1323"/>
      <c r="CY53" s="1323"/>
      <c r="CZ53" s="1323"/>
      <c r="DA53" s="1323"/>
      <c r="DB53" s="1323"/>
      <c r="DC53" s="1323"/>
    </row>
    <row r="54" spans="1:109">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c r="A55" s="403"/>
      <c r="B55" s="395"/>
      <c r="G55" s="1318"/>
      <c r="H55" s="1318"/>
      <c r="I55" s="1318"/>
      <c r="J55" s="1318"/>
      <c r="K55" s="1324"/>
      <c r="L55" s="1324"/>
      <c r="M55" s="1324"/>
      <c r="N55" s="1324"/>
      <c r="AN55" s="1322" t="s">
        <v>615</v>
      </c>
      <c r="AO55" s="1322"/>
      <c r="AP55" s="1322"/>
      <c r="AQ55" s="1322"/>
      <c r="AR55" s="1322"/>
      <c r="AS55" s="1322"/>
      <c r="AT55" s="1322"/>
      <c r="AU55" s="1322"/>
      <c r="AV55" s="1322"/>
      <c r="AW55" s="1322"/>
      <c r="AX55" s="1322"/>
      <c r="AY55" s="1322"/>
      <c r="AZ55" s="1322"/>
      <c r="BA55" s="1322"/>
      <c r="BB55" s="1325" t="s">
        <v>613</v>
      </c>
      <c r="BC55" s="1325"/>
      <c r="BD55" s="1325"/>
      <c r="BE55" s="1325"/>
      <c r="BF55" s="1325"/>
      <c r="BG55" s="1325"/>
      <c r="BH55" s="1325"/>
      <c r="BI55" s="1325"/>
      <c r="BJ55" s="1325"/>
      <c r="BK55" s="1325"/>
      <c r="BL55" s="1325"/>
      <c r="BM55" s="1325"/>
      <c r="BN55" s="1325"/>
      <c r="BO55" s="1325"/>
      <c r="BP55" s="1323">
        <v>36.5</v>
      </c>
      <c r="BQ55" s="1323"/>
      <c r="BR55" s="1323"/>
      <c r="BS55" s="1323"/>
      <c r="BT55" s="1323"/>
      <c r="BU55" s="1323"/>
      <c r="BV55" s="1323"/>
      <c r="BW55" s="1323"/>
      <c r="BX55" s="1323">
        <v>32.9</v>
      </c>
      <c r="BY55" s="1323"/>
      <c r="BZ55" s="1323"/>
      <c r="CA55" s="1323"/>
      <c r="CB55" s="1323"/>
      <c r="CC55" s="1323"/>
      <c r="CD55" s="1323"/>
      <c r="CE55" s="1323"/>
      <c r="CF55" s="1323">
        <v>28.5</v>
      </c>
      <c r="CG55" s="1323"/>
      <c r="CH55" s="1323"/>
      <c r="CI55" s="1323"/>
      <c r="CJ55" s="1323"/>
      <c r="CK55" s="1323"/>
      <c r="CL55" s="1323"/>
      <c r="CM55" s="1323"/>
      <c r="CN55" s="1323">
        <v>20.5</v>
      </c>
      <c r="CO55" s="1323"/>
      <c r="CP55" s="1323"/>
      <c r="CQ55" s="1323"/>
      <c r="CR55" s="1323"/>
      <c r="CS55" s="1323"/>
      <c r="CT55" s="1323"/>
      <c r="CU55" s="1323"/>
      <c r="CV55" s="1323">
        <v>21.4</v>
      </c>
      <c r="CW55" s="1323"/>
      <c r="CX55" s="1323"/>
      <c r="CY55" s="1323"/>
      <c r="CZ55" s="1323"/>
      <c r="DA55" s="1323"/>
      <c r="DB55" s="1323"/>
      <c r="DC55" s="1323"/>
    </row>
    <row r="56" spans="1:109">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614</v>
      </c>
      <c r="BC57" s="1325"/>
      <c r="BD57" s="1325"/>
      <c r="BE57" s="1325"/>
      <c r="BF57" s="1325"/>
      <c r="BG57" s="1325"/>
      <c r="BH57" s="1325"/>
      <c r="BI57" s="1325"/>
      <c r="BJ57" s="1325"/>
      <c r="BK57" s="1325"/>
      <c r="BL57" s="1325"/>
      <c r="BM57" s="1325"/>
      <c r="BN57" s="1325"/>
      <c r="BO57" s="1325"/>
      <c r="BP57" s="1323">
        <v>54.1</v>
      </c>
      <c r="BQ57" s="1323"/>
      <c r="BR57" s="1323"/>
      <c r="BS57" s="1323"/>
      <c r="BT57" s="1323"/>
      <c r="BU57" s="1323"/>
      <c r="BV57" s="1323"/>
      <c r="BW57" s="1323"/>
      <c r="BX57" s="1323">
        <v>57</v>
      </c>
      <c r="BY57" s="1323"/>
      <c r="BZ57" s="1323"/>
      <c r="CA57" s="1323"/>
      <c r="CB57" s="1323"/>
      <c r="CC57" s="1323"/>
      <c r="CD57" s="1323"/>
      <c r="CE57" s="1323"/>
      <c r="CF57" s="1323">
        <v>59.7</v>
      </c>
      <c r="CG57" s="1323"/>
      <c r="CH57" s="1323"/>
      <c r="CI57" s="1323"/>
      <c r="CJ57" s="1323"/>
      <c r="CK57" s="1323"/>
      <c r="CL57" s="1323"/>
      <c r="CM57" s="1323"/>
      <c r="CN57" s="1323">
        <v>60</v>
      </c>
      <c r="CO57" s="1323"/>
      <c r="CP57" s="1323"/>
      <c r="CQ57" s="1323"/>
      <c r="CR57" s="1323"/>
      <c r="CS57" s="1323"/>
      <c r="CT57" s="1323"/>
      <c r="CU57" s="1323"/>
      <c r="CV57" s="1323">
        <v>60.2</v>
      </c>
      <c r="CW57" s="1323"/>
      <c r="CX57" s="1323"/>
      <c r="CY57" s="1323"/>
      <c r="CZ57" s="1323"/>
      <c r="DA57" s="1323"/>
      <c r="DB57" s="1323"/>
      <c r="DC57" s="1323"/>
      <c r="DD57" s="408"/>
      <c r="DE57" s="407"/>
    </row>
    <row r="58" spans="1:109" s="403" customFormat="1">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616</v>
      </c>
    </row>
    <row r="64" spans="1:109">
      <c r="B64" s="395"/>
      <c r="G64" s="402"/>
      <c r="I64" s="415"/>
      <c r="J64" s="415"/>
      <c r="K64" s="415"/>
      <c r="L64" s="415"/>
      <c r="M64" s="415"/>
      <c r="N64" s="416"/>
      <c r="AM64" s="402"/>
      <c r="AN64" s="402" t="s">
        <v>609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09" t="s">
        <v>618</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611</v>
      </c>
    </row>
    <row r="72" spans="2:107">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552</v>
      </c>
      <c r="BQ72" s="1322"/>
      <c r="BR72" s="1322"/>
      <c r="BS72" s="1322"/>
      <c r="BT72" s="1322"/>
      <c r="BU72" s="1322"/>
      <c r="BV72" s="1322"/>
      <c r="BW72" s="1322"/>
      <c r="BX72" s="1322" t="s">
        <v>553</v>
      </c>
      <c r="BY72" s="1322"/>
      <c r="BZ72" s="1322"/>
      <c r="CA72" s="1322"/>
      <c r="CB72" s="1322"/>
      <c r="CC72" s="1322"/>
      <c r="CD72" s="1322"/>
      <c r="CE72" s="1322"/>
      <c r="CF72" s="1322" t="s">
        <v>554</v>
      </c>
      <c r="CG72" s="1322"/>
      <c r="CH72" s="1322"/>
      <c r="CI72" s="1322"/>
      <c r="CJ72" s="1322"/>
      <c r="CK72" s="1322"/>
      <c r="CL72" s="1322"/>
      <c r="CM72" s="1322"/>
      <c r="CN72" s="1322" t="s">
        <v>555</v>
      </c>
      <c r="CO72" s="1322"/>
      <c r="CP72" s="1322"/>
      <c r="CQ72" s="1322"/>
      <c r="CR72" s="1322"/>
      <c r="CS72" s="1322"/>
      <c r="CT72" s="1322"/>
      <c r="CU72" s="1322"/>
      <c r="CV72" s="1322" t="s">
        <v>556</v>
      </c>
      <c r="CW72" s="1322"/>
      <c r="CX72" s="1322"/>
      <c r="CY72" s="1322"/>
      <c r="CZ72" s="1322"/>
      <c r="DA72" s="1322"/>
      <c r="DB72" s="1322"/>
      <c r="DC72" s="1322"/>
    </row>
    <row r="73" spans="2:107">
      <c r="B73" s="395"/>
      <c r="G73" s="1328"/>
      <c r="H73" s="1328"/>
      <c r="I73" s="1328"/>
      <c r="J73" s="1328"/>
      <c r="K73" s="1329"/>
      <c r="L73" s="1329"/>
      <c r="M73" s="1329"/>
      <c r="N73" s="1329"/>
      <c r="AM73" s="404"/>
      <c r="AN73" s="1325" t="s">
        <v>612</v>
      </c>
      <c r="AO73" s="1325"/>
      <c r="AP73" s="1325"/>
      <c r="AQ73" s="1325"/>
      <c r="AR73" s="1325"/>
      <c r="AS73" s="1325"/>
      <c r="AT73" s="1325"/>
      <c r="AU73" s="1325"/>
      <c r="AV73" s="1325"/>
      <c r="AW73" s="1325"/>
      <c r="AX73" s="1325"/>
      <c r="AY73" s="1325"/>
      <c r="AZ73" s="1325"/>
      <c r="BA73" s="1325"/>
      <c r="BB73" s="1325" t="s">
        <v>613</v>
      </c>
      <c r="BC73" s="1325"/>
      <c r="BD73" s="1325"/>
      <c r="BE73" s="1325"/>
      <c r="BF73" s="1325"/>
      <c r="BG73" s="1325"/>
      <c r="BH73" s="1325"/>
      <c r="BI73" s="1325"/>
      <c r="BJ73" s="1325"/>
      <c r="BK73" s="1325"/>
      <c r="BL73" s="1325"/>
      <c r="BM73" s="1325"/>
      <c r="BN73" s="1325"/>
      <c r="BO73" s="1325"/>
      <c r="BP73" s="1323">
        <v>49.5</v>
      </c>
      <c r="BQ73" s="1323"/>
      <c r="BR73" s="1323"/>
      <c r="BS73" s="1323"/>
      <c r="BT73" s="1323"/>
      <c r="BU73" s="1323"/>
      <c r="BV73" s="1323"/>
      <c r="BW73" s="1323"/>
      <c r="BX73" s="1323">
        <v>63.2</v>
      </c>
      <c r="BY73" s="1323"/>
      <c r="BZ73" s="1323"/>
      <c r="CA73" s="1323"/>
      <c r="CB73" s="1323"/>
      <c r="CC73" s="1323"/>
      <c r="CD73" s="1323"/>
      <c r="CE73" s="1323"/>
      <c r="CF73" s="1323">
        <v>69.400000000000006</v>
      </c>
      <c r="CG73" s="1323"/>
      <c r="CH73" s="1323"/>
      <c r="CI73" s="1323"/>
      <c r="CJ73" s="1323"/>
      <c r="CK73" s="1323"/>
      <c r="CL73" s="1323"/>
      <c r="CM73" s="1323"/>
      <c r="CN73" s="1323">
        <v>30.7</v>
      </c>
      <c r="CO73" s="1323"/>
      <c r="CP73" s="1323"/>
      <c r="CQ73" s="1323"/>
      <c r="CR73" s="1323"/>
      <c r="CS73" s="1323"/>
      <c r="CT73" s="1323"/>
      <c r="CU73" s="1323"/>
      <c r="CV73" s="1323">
        <v>30.5</v>
      </c>
      <c r="CW73" s="1323"/>
      <c r="CX73" s="1323"/>
      <c r="CY73" s="1323"/>
      <c r="CZ73" s="1323"/>
      <c r="DA73" s="1323"/>
      <c r="DB73" s="1323"/>
      <c r="DC73" s="1323"/>
    </row>
    <row r="74" spans="2:107">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617</v>
      </c>
      <c r="BC75" s="1325"/>
      <c r="BD75" s="1325"/>
      <c r="BE75" s="1325"/>
      <c r="BF75" s="1325"/>
      <c r="BG75" s="1325"/>
      <c r="BH75" s="1325"/>
      <c r="BI75" s="1325"/>
      <c r="BJ75" s="1325"/>
      <c r="BK75" s="1325"/>
      <c r="BL75" s="1325"/>
      <c r="BM75" s="1325"/>
      <c r="BN75" s="1325"/>
      <c r="BO75" s="1325"/>
      <c r="BP75" s="1323">
        <v>8.9</v>
      </c>
      <c r="BQ75" s="1323"/>
      <c r="BR75" s="1323"/>
      <c r="BS75" s="1323"/>
      <c r="BT75" s="1323"/>
      <c r="BU75" s="1323"/>
      <c r="BV75" s="1323"/>
      <c r="BW75" s="1323"/>
      <c r="BX75" s="1323">
        <v>8.1</v>
      </c>
      <c r="BY75" s="1323"/>
      <c r="BZ75" s="1323"/>
      <c r="CA75" s="1323"/>
      <c r="CB75" s="1323"/>
      <c r="CC75" s="1323"/>
      <c r="CD75" s="1323"/>
      <c r="CE75" s="1323"/>
      <c r="CF75" s="1323">
        <v>7.6</v>
      </c>
      <c r="CG75" s="1323"/>
      <c r="CH75" s="1323"/>
      <c r="CI75" s="1323"/>
      <c r="CJ75" s="1323"/>
      <c r="CK75" s="1323"/>
      <c r="CL75" s="1323"/>
      <c r="CM75" s="1323"/>
      <c r="CN75" s="1323">
        <v>7.7</v>
      </c>
      <c r="CO75" s="1323"/>
      <c r="CP75" s="1323"/>
      <c r="CQ75" s="1323"/>
      <c r="CR75" s="1323"/>
      <c r="CS75" s="1323"/>
      <c r="CT75" s="1323"/>
      <c r="CU75" s="1323"/>
      <c r="CV75" s="1323">
        <v>8</v>
      </c>
      <c r="CW75" s="1323"/>
      <c r="CX75" s="1323"/>
      <c r="CY75" s="1323"/>
      <c r="CZ75" s="1323"/>
      <c r="DA75" s="1323"/>
      <c r="DB75" s="1323"/>
      <c r="DC75" s="1323"/>
    </row>
    <row r="76" spans="2:107">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c r="B77" s="395"/>
      <c r="G77" s="1318"/>
      <c r="H77" s="1318"/>
      <c r="I77" s="1318"/>
      <c r="J77" s="1318"/>
      <c r="K77" s="1329"/>
      <c r="L77" s="1329"/>
      <c r="M77" s="1329"/>
      <c r="N77" s="1329"/>
      <c r="AN77" s="1322" t="s">
        <v>615</v>
      </c>
      <c r="AO77" s="1322"/>
      <c r="AP77" s="1322"/>
      <c r="AQ77" s="1322"/>
      <c r="AR77" s="1322"/>
      <c r="AS77" s="1322"/>
      <c r="AT77" s="1322"/>
      <c r="AU77" s="1322"/>
      <c r="AV77" s="1322"/>
      <c r="AW77" s="1322"/>
      <c r="AX77" s="1322"/>
      <c r="AY77" s="1322"/>
      <c r="AZ77" s="1322"/>
      <c r="BA77" s="1322"/>
      <c r="BB77" s="1325" t="s">
        <v>613</v>
      </c>
      <c r="BC77" s="1325"/>
      <c r="BD77" s="1325"/>
      <c r="BE77" s="1325"/>
      <c r="BF77" s="1325"/>
      <c r="BG77" s="1325"/>
      <c r="BH77" s="1325"/>
      <c r="BI77" s="1325"/>
      <c r="BJ77" s="1325"/>
      <c r="BK77" s="1325"/>
      <c r="BL77" s="1325"/>
      <c r="BM77" s="1325"/>
      <c r="BN77" s="1325"/>
      <c r="BO77" s="1325"/>
      <c r="BP77" s="1323">
        <v>36.5</v>
      </c>
      <c r="BQ77" s="1323"/>
      <c r="BR77" s="1323"/>
      <c r="BS77" s="1323"/>
      <c r="BT77" s="1323"/>
      <c r="BU77" s="1323"/>
      <c r="BV77" s="1323"/>
      <c r="BW77" s="1323"/>
      <c r="BX77" s="1323">
        <v>32.9</v>
      </c>
      <c r="BY77" s="1323"/>
      <c r="BZ77" s="1323"/>
      <c r="CA77" s="1323"/>
      <c r="CB77" s="1323"/>
      <c r="CC77" s="1323"/>
      <c r="CD77" s="1323"/>
      <c r="CE77" s="1323"/>
      <c r="CF77" s="1323">
        <v>28.5</v>
      </c>
      <c r="CG77" s="1323"/>
      <c r="CH77" s="1323"/>
      <c r="CI77" s="1323"/>
      <c r="CJ77" s="1323"/>
      <c r="CK77" s="1323"/>
      <c r="CL77" s="1323"/>
      <c r="CM77" s="1323"/>
      <c r="CN77" s="1323">
        <v>20.5</v>
      </c>
      <c r="CO77" s="1323"/>
      <c r="CP77" s="1323"/>
      <c r="CQ77" s="1323"/>
      <c r="CR77" s="1323"/>
      <c r="CS77" s="1323"/>
      <c r="CT77" s="1323"/>
      <c r="CU77" s="1323"/>
      <c r="CV77" s="1323">
        <v>21.4</v>
      </c>
      <c r="CW77" s="1323"/>
      <c r="CX77" s="1323"/>
      <c r="CY77" s="1323"/>
      <c r="CZ77" s="1323"/>
      <c r="DA77" s="1323"/>
      <c r="DB77" s="1323"/>
      <c r="DC77" s="1323"/>
    </row>
    <row r="78" spans="2:107">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617</v>
      </c>
      <c r="BC79" s="1325"/>
      <c r="BD79" s="1325"/>
      <c r="BE79" s="1325"/>
      <c r="BF79" s="1325"/>
      <c r="BG79" s="1325"/>
      <c r="BH79" s="1325"/>
      <c r="BI79" s="1325"/>
      <c r="BJ79" s="1325"/>
      <c r="BK79" s="1325"/>
      <c r="BL79" s="1325"/>
      <c r="BM79" s="1325"/>
      <c r="BN79" s="1325"/>
      <c r="BO79" s="1325"/>
      <c r="BP79" s="1323">
        <v>9</v>
      </c>
      <c r="BQ79" s="1323"/>
      <c r="BR79" s="1323"/>
      <c r="BS79" s="1323"/>
      <c r="BT79" s="1323"/>
      <c r="BU79" s="1323"/>
      <c r="BV79" s="1323"/>
      <c r="BW79" s="1323"/>
      <c r="BX79" s="1323">
        <v>8.1999999999999993</v>
      </c>
      <c r="BY79" s="1323"/>
      <c r="BZ79" s="1323"/>
      <c r="CA79" s="1323"/>
      <c r="CB79" s="1323"/>
      <c r="CC79" s="1323"/>
      <c r="CD79" s="1323"/>
      <c r="CE79" s="1323"/>
      <c r="CF79" s="1323">
        <v>8</v>
      </c>
      <c r="CG79" s="1323"/>
      <c r="CH79" s="1323"/>
      <c r="CI79" s="1323"/>
      <c r="CJ79" s="1323"/>
      <c r="CK79" s="1323"/>
      <c r="CL79" s="1323"/>
      <c r="CM79" s="1323"/>
      <c r="CN79" s="1323">
        <v>7.9</v>
      </c>
      <c r="CO79" s="1323"/>
      <c r="CP79" s="1323"/>
      <c r="CQ79" s="1323"/>
      <c r="CR79" s="1323"/>
      <c r="CS79" s="1323"/>
      <c r="CT79" s="1323"/>
      <c r="CU79" s="1323"/>
      <c r="CV79" s="1323">
        <v>7.7</v>
      </c>
      <c r="CW79" s="1323"/>
      <c r="CX79" s="1323"/>
      <c r="CY79" s="1323"/>
      <c r="CZ79" s="1323"/>
      <c r="DA79" s="1323"/>
      <c r="DB79" s="1323"/>
      <c r="DC79" s="1323"/>
    </row>
    <row r="80" spans="2:107">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GzE+Jv3JjhSeuw1QgQgqDd59TgM01pHHsGVa4lZefAsr9oVpW1F47Epp++PIcxl2eqD78BAJkuA6M/7tm816Q==" saltValue="QGgYFd2CyN4l1JiZhHX2h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498</v>
      </c>
    </row>
  </sheetData>
  <sheetProtection algorithmName="SHA-512" hashValue="MP2LAWTE6hN6o7PNL/7PUets0k989FOxOV5fOqmePhZRST5wARTPOylQJOSveIC9cwF0xhAiOtnVIYCfGQPT0w==" saltValue="+i3s++yQuBa47H+X8Dq3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498</v>
      </c>
    </row>
  </sheetData>
  <sheetProtection algorithmName="SHA-512" hashValue="PX621ZYnw3AI2uIilKuEFcjzPxH0Xrm3k51mLBnpHS8dUb9qf38myAdnKtaqLOdXF5EeErqBedVHHzBcB5gdqA==" saltValue="neECWqEzLSGjlQ94iYd+O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549</v>
      </c>
      <c r="G2" s="157"/>
      <c r="H2" s="158"/>
    </row>
    <row r="3" spans="1:8">
      <c r="A3" s="154" t="s">
        <v>542</v>
      </c>
      <c r="B3" s="159"/>
      <c r="C3" s="160"/>
      <c r="D3" s="161">
        <v>61376</v>
      </c>
      <c r="E3" s="162"/>
      <c r="F3" s="163">
        <v>69469</v>
      </c>
      <c r="G3" s="164"/>
      <c r="H3" s="165"/>
    </row>
    <row r="4" spans="1:8">
      <c r="A4" s="166"/>
      <c r="B4" s="167"/>
      <c r="C4" s="168"/>
      <c r="D4" s="169">
        <v>51186</v>
      </c>
      <c r="E4" s="170"/>
      <c r="F4" s="171">
        <v>38215</v>
      </c>
      <c r="G4" s="172"/>
      <c r="H4" s="173"/>
    </row>
    <row r="5" spans="1:8">
      <c r="A5" s="154" t="s">
        <v>544</v>
      </c>
      <c r="B5" s="159"/>
      <c r="C5" s="160"/>
      <c r="D5" s="161">
        <v>134353</v>
      </c>
      <c r="E5" s="162"/>
      <c r="F5" s="163">
        <v>67293</v>
      </c>
      <c r="G5" s="164"/>
      <c r="H5" s="165"/>
    </row>
    <row r="6" spans="1:8">
      <c r="A6" s="166"/>
      <c r="B6" s="167"/>
      <c r="C6" s="168"/>
      <c r="D6" s="169">
        <v>42050</v>
      </c>
      <c r="E6" s="170"/>
      <c r="F6" s="171">
        <v>35076</v>
      </c>
      <c r="G6" s="172"/>
      <c r="H6" s="173"/>
    </row>
    <row r="7" spans="1:8">
      <c r="A7" s="154" t="s">
        <v>545</v>
      </c>
      <c r="B7" s="159"/>
      <c r="C7" s="160"/>
      <c r="D7" s="161">
        <v>155110</v>
      </c>
      <c r="E7" s="162"/>
      <c r="F7" s="163">
        <v>67343</v>
      </c>
      <c r="G7" s="164"/>
      <c r="H7" s="165"/>
    </row>
    <row r="8" spans="1:8">
      <c r="A8" s="166"/>
      <c r="B8" s="167"/>
      <c r="C8" s="168"/>
      <c r="D8" s="169">
        <v>49761</v>
      </c>
      <c r="E8" s="170"/>
      <c r="F8" s="171">
        <v>32865</v>
      </c>
      <c r="G8" s="172"/>
      <c r="H8" s="173"/>
    </row>
    <row r="9" spans="1:8">
      <c r="A9" s="154" t="s">
        <v>546</v>
      </c>
      <c r="B9" s="159"/>
      <c r="C9" s="160"/>
      <c r="D9" s="161">
        <v>68717</v>
      </c>
      <c r="E9" s="162"/>
      <c r="F9" s="163">
        <v>73475</v>
      </c>
      <c r="G9" s="164"/>
      <c r="H9" s="165"/>
    </row>
    <row r="10" spans="1:8">
      <c r="A10" s="166"/>
      <c r="B10" s="167"/>
      <c r="C10" s="168"/>
      <c r="D10" s="169">
        <v>49731</v>
      </c>
      <c r="E10" s="170"/>
      <c r="F10" s="171">
        <v>43072</v>
      </c>
      <c r="G10" s="172"/>
      <c r="H10" s="173"/>
    </row>
    <row r="11" spans="1:8">
      <c r="A11" s="154" t="s">
        <v>547</v>
      </c>
      <c r="B11" s="159"/>
      <c r="C11" s="160"/>
      <c r="D11" s="161">
        <v>175141</v>
      </c>
      <c r="E11" s="162"/>
      <c r="F11" s="163">
        <v>87464</v>
      </c>
      <c r="G11" s="164"/>
      <c r="H11" s="165"/>
    </row>
    <row r="12" spans="1:8">
      <c r="A12" s="166"/>
      <c r="B12" s="167"/>
      <c r="C12" s="174"/>
      <c r="D12" s="169">
        <v>129194</v>
      </c>
      <c r="E12" s="170"/>
      <c r="F12" s="171">
        <v>47479</v>
      </c>
      <c r="G12" s="172"/>
      <c r="H12" s="173"/>
    </row>
    <row r="13" spans="1:8">
      <c r="A13" s="154"/>
      <c r="B13" s="159"/>
      <c r="C13" s="175"/>
      <c r="D13" s="176">
        <v>118939</v>
      </c>
      <c r="E13" s="177"/>
      <c r="F13" s="178">
        <v>73009</v>
      </c>
      <c r="G13" s="179"/>
      <c r="H13" s="165"/>
    </row>
    <row r="14" spans="1:8">
      <c r="A14" s="166"/>
      <c r="B14" s="167"/>
      <c r="C14" s="168"/>
      <c r="D14" s="169">
        <v>64384</v>
      </c>
      <c r="E14" s="170"/>
      <c r="F14" s="171">
        <v>39341</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27.79</v>
      </c>
      <c r="C19" s="180">
        <f>ROUND(VALUE(SUBSTITUTE(実質収支比率等に係る経年分析!G$48,"▲","-")),2)</f>
        <v>21.38</v>
      </c>
      <c r="D19" s="180">
        <f>ROUND(VALUE(SUBSTITUTE(実質収支比率等に係る経年分析!H$48,"▲","-")),2)</f>
        <v>21.61</v>
      </c>
      <c r="E19" s="180">
        <f>ROUND(VALUE(SUBSTITUTE(実質収支比率等に係る経年分析!I$48,"▲","-")),2)</f>
        <v>17.23</v>
      </c>
      <c r="F19" s="180">
        <f>ROUND(VALUE(SUBSTITUTE(実質収支比率等に係る経年分析!J$48,"▲","-")),2)</f>
        <v>11.58</v>
      </c>
    </row>
    <row r="20" spans="1:11">
      <c r="A20" s="180" t="s">
        <v>55</v>
      </c>
      <c r="B20" s="180">
        <f>ROUND(VALUE(SUBSTITUTE(実質収支比率等に係る経年分析!F$47,"▲","-")),2)</f>
        <v>25.69</v>
      </c>
      <c r="C20" s="180">
        <f>ROUND(VALUE(SUBSTITUTE(実質収支比率等に係る経年分析!G$47,"▲","-")),2)</f>
        <v>27.91</v>
      </c>
      <c r="D20" s="180">
        <f>ROUND(VALUE(SUBSTITUTE(実質収支比率等に係る経年分析!H$47,"▲","-")),2)</f>
        <v>30.08</v>
      </c>
      <c r="E20" s="180">
        <f>ROUND(VALUE(SUBSTITUTE(実質収支比率等に係る経年分析!I$47,"▲","-")),2)</f>
        <v>30.65</v>
      </c>
      <c r="F20" s="180">
        <f>ROUND(VALUE(SUBSTITUTE(実質収支比率等に係る経年分析!J$47,"▲","-")),2)</f>
        <v>30.87</v>
      </c>
    </row>
    <row r="21" spans="1:11">
      <c r="A21" s="180" t="s">
        <v>56</v>
      </c>
      <c r="B21" s="180">
        <f>IF(ISNUMBER(VALUE(SUBSTITUTE(実質収支比率等に係る経年分析!F$49,"▲","-"))),ROUND(VALUE(SUBSTITUTE(実質収支比率等に係る経年分析!F$49,"▲","-")),2),NA())</f>
        <v>8.24</v>
      </c>
      <c r="C21" s="180">
        <f>IF(ISNUMBER(VALUE(SUBSTITUTE(実質収支比率等に係る経年分析!G$49,"▲","-"))),ROUND(VALUE(SUBSTITUTE(実質収支比率等に係る経年分析!G$49,"▲","-")),2),NA())</f>
        <v>-4.91</v>
      </c>
      <c r="D21" s="180">
        <f>IF(ISNUMBER(VALUE(SUBSTITUTE(実質収支比率等に係る経年分析!H$49,"▲","-"))),ROUND(VALUE(SUBSTITUTE(実質収支比率等に係る経年分析!H$49,"▲","-")),2),NA())</f>
        <v>1.71</v>
      </c>
      <c r="E21" s="180">
        <f>IF(ISNUMBER(VALUE(SUBSTITUTE(実質収支比率等に係る経年分析!I$49,"▲","-"))),ROUND(VALUE(SUBSTITUTE(実質収支比率等に係る経年分析!I$49,"▲","-")),2),NA())</f>
        <v>-4.7300000000000004</v>
      </c>
      <c r="F21" s="180">
        <f>IF(ISNUMBER(VALUE(SUBSTITUTE(実質収支比率等に係る経年分析!J$49,"▲","-"))),ROUND(VALUE(SUBSTITUTE(実質収支比率等に係る経年分析!J$49,"▲","-")),2),NA())</f>
        <v>-5.5</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2.29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霊園事業特別会計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奨学金貸付事業特別会計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0.22</v>
      </c>
    </row>
    <row r="32" spans="1:11">
      <c r="A32" s="181" t="str">
        <f>IF(連結実質赤字比率に係る赤字・黒字の構成分析!C$38="",NA(),連結実質赤字比率に係る赤字・黒字の構成分析!C$38)</f>
        <v>国民健康保険特別会計</v>
      </c>
      <c r="B32" s="181">
        <f>IF(ROUND(VALUE(SUBSTITUTE(連結実質赤字比率に係る赤字・黒字の構成分析!F$38,"▲", "-")), 2) &lt; 0, ABS(ROUND(VALUE(SUBSTITUTE(連結実質赤字比率に係る赤字・黒字の構成分析!F$38,"▲", "-")), 2)), NA())</f>
        <v>2.12</v>
      </c>
      <c r="C32" s="181" t="e">
        <f>IF(ROUND(VALUE(SUBSTITUTE(連結実質赤字比率に係る赤字・黒字の構成分析!F$38,"▲", "-")), 2) &gt;= 0, ABS(ROUND(VALUE(SUBSTITUTE(連結実質赤字比率に係る赤字・黒字の構成分析!F$38,"▲", "-")), 2)), NA())</f>
        <v>#N/A</v>
      </c>
      <c r="D32" s="181">
        <f>IF(ROUND(VALUE(SUBSTITUTE(連結実質赤字比率に係る赤字・黒字の構成分析!G$38,"▲", "-")), 2) &lt; 0, ABS(ROUND(VALUE(SUBSTITUTE(連結実質赤字比率に係る赤字・黒字の構成分析!G$38,"▲", "-")), 2)), NA())</f>
        <v>2.08</v>
      </c>
      <c r="E32" s="181" t="e">
        <f>IF(ROUND(VALUE(SUBSTITUTE(連結実質赤字比率に係る赤字・黒字の構成分析!G$38,"▲", "-")), 2) &gt;= 0, ABS(ROUND(VALUE(SUBSTITUTE(連結実質赤字比率に係る赤字・黒字の構成分析!G$38,"▲", "-")), 2)), NA())</f>
        <v>#N/A</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1.88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3.28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1.27</v>
      </c>
    </row>
    <row r="33" spans="1:16">
      <c r="A33" s="181" t="str">
        <f>IF(連結実質赤字比率に係る赤字・黒字の構成分析!C$37="",NA(),連結実質赤字比率に係る赤字・黒字の構成分析!C$37)</f>
        <v>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3.07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7.25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3.64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6.18</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4.33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5.66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7.93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9.77</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32.01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25.34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25.22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20.46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14.26</v>
      </c>
    </row>
    <row r="36" spans="1:16">
      <c r="A36" s="181" t="str">
        <f>IF(連結実質赤字比率に係る赤字・黒字の構成分析!C$34="",NA(),連結実質赤字比率に係る赤字・黒字の構成分析!C$34)</f>
        <v>住宅新築資金等貸付事業特別会計</v>
      </c>
      <c r="B36" s="181">
        <f>IF(ROUND(VALUE(SUBSTITUTE(連結実質赤字比率に係る赤字・黒字の構成分析!F$34,"▲", "-")), 2) &lt; 0, ABS(ROUND(VALUE(SUBSTITUTE(連結実質赤字比率に係る赤字・黒字の構成分析!F$34,"▲", "-")), 2)), NA())</f>
        <v>4.24</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3.96</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3.64</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3.27</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2.72</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916</v>
      </c>
      <c r="E42" s="182"/>
      <c r="F42" s="182"/>
      <c r="G42" s="182">
        <f>'実質公債費比率（分子）の構造'!L$52</f>
        <v>915</v>
      </c>
      <c r="H42" s="182"/>
      <c r="I42" s="182"/>
      <c r="J42" s="182">
        <f>'実質公債費比率（分子）の構造'!M$52</f>
        <v>945</v>
      </c>
      <c r="K42" s="182"/>
      <c r="L42" s="182"/>
      <c r="M42" s="182">
        <f>'実質公債費比率（分子）の構造'!N$52</f>
        <v>932</v>
      </c>
      <c r="N42" s="182"/>
      <c r="O42" s="182"/>
      <c r="P42" s="182">
        <f>'実質公債費比率（分子）の構造'!O$52</f>
        <v>912</v>
      </c>
    </row>
    <row r="43" spans="1:16">
      <c r="A43" s="182" t="s">
        <v>64</v>
      </c>
      <c r="B43" s="182" t="str">
        <f>'実質公債費比率（分子）の構造'!K$51</f>
        <v>-</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c r="A44" s="182" t="s">
        <v>65</v>
      </c>
      <c r="B44" s="182">
        <f>'実質公債費比率（分子）の構造'!K$50</f>
        <v>7</v>
      </c>
      <c r="C44" s="182"/>
      <c r="D44" s="182"/>
      <c r="E44" s="182">
        <f>'実質公債費比率（分子）の構造'!L$50</f>
        <v>7</v>
      </c>
      <c r="F44" s="182"/>
      <c r="G44" s="182"/>
      <c r="H44" s="182">
        <f>'実質公債費比率（分子）の構造'!M$50</f>
        <v>17</v>
      </c>
      <c r="I44" s="182"/>
      <c r="J44" s="182"/>
      <c r="K44" s="182">
        <f>'実質公債費比率（分子）の構造'!N$50</f>
        <v>16</v>
      </c>
      <c r="L44" s="182"/>
      <c r="M44" s="182"/>
      <c r="N44" s="182">
        <f>'実質公債費比率（分子）の構造'!O$50</f>
        <v>18</v>
      </c>
      <c r="O44" s="182"/>
      <c r="P44" s="182"/>
    </row>
    <row r="45" spans="1:16">
      <c r="A45" s="182" t="s">
        <v>66</v>
      </c>
      <c r="B45" s="182">
        <f>'実質公債費比率（分子）の構造'!K$49</f>
        <v>6</v>
      </c>
      <c r="C45" s="182"/>
      <c r="D45" s="182"/>
      <c r="E45" s="182">
        <f>'実質公債費比率（分子）の構造'!L$49</f>
        <v>13</v>
      </c>
      <c r="F45" s="182"/>
      <c r="G45" s="182"/>
      <c r="H45" s="182">
        <f>'実質公債費比率（分子）の構造'!M$49</f>
        <v>6</v>
      </c>
      <c r="I45" s="182"/>
      <c r="J45" s="182"/>
      <c r="K45" s="182">
        <f>'実質公債費比率（分子）の構造'!N$49</f>
        <v>1</v>
      </c>
      <c r="L45" s="182"/>
      <c r="M45" s="182"/>
      <c r="N45" s="182">
        <f>'実質公債費比率（分子）の構造'!O$49</f>
        <v>0</v>
      </c>
      <c r="O45" s="182"/>
      <c r="P45" s="182"/>
    </row>
    <row r="46" spans="1:16">
      <c r="A46" s="182" t="s">
        <v>67</v>
      </c>
      <c r="B46" s="182">
        <f>'実質公債費比率（分子）の構造'!K$48</f>
        <v>253</v>
      </c>
      <c r="C46" s="182"/>
      <c r="D46" s="182"/>
      <c r="E46" s="182">
        <f>'実質公債費比率（分子）の構造'!L$48</f>
        <v>230</v>
      </c>
      <c r="F46" s="182"/>
      <c r="G46" s="182"/>
      <c r="H46" s="182">
        <f>'実質公債費比率（分子）の構造'!M$48</f>
        <v>224</v>
      </c>
      <c r="I46" s="182"/>
      <c r="J46" s="182"/>
      <c r="K46" s="182">
        <f>'実質公債費比率（分子）の構造'!N$48</f>
        <v>219</v>
      </c>
      <c r="L46" s="182"/>
      <c r="M46" s="182"/>
      <c r="N46" s="182">
        <f>'実質公債費比率（分子）の構造'!O$48</f>
        <v>255</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1011</v>
      </c>
      <c r="C49" s="182"/>
      <c r="D49" s="182"/>
      <c r="E49" s="182">
        <f>'実質公債費比率（分子）の構造'!L$45</f>
        <v>1067</v>
      </c>
      <c r="F49" s="182"/>
      <c r="G49" s="182"/>
      <c r="H49" s="182">
        <f>'実質公債費比率（分子）の構造'!M$45</f>
        <v>1073</v>
      </c>
      <c r="I49" s="182"/>
      <c r="J49" s="182"/>
      <c r="K49" s="182">
        <f>'実質公債費比率（分子）の構造'!N$45</f>
        <v>1051</v>
      </c>
      <c r="L49" s="182"/>
      <c r="M49" s="182"/>
      <c r="N49" s="182">
        <f>'実質公債費比率（分子）の構造'!O$45</f>
        <v>1067</v>
      </c>
      <c r="O49" s="182"/>
      <c r="P49" s="182"/>
    </row>
    <row r="50" spans="1:16">
      <c r="A50" s="182" t="s">
        <v>71</v>
      </c>
      <c r="B50" s="182" t="e">
        <f>NA()</f>
        <v>#N/A</v>
      </c>
      <c r="C50" s="182">
        <f>IF(ISNUMBER('実質公債費比率（分子）の構造'!K$53),'実質公債費比率（分子）の構造'!K$53,NA())</f>
        <v>361</v>
      </c>
      <c r="D50" s="182" t="e">
        <f>NA()</f>
        <v>#N/A</v>
      </c>
      <c r="E50" s="182" t="e">
        <f>NA()</f>
        <v>#N/A</v>
      </c>
      <c r="F50" s="182">
        <f>IF(ISNUMBER('実質公債費比率（分子）の構造'!L$53),'実質公債費比率（分子）の構造'!L$53,NA())</f>
        <v>402</v>
      </c>
      <c r="G50" s="182" t="e">
        <f>NA()</f>
        <v>#N/A</v>
      </c>
      <c r="H50" s="182" t="e">
        <f>NA()</f>
        <v>#N/A</v>
      </c>
      <c r="I50" s="182">
        <f>IF(ISNUMBER('実質公債費比率（分子）の構造'!M$53),'実質公債費比率（分子）の構造'!M$53,NA())</f>
        <v>375</v>
      </c>
      <c r="J50" s="182" t="e">
        <f>NA()</f>
        <v>#N/A</v>
      </c>
      <c r="K50" s="182" t="e">
        <f>NA()</f>
        <v>#N/A</v>
      </c>
      <c r="L50" s="182">
        <f>IF(ISNUMBER('実質公債費比率（分子）の構造'!N$53),'実質公債費比率（分子）の構造'!N$53,NA())</f>
        <v>355</v>
      </c>
      <c r="M50" s="182" t="e">
        <f>NA()</f>
        <v>#N/A</v>
      </c>
      <c r="N50" s="182" t="e">
        <f>NA()</f>
        <v>#N/A</v>
      </c>
      <c r="O50" s="182">
        <f>IF(ISNUMBER('実質公債費比率（分子）の構造'!O$53),'実質公債費比率（分子）の構造'!O$53,NA())</f>
        <v>428</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9422</v>
      </c>
      <c r="E56" s="181"/>
      <c r="F56" s="181"/>
      <c r="G56" s="181">
        <f>'将来負担比率（分子）の構造'!J$52</f>
        <v>9030</v>
      </c>
      <c r="H56" s="181"/>
      <c r="I56" s="181"/>
      <c r="J56" s="181">
        <f>'将来負担比率（分子）の構造'!K$52</f>
        <v>8997</v>
      </c>
      <c r="K56" s="181"/>
      <c r="L56" s="181"/>
      <c r="M56" s="181">
        <f>'将来負担比率（分子）の構造'!L$52</f>
        <v>10134</v>
      </c>
      <c r="N56" s="181"/>
      <c r="O56" s="181"/>
      <c r="P56" s="181">
        <f>'将来負担比率（分子）の構造'!M$52</f>
        <v>10781</v>
      </c>
    </row>
    <row r="57" spans="1:16">
      <c r="A57" s="181" t="s">
        <v>42</v>
      </c>
      <c r="B57" s="181"/>
      <c r="C57" s="181"/>
      <c r="D57" s="181">
        <f>'将来負担比率（分子）の構造'!I$51</f>
        <v>368</v>
      </c>
      <c r="E57" s="181"/>
      <c r="F57" s="181"/>
      <c r="G57" s="181">
        <f>'将来負担比率（分子）の構造'!J$51</f>
        <v>264</v>
      </c>
      <c r="H57" s="181"/>
      <c r="I57" s="181"/>
      <c r="J57" s="181">
        <f>'将来負担比率（分子）の構造'!K$51</f>
        <v>146</v>
      </c>
      <c r="K57" s="181"/>
      <c r="L57" s="181"/>
      <c r="M57" s="181">
        <f>'将来負担比率（分子）の構造'!L$51</f>
        <v>179</v>
      </c>
      <c r="N57" s="181"/>
      <c r="O57" s="181"/>
      <c r="P57" s="181">
        <f>'将来負担比率（分子）の構造'!M$51</f>
        <v>276</v>
      </c>
    </row>
    <row r="58" spans="1:16">
      <c r="A58" s="181" t="s">
        <v>41</v>
      </c>
      <c r="B58" s="181"/>
      <c r="C58" s="181"/>
      <c r="D58" s="181">
        <f>'将来負担比率（分子）の構造'!I$50</f>
        <v>3780</v>
      </c>
      <c r="E58" s="181"/>
      <c r="F58" s="181"/>
      <c r="G58" s="181">
        <f>'将来負担比率（分子）の構造'!J$50</f>
        <v>4069</v>
      </c>
      <c r="H58" s="181"/>
      <c r="I58" s="181"/>
      <c r="J58" s="181">
        <f>'将来負担比率（分子）の構造'!K$50</f>
        <v>4141</v>
      </c>
      <c r="K58" s="181"/>
      <c r="L58" s="181"/>
      <c r="M58" s="181">
        <f>'将来負担比率（分子）の構造'!L$50</f>
        <v>4313</v>
      </c>
      <c r="N58" s="181"/>
      <c r="O58" s="181"/>
      <c r="P58" s="181">
        <f>'将来負担比率（分子）の構造'!M$50</f>
        <v>4338</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2450</v>
      </c>
      <c r="C62" s="181"/>
      <c r="D62" s="181"/>
      <c r="E62" s="181">
        <f>'将来負担比率（分子）の構造'!J$45</f>
        <v>2337</v>
      </c>
      <c r="F62" s="181"/>
      <c r="G62" s="181"/>
      <c r="H62" s="181">
        <f>'将来負担比率（分子）の構造'!K$45</f>
        <v>2276</v>
      </c>
      <c r="I62" s="181"/>
      <c r="J62" s="181"/>
      <c r="K62" s="181">
        <f>'将来負担比率（分子）の構造'!L$45</f>
        <v>2216</v>
      </c>
      <c r="L62" s="181"/>
      <c r="M62" s="181"/>
      <c r="N62" s="181">
        <f>'将来負担比率（分子）の構造'!M$45</f>
        <v>2203</v>
      </c>
      <c r="O62" s="181"/>
      <c r="P62" s="181"/>
    </row>
    <row r="63" spans="1:16">
      <c r="A63" s="181" t="s">
        <v>34</v>
      </c>
      <c r="B63" s="181">
        <f>'将来負担比率（分子）の構造'!I$44</f>
        <v>141</v>
      </c>
      <c r="C63" s="181"/>
      <c r="D63" s="181"/>
      <c r="E63" s="181">
        <f>'将来負担比率（分子）の構造'!J$44</f>
        <v>136</v>
      </c>
      <c r="F63" s="181"/>
      <c r="G63" s="181"/>
      <c r="H63" s="181">
        <f>'将来負担比率（分子）の構造'!K$44</f>
        <v>129</v>
      </c>
      <c r="I63" s="181"/>
      <c r="J63" s="181"/>
      <c r="K63" s="181">
        <f>'将来負担比率（分子）の構造'!L$44</f>
        <v>116</v>
      </c>
      <c r="L63" s="181"/>
      <c r="M63" s="181"/>
      <c r="N63" s="181">
        <f>'将来負担比率（分子）の構造'!M$44</f>
        <v>103</v>
      </c>
      <c r="O63" s="181"/>
      <c r="P63" s="181"/>
    </row>
    <row r="64" spans="1:16">
      <c r="A64" s="181" t="s">
        <v>33</v>
      </c>
      <c r="B64" s="181">
        <f>'将来負担比率（分子）の構造'!I$43</f>
        <v>4185</v>
      </c>
      <c r="C64" s="181"/>
      <c r="D64" s="181"/>
      <c r="E64" s="181">
        <f>'将来負担比率（分子）の構造'!J$43</f>
        <v>4021</v>
      </c>
      <c r="F64" s="181"/>
      <c r="G64" s="181"/>
      <c r="H64" s="181">
        <f>'将来負担比率（分子）の構造'!K$43</f>
        <v>3847</v>
      </c>
      <c r="I64" s="181"/>
      <c r="J64" s="181"/>
      <c r="K64" s="181">
        <f>'将来負担比率（分子）の構造'!L$43</f>
        <v>3631</v>
      </c>
      <c r="L64" s="181"/>
      <c r="M64" s="181"/>
      <c r="N64" s="181">
        <f>'将来負担比率（分子）の構造'!M$43</f>
        <v>3365</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9286</v>
      </c>
      <c r="C66" s="181"/>
      <c r="D66" s="181"/>
      <c r="E66" s="181">
        <f>'将来負担比率（分子）の構造'!J$41</f>
        <v>9994</v>
      </c>
      <c r="F66" s="181"/>
      <c r="G66" s="181"/>
      <c r="H66" s="181">
        <f>'将来負担比率（分子）の構造'!K$41</f>
        <v>10409</v>
      </c>
      <c r="I66" s="181"/>
      <c r="J66" s="181"/>
      <c r="K66" s="181">
        <f>'将来負担比率（分子）の構造'!L$41</f>
        <v>10131</v>
      </c>
      <c r="L66" s="181"/>
      <c r="M66" s="181"/>
      <c r="N66" s="181">
        <f>'将来負担比率（分子）の構造'!M$41</f>
        <v>11190</v>
      </c>
      <c r="O66" s="181"/>
      <c r="P66" s="181"/>
    </row>
    <row r="67" spans="1:16">
      <c r="A67" s="181" t="s">
        <v>75</v>
      </c>
      <c r="B67" s="181" t="e">
        <f>NA()</f>
        <v>#N/A</v>
      </c>
      <c r="C67" s="181">
        <f>IF(ISNUMBER('将来負担比率（分子）の構造'!I$53), IF('将来負担比率（分子）の構造'!I$53 &lt; 0, 0, '将来負担比率（分子）の構造'!I$53), NA())</f>
        <v>2493</v>
      </c>
      <c r="D67" s="181" t="e">
        <f>NA()</f>
        <v>#N/A</v>
      </c>
      <c r="E67" s="181" t="e">
        <f>NA()</f>
        <v>#N/A</v>
      </c>
      <c r="F67" s="181">
        <f>IF(ISNUMBER('将来負担比率（分子）の構造'!J$53), IF('将来負担比率（分子）の構造'!J$53 &lt; 0, 0, '将来負担比率（分子）の構造'!J$53), NA())</f>
        <v>3125</v>
      </c>
      <c r="G67" s="181" t="e">
        <f>NA()</f>
        <v>#N/A</v>
      </c>
      <c r="H67" s="181" t="e">
        <f>NA()</f>
        <v>#N/A</v>
      </c>
      <c r="I67" s="181">
        <f>IF(ISNUMBER('将来負担比率（分子）の構造'!K$53), IF('将来負担比率（分子）の構造'!K$53 &lt; 0, 0, '将来負担比率（分子）の構造'!K$53), NA())</f>
        <v>3377</v>
      </c>
      <c r="J67" s="181" t="e">
        <f>NA()</f>
        <v>#N/A</v>
      </c>
      <c r="K67" s="181" t="e">
        <f>NA()</f>
        <v>#N/A</v>
      </c>
      <c r="L67" s="181">
        <f>IF(ISNUMBER('将来負担比率（分子）の構造'!L$53), IF('将来負担比率（分子）の構造'!L$53 &lt; 0, 0, '将来負担比率（分子）の構造'!L$53), NA())</f>
        <v>1468</v>
      </c>
      <c r="M67" s="181" t="e">
        <f>NA()</f>
        <v>#N/A</v>
      </c>
      <c r="N67" s="181" t="e">
        <f>NA()</f>
        <v>#N/A</v>
      </c>
      <c r="O67" s="181">
        <f>IF(ISNUMBER('将来負担比率（分子）の構造'!M$53), IF('将来負担比率（分子）の構造'!M$53 &lt; 0, 0, '将来負担比率（分子）の構造'!M$53), NA())</f>
        <v>1466</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1737</v>
      </c>
      <c r="C72" s="185">
        <f>基金残高に係る経年分析!G55</f>
        <v>1739</v>
      </c>
      <c r="D72" s="185">
        <f>基金残高に係る経年分析!H55</f>
        <v>1749</v>
      </c>
    </row>
    <row r="73" spans="1:16">
      <c r="A73" s="184" t="s">
        <v>78</v>
      </c>
      <c r="B73" s="185">
        <f>基金残高に係る経年分析!F56</f>
        <v>1085</v>
      </c>
      <c r="C73" s="185">
        <f>基金残高に係る経年分析!G56</f>
        <v>1086</v>
      </c>
      <c r="D73" s="185">
        <f>基金残高に係る経年分析!H56</f>
        <v>1092</v>
      </c>
    </row>
    <row r="74" spans="1:16">
      <c r="A74" s="184" t="s">
        <v>79</v>
      </c>
      <c r="B74" s="185">
        <f>基金残高に係る経年分析!F57</f>
        <v>3267</v>
      </c>
      <c r="C74" s="185">
        <f>基金残高に係る経年分析!G57</f>
        <v>3545</v>
      </c>
      <c r="D74" s="185">
        <f>基金残高に係る経年分析!H57</f>
        <v>3712</v>
      </c>
    </row>
  </sheetData>
  <sheetProtection algorithmName="SHA-512" hashValue="5Lb2pBfJiTRintaOHb7JXQ6HP9i2KDGuT9lxlMlOKHjMYTOhFOy/DTADQRHooGfxr/3/L+40tOgdi53e0aId4g==" saltValue="DrrXnizSdTWnOI97lzaf1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228</v>
      </c>
      <c r="C5" s="670"/>
      <c r="D5" s="670"/>
      <c r="E5" s="670"/>
      <c r="F5" s="670"/>
      <c r="G5" s="670"/>
      <c r="H5" s="670"/>
      <c r="I5" s="670"/>
      <c r="J5" s="670"/>
      <c r="K5" s="670"/>
      <c r="L5" s="670"/>
      <c r="M5" s="670"/>
      <c r="N5" s="670"/>
      <c r="O5" s="670"/>
      <c r="P5" s="670"/>
      <c r="Q5" s="671"/>
      <c r="R5" s="672">
        <v>1581471</v>
      </c>
      <c r="S5" s="673"/>
      <c r="T5" s="673"/>
      <c r="U5" s="673"/>
      <c r="V5" s="673"/>
      <c r="W5" s="673"/>
      <c r="X5" s="673"/>
      <c r="Y5" s="674"/>
      <c r="Z5" s="675">
        <v>12.2</v>
      </c>
      <c r="AA5" s="675"/>
      <c r="AB5" s="675"/>
      <c r="AC5" s="675"/>
      <c r="AD5" s="676">
        <v>1581471</v>
      </c>
      <c r="AE5" s="676"/>
      <c r="AF5" s="676"/>
      <c r="AG5" s="676"/>
      <c r="AH5" s="676"/>
      <c r="AI5" s="676"/>
      <c r="AJ5" s="676"/>
      <c r="AK5" s="676"/>
      <c r="AL5" s="677">
        <v>27.8</v>
      </c>
      <c r="AM5" s="678"/>
      <c r="AN5" s="678"/>
      <c r="AO5" s="679"/>
      <c r="AP5" s="669" t="s">
        <v>229</v>
      </c>
      <c r="AQ5" s="670"/>
      <c r="AR5" s="670"/>
      <c r="AS5" s="670"/>
      <c r="AT5" s="670"/>
      <c r="AU5" s="670"/>
      <c r="AV5" s="670"/>
      <c r="AW5" s="670"/>
      <c r="AX5" s="670"/>
      <c r="AY5" s="670"/>
      <c r="AZ5" s="670"/>
      <c r="BA5" s="670"/>
      <c r="BB5" s="670"/>
      <c r="BC5" s="670"/>
      <c r="BD5" s="670"/>
      <c r="BE5" s="670"/>
      <c r="BF5" s="671"/>
      <c r="BG5" s="683">
        <v>1581471</v>
      </c>
      <c r="BH5" s="684"/>
      <c r="BI5" s="684"/>
      <c r="BJ5" s="684"/>
      <c r="BK5" s="684"/>
      <c r="BL5" s="684"/>
      <c r="BM5" s="684"/>
      <c r="BN5" s="685"/>
      <c r="BO5" s="686">
        <v>100</v>
      </c>
      <c r="BP5" s="686"/>
      <c r="BQ5" s="686"/>
      <c r="BR5" s="686"/>
      <c r="BS5" s="687" t="s">
        <v>128</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222</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c r="B6" s="680" t="s">
        <v>233</v>
      </c>
      <c r="C6" s="681"/>
      <c r="D6" s="681"/>
      <c r="E6" s="681"/>
      <c r="F6" s="681"/>
      <c r="G6" s="681"/>
      <c r="H6" s="681"/>
      <c r="I6" s="681"/>
      <c r="J6" s="681"/>
      <c r="K6" s="681"/>
      <c r="L6" s="681"/>
      <c r="M6" s="681"/>
      <c r="N6" s="681"/>
      <c r="O6" s="681"/>
      <c r="P6" s="681"/>
      <c r="Q6" s="682"/>
      <c r="R6" s="683">
        <v>128629</v>
      </c>
      <c r="S6" s="684"/>
      <c r="T6" s="684"/>
      <c r="U6" s="684"/>
      <c r="V6" s="684"/>
      <c r="W6" s="684"/>
      <c r="X6" s="684"/>
      <c r="Y6" s="685"/>
      <c r="Z6" s="686">
        <v>1</v>
      </c>
      <c r="AA6" s="686"/>
      <c r="AB6" s="686"/>
      <c r="AC6" s="686"/>
      <c r="AD6" s="687">
        <v>128629</v>
      </c>
      <c r="AE6" s="687"/>
      <c r="AF6" s="687"/>
      <c r="AG6" s="687"/>
      <c r="AH6" s="687"/>
      <c r="AI6" s="687"/>
      <c r="AJ6" s="687"/>
      <c r="AK6" s="687"/>
      <c r="AL6" s="688">
        <v>2.2999999999999998</v>
      </c>
      <c r="AM6" s="689"/>
      <c r="AN6" s="689"/>
      <c r="AO6" s="690"/>
      <c r="AP6" s="680" t="s">
        <v>234</v>
      </c>
      <c r="AQ6" s="681"/>
      <c r="AR6" s="681"/>
      <c r="AS6" s="681"/>
      <c r="AT6" s="681"/>
      <c r="AU6" s="681"/>
      <c r="AV6" s="681"/>
      <c r="AW6" s="681"/>
      <c r="AX6" s="681"/>
      <c r="AY6" s="681"/>
      <c r="AZ6" s="681"/>
      <c r="BA6" s="681"/>
      <c r="BB6" s="681"/>
      <c r="BC6" s="681"/>
      <c r="BD6" s="681"/>
      <c r="BE6" s="681"/>
      <c r="BF6" s="682"/>
      <c r="BG6" s="683">
        <v>1581471</v>
      </c>
      <c r="BH6" s="684"/>
      <c r="BI6" s="684"/>
      <c r="BJ6" s="684"/>
      <c r="BK6" s="684"/>
      <c r="BL6" s="684"/>
      <c r="BM6" s="684"/>
      <c r="BN6" s="685"/>
      <c r="BO6" s="686">
        <v>100</v>
      </c>
      <c r="BP6" s="686"/>
      <c r="BQ6" s="686"/>
      <c r="BR6" s="686"/>
      <c r="BS6" s="687" t="s">
        <v>128</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96055</v>
      </c>
      <c r="CS6" s="684"/>
      <c r="CT6" s="684"/>
      <c r="CU6" s="684"/>
      <c r="CV6" s="684"/>
      <c r="CW6" s="684"/>
      <c r="CX6" s="684"/>
      <c r="CY6" s="685"/>
      <c r="CZ6" s="677">
        <v>0.8</v>
      </c>
      <c r="DA6" s="678"/>
      <c r="DB6" s="678"/>
      <c r="DC6" s="697"/>
      <c r="DD6" s="692" t="s">
        <v>128</v>
      </c>
      <c r="DE6" s="684"/>
      <c r="DF6" s="684"/>
      <c r="DG6" s="684"/>
      <c r="DH6" s="684"/>
      <c r="DI6" s="684"/>
      <c r="DJ6" s="684"/>
      <c r="DK6" s="684"/>
      <c r="DL6" s="684"/>
      <c r="DM6" s="684"/>
      <c r="DN6" s="684"/>
      <c r="DO6" s="684"/>
      <c r="DP6" s="685"/>
      <c r="DQ6" s="692">
        <v>96055</v>
      </c>
      <c r="DR6" s="684"/>
      <c r="DS6" s="684"/>
      <c r="DT6" s="684"/>
      <c r="DU6" s="684"/>
      <c r="DV6" s="684"/>
      <c r="DW6" s="684"/>
      <c r="DX6" s="684"/>
      <c r="DY6" s="684"/>
      <c r="DZ6" s="684"/>
      <c r="EA6" s="684"/>
      <c r="EB6" s="684"/>
      <c r="EC6" s="693"/>
    </row>
    <row r="7" spans="2:143" ht="11.25" customHeight="1">
      <c r="B7" s="680" t="s">
        <v>236</v>
      </c>
      <c r="C7" s="681"/>
      <c r="D7" s="681"/>
      <c r="E7" s="681"/>
      <c r="F7" s="681"/>
      <c r="G7" s="681"/>
      <c r="H7" s="681"/>
      <c r="I7" s="681"/>
      <c r="J7" s="681"/>
      <c r="K7" s="681"/>
      <c r="L7" s="681"/>
      <c r="M7" s="681"/>
      <c r="N7" s="681"/>
      <c r="O7" s="681"/>
      <c r="P7" s="681"/>
      <c r="Q7" s="682"/>
      <c r="R7" s="683">
        <v>1181</v>
      </c>
      <c r="S7" s="684"/>
      <c r="T7" s="684"/>
      <c r="U7" s="684"/>
      <c r="V7" s="684"/>
      <c r="W7" s="684"/>
      <c r="X7" s="684"/>
      <c r="Y7" s="685"/>
      <c r="Z7" s="686">
        <v>0</v>
      </c>
      <c r="AA7" s="686"/>
      <c r="AB7" s="686"/>
      <c r="AC7" s="686"/>
      <c r="AD7" s="687">
        <v>1181</v>
      </c>
      <c r="AE7" s="687"/>
      <c r="AF7" s="687"/>
      <c r="AG7" s="687"/>
      <c r="AH7" s="687"/>
      <c r="AI7" s="687"/>
      <c r="AJ7" s="687"/>
      <c r="AK7" s="687"/>
      <c r="AL7" s="688">
        <v>0</v>
      </c>
      <c r="AM7" s="689"/>
      <c r="AN7" s="689"/>
      <c r="AO7" s="690"/>
      <c r="AP7" s="680" t="s">
        <v>237</v>
      </c>
      <c r="AQ7" s="681"/>
      <c r="AR7" s="681"/>
      <c r="AS7" s="681"/>
      <c r="AT7" s="681"/>
      <c r="AU7" s="681"/>
      <c r="AV7" s="681"/>
      <c r="AW7" s="681"/>
      <c r="AX7" s="681"/>
      <c r="AY7" s="681"/>
      <c r="AZ7" s="681"/>
      <c r="BA7" s="681"/>
      <c r="BB7" s="681"/>
      <c r="BC7" s="681"/>
      <c r="BD7" s="681"/>
      <c r="BE7" s="681"/>
      <c r="BF7" s="682"/>
      <c r="BG7" s="683">
        <v>730019</v>
      </c>
      <c r="BH7" s="684"/>
      <c r="BI7" s="684"/>
      <c r="BJ7" s="684"/>
      <c r="BK7" s="684"/>
      <c r="BL7" s="684"/>
      <c r="BM7" s="684"/>
      <c r="BN7" s="685"/>
      <c r="BO7" s="686">
        <v>46.2</v>
      </c>
      <c r="BP7" s="686"/>
      <c r="BQ7" s="686"/>
      <c r="BR7" s="686"/>
      <c r="BS7" s="687" t="s">
        <v>128</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2797407</v>
      </c>
      <c r="CS7" s="684"/>
      <c r="CT7" s="684"/>
      <c r="CU7" s="684"/>
      <c r="CV7" s="684"/>
      <c r="CW7" s="684"/>
      <c r="CX7" s="684"/>
      <c r="CY7" s="685"/>
      <c r="CZ7" s="686">
        <v>23</v>
      </c>
      <c r="DA7" s="686"/>
      <c r="DB7" s="686"/>
      <c r="DC7" s="686"/>
      <c r="DD7" s="692">
        <v>1602132</v>
      </c>
      <c r="DE7" s="684"/>
      <c r="DF7" s="684"/>
      <c r="DG7" s="684"/>
      <c r="DH7" s="684"/>
      <c r="DI7" s="684"/>
      <c r="DJ7" s="684"/>
      <c r="DK7" s="684"/>
      <c r="DL7" s="684"/>
      <c r="DM7" s="684"/>
      <c r="DN7" s="684"/>
      <c r="DO7" s="684"/>
      <c r="DP7" s="685"/>
      <c r="DQ7" s="692">
        <v>1248271</v>
      </c>
      <c r="DR7" s="684"/>
      <c r="DS7" s="684"/>
      <c r="DT7" s="684"/>
      <c r="DU7" s="684"/>
      <c r="DV7" s="684"/>
      <c r="DW7" s="684"/>
      <c r="DX7" s="684"/>
      <c r="DY7" s="684"/>
      <c r="DZ7" s="684"/>
      <c r="EA7" s="684"/>
      <c r="EB7" s="684"/>
      <c r="EC7" s="693"/>
    </row>
    <row r="8" spans="2:143" ht="11.25" customHeight="1">
      <c r="B8" s="680" t="s">
        <v>239</v>
      </c>
      <c r="C8" s="681"/>
      <c r="D8" s="681"/>
      <c r="E8" s="681"/>
      <c r="F8" s="681"/>
      <c r="G8" s="681"/>
      <c r="H8" s="681"/>
      <c r="I8" s="681"/>
      <c r="J8" s="681"/>
      <c r="K8" s="681"/>
      <c r="L8" s="681"/>
      <c r="M8" s="681"/>
      <c r="N8" s="681"/>
      <c r="O8" s="681"/>
      <c r="P8" s="681"/>
      <c r="Q8" s="682"/>
      <c r="R8" s="683">
        <v>6756</v>
      </c>
      <c r="S8" s="684"/>
      <c r="T8" s="684"/>
      <c r="U8" s="684"/>
      <c r="V8" s="684"/>
      <c r="W8" s="684"/>
      <c r="X8" s="684"/>
      <c r="Y8" s="685"/>
      <c r="Z8" s="686">
        <v>0.1</v>
      </c>
      <c r="AA8" s="686"/>
      <c r="AB8" s="686"/>
      <c r="AC8" s="686"/>
      <c r="AD8" s="687">
        <v>6756</v>
      </c>
      <c r="AE8" s="687"/>
      <c r="AF8" s="687"/>
      <c r="AG8" s="687"/>
      <c r="AH8" s="687"/>
      <c r="AI8" s="687"/>
      <c r="AJ8" s="687"/>
      <c r="AK8" s="687"/>
      <c r="AL8" s="688">
        <v>0.1</v>
      </c>
      <c r="AM8" s="689"/>
      <c r="AN8" s="689"/>
      <c r="AO8" s="690"/>
      <c r="AP8" s="680" t="s">
        <v>240</v>
      </c>
      <c r="AQ8" s="681"/>
      <c r="AR8" s="681"/>
      <c r="AS8" s="681"/>
      <c r="AT8" s="681"/>
      <c r="AU8" s="681"/>
      <c r="AV8" s="681"/>
      <c r="AW8" s="681"/>
      <c r="AX8" s="681"/>
      <c r="AY8" s="681"/>
      <c r="AZ8" s="681"/>
      <c r="BA8" s="681"/>
      <c r="BB8" s="681"/>
      <c r="BC8" s="681"/>
      <c r="BD8" s="681"/>
      <c r="BE8" s="681"/>
      <c r="BF8" s="682"/>
      <c r="BG8" s="683">
        <v>29658</v>
      </c>
      <c r="BH8" s="684"/>
      <c r="BI8" s="684"/>
      <c r="BJ8" s="684"/>
      <c r="BK8" s="684"/>
      <c r="BL8" s="684"/>
      <c r="BM8" s="684"/>
      <c r="BN8" s="685"/>
      <c r="BO8" s="686">
        <v>1.9</v>
      </c>
      <c r="BP8" s="686"/>
      <c r="BQ8" s="686"/>
      <c r="BR8" s="686"/>
      <c r="BS8" s="692" t="s">
        <v>128</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3152065</v>
      </c>
      <c r="CS8" s="684"/>
      <c r="CT8" s="684"/>
      <c r="CU8" s="684"/>
      <c r="CV8" s="684"/>
      <c r="CW8" s="684"/>
      <c r="CX8" s="684"/>
      <c r="CY8" s="685"/>
      <c r="CZ8" s="686">
        <v>25.9</v>
      </c>
      <c r="DA8" s="686"/>
      <c r="DB8" s="686"/>
      <c r="DC8" s="686"/>
      <c r="DD8" s="692">
        <v>22630</v>
      </c>
      <c r="DE8" s="684"/>
      <c r="DF8" s="684"/>
      <c r="DG8" s="684"/>
      <c r="DH8" s="684"/>
      <c r="DI8" s="684"/>
      <c r="DJ8" s="684"/>
      <c r="DK8" s="684"/>
      <c r="DL8" s="684"/>
      <c r="DM8" s="684"/>
      <c r="DN8" s="684"/>
      <c r="DO8" s="684"/>
      <c r="DP8" s="685"/>
      <c r="DQ8" s="692">
        <v>1648306</v>
      </c>
      <c r="DR8" s="684"/>
      <c r="DS8" s="684"/>
      <c r="DT8" s="684"/>
      <c r="DU8" s="684"/>
      <c r="DV8" s="684"/>
      <c r="DW8" s="684"/>
      <c r="DX8" s="684"/>
      <c r="DY8" s="684"/>
      <c r="DZ8" s="684"/>
      <c r="EA8" s="684"/>
      <c r="EB8" s="684"/>
      <c r="EC8" s="693"/>
    </row>
    <row r="9" spans="2:143" ht="11.25" customHeight="1">
      <c r="B9" s="680" t="s">
        <v>242</v>
      </c>
      <c r="C9" s="681"/>
      <c r="D9" s="681"/>
      <c r="E9" s="681"/>
      <c r="F9" s="681"/>
      <c r="G9" s="681"/>
      <c r="H9" s="681"/>
      <c r="I9" s="681"/>
      <c r="J9" s="681"/>
      <c r="K9" s="681"/>
      <c r="L9" s="681"/>
      <c r="M9" s="681"/>
      <c r="N9" s="681"/>
      <c r="O9" s="681"/>
      <c r="P9" s="681"/>
      <c r="Q9" s="682"/>
      <c r="R9" s="683">
        <v>4108</v>
      </c>
      <c r="S9" s="684"/>
      <c r="T9" s="684"/>
      <c r="U9" s="684"/>
      <c r="V9" s="684"/>
      <c r="W9" s="684"/>
      <c r="X9" s="684"/>
      <c r="Y9" s="685"/>
      <c r="Z9" s="686">
        <v>0</v>
      </c>
      <c r="AA9" s="686"/>
      <c r="AB9" s="686"/>
      <c r="AC9" s="686"/>
      <c r="AD9" s="687">
        <v>4108</v>
      </c>
      <c r="AE9" s="687"/>
      <c r="AF9" s="687"/>
      <c r="AG9" s="687"/>
      <c r="AH9" s="687"/>
      <c r="AI9" s="687"/>
      <c r="AJ9" s="687"/>
      <c r="AK9" s="687"/>
      <c r="AL9" s="688">
        <v>0.1</v>
      </c>
      <c r="AM9" s="689"/>
      <c r="AN9" s="689"/>
      <c r="AO9" s="690"/>
      <c r="AP9" s="680" t="s">
        <v>243</v>
      </c>
      <c r="AQ9" s="681"/>
      <c r="AR9" s="681"/>
      <c r="AS9" s="681"/>
      <c r="AT9" s="681"/>
      <c r="AU9" s="681"/>
      <c r="AV9" s="681"/>
      <c r="AW9" s="681"/>
      <c r="AX9" s="681"/>
      <c r="AY9" s="681"/>
      <c r="AZ9" s="681"/>
      <c r="BA9" s="681"/>
      <c r="BB9" s="681"/>
      <c r="BC9" s="681"/>
      <c r="BD9" s="681"/>
      <c r="BE9" s="681"/>
      <c r="BF9" s="682"/>
      <c r="BG9" s="683">
        <v>649595</v>
      </c>
      <c r="BH9" s="684"/>
      <c r="BI9" s="684"/>
      <c r="BJ9" s="684"/>
      <c r="BK9" s="684"/>
      <c r="BL9" s="684"/>
      <c r="BM9" s="684"/>
      <c r="BN9" s="685"/>
      <c r="BO9" s="686">
        <v>41.1</v>
      </c>
      <c r="BP9" s="686"/>
      <c r="BQ9" s="686"/>
      <c r="BR9" s="686"/>
      <c r="BS9" s="692" t="s">
        <v>128</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929898</v>
      </c>
      <c r="CS9" s="684"/>
      <c r="CT9" s="684"/>
      <c r="CU9" s="684"/>
      <c r="CV9" s="684"/>
      <c r="CW9" s="684"/>
      <c r="CX9" s="684"/>
      <c r="CY9" s="685"/>
      <c r="CZ9" s="686">
        <v>7.6</v>
      </c>
      <c r="DA9" s="686"/>
      <c r="DB9" s="686"/>
      <c r="DC9" s="686"/>
      <c r="DD9" s="692">
        <v>15262</v>
      </c>
      <c r="DE9" s="684"/>
      <c r="DF9" s="684"/>
      <c r="DG9" s="684"/>
      <c r="DH9" s="684"/>
      <c r="DI9" s="684"/>
      <c r="DJ9" s="684"/>
      <c r="DK9" s="684"/>
      <c r="DL9" s="684"/>
      <c r="DM9" s="684"/>
      <c r="DN9" s="684"/>
      <c r="DO9" s="684"/>
      <c r="DP9" s="685"/>
      <c r="DQ9" s="692">
        <v>746323</v>
      </c>
      <c r="DR9" s="684"/>
      <c r="DS9" s="684"/>
      <c r="DT9" s="684"/>
      <c r="DU9" s="684"/>
      <c r="DV9" s="684"/>
      <c r="DW9" s="684"/>
      <c r="DX9" s="684"/>
      <c r="DY9" s="684"/>
      <c r="DZ9" s="684"/>
      <c r="EA9" s="684"/>
      <c r="EB9" s="684"/>
      <c r="EC9" s="693"/>
    </row>
    <row r="10" spans="2:143" ht="11.25" customHeight="1">
      <c r="B10" s="680" t="s">
        <v>245</v>
      </c>
      <c r="C10" s="681"/>
      <c r="D10" s="681"/>
      <c r="E10" s="681"/>
      <c r="F10" s="681"/>
      <c r="G10" s="681"/>
      <c r="H10" s="681"/>
      <c r="I10" s="681"/>
      <c r="J10" s="681"/>
      <c r="K10" s="681"/>
      <c r="L10" s="681"/>
      <c r="M10" s="681"/>
      <c r="N10" s="681"/>
      <c r="O10" s="681"/>
      <c r="P10" s="681"/>
      <c r="Q10" s="682"/>
      <c r="R10" s="683" t="s">
        <v>128</v>
      </c>
      <c r="S10" s="684"/>
      <c r="T10" s="684"/>
      <c r="U10" s="684"/>
      <c r="V10" s="684"/>
      <c r="W10" s="684"/>
      <c r="X10" s="684"/>
      <c r="Y10" s="685"/>
      <c r="Z10" s="686" t="s">
        <v>128</v>
      </c>
      <c r="AA10" s="686"/>
      <c r="AB10" s="686"/>
      <c r="AC10" s="686"/>
      <c r="AD10" s="687" t="s">
        <v>128</v>
      </c>
      <c r="AE10" s="687"/>
      <c r="AF10" s="687"/>
      <c r="AG10" s="687"/>
      <c r="AH10" s="687"/>
      <c r="AI10" s="687"/>
      <c r="AJ10" s="687"/>
      <c r="AK10" s="687"/>
      <c r="AL10" s="688" t="s">
        <v>128</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28005</v>
      </c>
      <c r="BH10" s="684"/>
      <c r="BI10" s="684"/>
      <c r="BJ10" s="684"/>
      <c r="BK10" s="684"/>
      <c r="BL10" s="684"/>
      <c r="BM10" s="684"/>
      <c r="BN10" s="685"/>
      <c r="BO10" s="686">
        <v>1.8</v>
      </c>
      <c r="BP10" s="686"/>
      <c r="BQ10" s="686"/>
      <c r="BR10" s="686"/>
      <c r="BS10" s="692" t="s">
        <v>128</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274</v>
      </c>
      <c r="CS10" s="684"/>
      <c r="CT10" s="684"/>
      <c r="CU10" s="684"/>
      <c r="CV10" s="684"/>
      <c r="CW10" s="684"/>
      <c r="CX10" s="684"/>
      <c r="CY10" s="685"/>
      <c r="CZ10" s="686">
        <v>0</v>
      </c>
      <c r="DA10" s="686"/>
      <c r="DB10" s="686"/>
      <c r="DC10" s="686"/>
      <c r="DD10" s="692" t="s">
        <v>128</v>
      </c>
      <c r="DE10" s="684"/>
      <c r="DF10" s="684"/>
      <c r="DG10" s="684"/>
      <c r="DH10" s="684"/>
      <c r="DI10" s="684"/>
      <c r="DJ10" s="684"/>
      <c r="DK10" s="684"/>
      <c r="DL10" s="684"/>
      <c r="DM10" s="684"/>
      <c r="DN10" s="684"/>
      <c r="DO10" s="684"/>
      <c r="DP10" s="685"/>
      <c r="DQ10" s="692">
        <v>67</v>
      </c>
      <c r="DR10" s="684"/>
      <c r="DS10" s="684"/>
      <c r="DT10" s="684"/>
      <c r="DU10" s="684"/>
      <c r="DV10" s="684"/>
      <c r="DW10" s="684"/>
      <c r="DX10" s="684"/>
      <c r="DY10" s="684"/>
      <c r="DZ10" s="684"/>
      <c r="EA10" s="684"/>
      <c r="EB10" s="684"/>
      <c r="EC10" s="693"/>
    </row>
    <row r="11" spans="2:143" ht="11.25" customHeight="1">
      <c r="B11" s="680" t="s">
        <v>248</v>
      </c>
      <c r="C11" s="681"/>
      <c r="D11" s="681"/>
      <c r="E11" s="681"/>
      <c r="F11" s="681"/>
      <c r="G11" s="681"/>
      <c r="H11" s="681"/>
      <c r="I11" s="681"/>
      <c r="J11" s="681"/>
      <c r="K11" s="681"/>
      <c r="L11" s="681"/>
      <c r="M11" s="681"/>
      <c r="N11" s="681"/>
      <c r="O11" s="681"/>
      <c r="P11" s="681"/>
      <c r="Q11" s="682"/>
      <c r="R11" s="683">
        <v>305004</v>
      </c>
      <c r="S11" s="684"/>
      <c r="T11" s="684"/>
      <c r="U11" s="684"/>
      <c r="V11" s="684"/>
      <c r="W11" s="684"/>
      <c r="X11" s="684"/>
      <c r="Y11" s="685"/>
      <c r="Z11" s="688">
        <v>2.4</v>
      </c>
      <c r="AA11" s="689"/>
      <c r="AB11" s="689"/>
      <c r="AC11" s="701"/>
      <c r="AD11" s="692">
        <v>305004</v>
      </c>
      <c r="AE11" s="684"/>
      <c r="AF11" s="684"/>
      <c r="AG11" s="684"/>
      <c r="AH11" s="684"/>
      <c r="AI11" s="684"/>
      <c r="AJ11" s="684"/>
      <c r="AK11" s="685"/>
      <c r="AL11" s="688">
        <v>5.4</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22761</v>
      </c>
      <c r="BH11" s="684"/>
      <c r="BI11" s="684"/>
      <c r="BJ11" s="684"/>
      <c r="BK11" s="684"/>
      <c r="BL11" s="684"/>
      <c r="BM11" s="684"/>
      <c r="BN11" s="685"/>
      <c r="BO11" s="686">
        <v>1.4</v>
      </c>
      <c r="BP11" s="686"/>
      <c r="BQ11" s="686"/>
      <c r="BR11" s="686"/>
      <c r="BS11" s="692" t="s">
        <v>128</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672135</v>
      </c>
      <c r="CS11" s="684"/>
      <c r="CT11" s="684"/>
      <c r="CU11" s="684"/>
      <c r="CV11" s="684"/>
      <c r="CW11" s="684"/>
      <c r="CX11" s="684"/>
      <c r="CY11" s="685"/>
      <c r="CZ11" s="686">
        <v>5.5</v>
      </c>
      <c r="DA11" s="686"/>
      <c r="DB11" s="686"/>
      <c r="DC11" s="686"/>
      <c r="DD11" s="692">
        <v>245106</v>
      </c>
      <c r="DE11" s="684"/>
      <c r="DF11" s="684"/>
      <c r="DG11" s="684"/>
      <c r="DH11" s="684"/>
      <c r="DI11" s="684"/>
      <c r="DJ11" s="684"/>
      <c r="DK11" s="684"/>
      <c r="DL11" s="684"/>
      <c r="DM11" s="684"/>
      <c r="DN11" s="684"/>
      <c r="DO11" s="684"/>
      <c r="DP11" s="685"/>
      <c r="DQ11" s="692">
        <v>294408</v>
      </c>
      <c r="DR11" s="684"/>
      <c r="DS11" s="684"/>
      <c r="DT11" s="684"/>
      <c r="DU11" s="684"/>
      <c r="DV11" s="684"/>
      <c r="DW11" s="684"/>
      <c r="DX11" s="684"/>
      <c r="DY11" s="684"/>
      <c r="DZ11" s="684"/>
      <c r="EA11" s="684"/>
      <c r="EB11" s="684"/>
      <c r="EC11" s="693"/>
    </row>
    <row r="12" spans="2:143" ht="11.25" customHeight="1">
      <c r="B12" s="680" t="s">
        <v>251</v>
      </c>
      <c r="C12" s="681"/>
      <c r="D12" s="681"/>
      <c r="E12" s="681"/>
      <c r="F12" s="681"/>
      <c r="G12" s="681"/>
      <c r="H12" s="681"/>
      <c r="I12" s="681"/>
      <c r="J12" s="681"/>
      <c r="K12" s="681"/>
      <c r="L12" s="681"/>
      <c r="M12" s="681"/>
      <c r="N12" s="681"/>
      <c r="O12" s="681"/>
      <c r="P12" s="681"/>
      <c r="Q12" s="682"/>
      <c r="R12" s="683">
        <v>10255</v>
      </c>
      <c r="S12" s="684"/>
      <c r="T12" s="684"/>
      <c r="U12" s="684"/>
      <c r="V12" s="684"/>
      <c r="W12" s="684"/>
      <c r="X12" s="684"/>
      <c r="Y12" s="685"/>
      <c r="Z12" s="686">
        <v>0.1</v>
      </c>
      <c r="AA12" s="686"/>
      <c r="AB12" s="686"/>
      <c r="AC12" s="686"/>
      <c r="AD12" s="687">
        <v>10255</v>
      </c>
      <c r="AE12" s="687"/>
      <c r="AF12" s="687"/>
      <c r="AG12" s="687"/>
      <c r="AH12" s="687"/>
      <c r="AI12" s="687"/>
      <c r="AJ12" s="687"/>
      <c r="AK12" s="687"/>
      <c r="AL12" s="688">
        <v>0.2</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668966</v>
      </c>
      <c r="BH12" s="684"/>
      <c r="BI12" s="684"/>
      <c r="BJ12" s="684"/>
      <c r="BK12" s="684"/>
      <c r="BL12" s="684"/>
      <c r="BM12" s="684"/>
      <c r="BN12" s="685"/>
      <c r="BO12" s="686">
        <v>42.3</v>
      </c>
      <c r="BP12" s="686"/>
      <c r="BQ12" s="686"/>
      <c r="BR12" s="686"/>
      <c r="BS12" s="692" t="s">
        <v>253</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76808</v>
      </c>
      <c r="CS12" s="684"/>
      <c r="CT12" s="684"/>
      <c r="CU12" s="684"/>
      <c r="CV12" s="684"/>
      <c r="CW12" s="684"/>
      <c r="CX12" s="684"/>
      <c r="CY12" s="685"/>
      <c r="CZ12" s="686">
        <v>0.6</v>
      </c>
      <c r="DA12" s="686"/>
      <c r="DB12" s="686"/>
      <c r="DC12" s="686"/>
      <c r="DD12" s="692">
        <v>4131</v>
      </c>
      <c r="DE12" s="684"/>
      <c r="DF12" s="684"/>
      <c r="DG12" s="684"/>
      <c r="DH12" s="684"/>
      <c r="DI12" s="684"/>
      <c r="DJ12" s="684"/>
      <c r="DK12" s="684"/>
      <c r="DL12" s="684"/>
      <c r="DM12" s="684"/>
      <c r="DN12" s="684"/>
      <c r="DO12" s="684"/>
      <c r="DP12" s="685"/>
      <c r="DQ12" s="692">
        <v>63000</v>
      </c>
      <c r="DR12" s="684"/>
      <c r="DS12" s="684"/>
      <c r="DT12" s="684"/>
      <c r="DU12" s="684"/>
      <c r="DV12" s="684"/>
      <c r="DW12" s="684"/>
      <c r="DX12" s="684"/>
      <c r="DY12" s="684"/>
      <c r="DZ12" s="684"/>
      <c r="EA12" s="684"/>
      <c r="EB12" s="684"/>
      <c r="EC12" s="693"/>
    </row>
    <row r="13" spans="2:143" ht="11.25" customHeight="1">
      <c r="B13" s="680" t="s">
        <v>255</v>
      </c>
      <c r="C13" s="681"/>
      <c r="D13" s="681"/>
      <c r="E13" s="681"/>
      <c r="F13" s="681"/>
      <c r="G13" s="681"/>
      <c r="H13" s="681"/>
      <c r="I13" s="681"/>
      <c r="J13" s="681"/>
      <c r="K13" s="681"/>
      <c r="L13" s="681"/>
      <c r="M13" s="681"/>
      <c r="N13" s="681"/>
      <c r="O13" s="681"/>
      <c r="P13" s="681"/>
      <c r="Q13" s="682"/>
      <c r="R13" s="683" t="s">
        <v>128</v>
      </c>
      <c r="S13" s="684"/>
      <c r="T13" s="684"/>
      <c r="U13" s="684"/>
      <c r="V13" s="684"/>
      <c r="W13" s="684"/>
      <c r="X13" s="684"/>
      <c r="Y13" s="685"/>
      <c r="Z13" s="686" t="s">
        <v>128</v>
      </c>
      <c r="AA13" s="686"/>
      <c r="AB13" s="686"/>
      <c r="AC13" s="686"/>
      <c r="AD13" s="687" t="s">
        <v>128</v>
      </c>
      <c r="AE13" s="687"/>
      <c r="AF13" s="687"/>
      <c r="AG13" s="687"/>
      <c r="AH13" s="687"/>
      <c r="AI13" s="687"/>
      <c r="AJ13" s="687"/>
      <c r="AK13" s="687"/>
      <c r="AL13" s="688" t="s">
        <v>253</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660012</v>
      </c>
      <c r="BH13" s="684"/>
      <c r="BI13" s="684"/>
      <c r="BJ13" s="684"/>
      <c r="BK13" s="684"/>
      <c r="BL13" s="684"/>
      <c r="BM13" s="684"/>
      <c r="BN13" s="685"/>
      <c r="BO13" s="686">
        <v>41.7</v>
      </c>
      <c r="BP13" s="686"/>
      <c r="BQ13" s="686"/>
      <c r="BR13" s="686"/>
      <c r="BS13" s="692" t="s">
        <v>128</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1446917</v>
      </c>
      <c r="CS13" s="684"/>
      <c r="CT13" s="684"/>
      <c r="CU13" s="684"/>
      <c r="CV13" s="684"/>
      <c r="CW13" s="684"/>
      <c r="CX13" s="684"/>
      <c r="CY13" s="685"/>
      <c r="CZ13" s="686">
        <v>11.9</v>
      </c>
      <c r="DA13" s="686"/>
      <c r="DB13" s="686"/>
      <c r="DC13" s="686"/>
      <c r="DD13" s="692">
        <v>730277</v>
      </c>
      <c r="DE13" s="684"/>
      <c r="DF13" s="684"/>
      <c r="DG13" s="684"/>
      <c r="DH13" s="684"/>
      <c r="DI13" s="684"/>
      <c r="DJ13" s="684"/>
      <c r="DK13" s="684"/>
      <c r="DL13" s="684"/>
      <c r="DM13" s="684"/>
      <c r="DN13" s="684"/>
      <c r="DO13" s="684"/>
      <c r="DP13" s="685"/>
      <c r="DQ13" s="692">
        <v>1002368</v>
      </c>
      <c r="DR13" s="684"/>
      <c r="DS13" s="684"/>
      <c r="DT13" s="684"/>
      <c r="DU13" s="684"/>
      <c r="DV13" s="684"/>
      <c r="DW13" s="684"/>
      <c r="DX13" s="684"/>
      <c r="DY13" s="684"/>
      <c r="DZ13" s="684"/>
      <c r="EA13" s="684"/>
      <c r="EB13" s="684"/>
      <c r="EC13" s="693"/>
    </row>
    <row r="14" spans="2:143" ht="11.25" customHeight="1">
      <c r="B14" s="680" t="s">
        <v>258</v>
      </c>
      <c r="C14" s="681"/>
      <c r="D14" s="681"/>
      <c r="E14" s="681"/>
      <c r="F14" s="681"/>
      <c r="G14" s="681"/>
      <c r="H14" s="681"/>
      <c r="I14" s="681"/>
      <c r="J14" s="681"/>
      <c r="K14" s="681"/>
      <c r="L14" s="681"/>
      <c r="M14" s="681"/>
      <c r="N14" s="681"/>
      <c r="O14" s="681"/>
      <c r="P14" s="681"/>
      <c r="Q14" s="682"/>
      <c r="R14" s="683">
        <v>24143</v>
      </c>
      <c r="S14" s="684"/>
      <c r="T14" s="684"/>
      <c r="U14" s="684"/>
      <c r="V14" s="684"/>
      <c r="W14" s="684"/>
      <c r="X14" s="684"/>
      <c r="Y14" s="685"/>
      <c r="Z14" s="686">
        <v>0.2</v>
      </c>
      <c r="AA14" s="686"/>
      <c r="AB14" s="686"/>
      <c r="AC14" s="686"/>
      <c r="AD14" s="687">
        <v>24143</v>
      </c>
      <c r="AE14" s="687"/>
      <c r="AF14" s="687"/>
      <c r="AG14" s="687"/>
      <c r="AH14" s="687"/>
      <c r="AI14" s="687"/>
      <c r="AJ14" s="687"/>
      <c r="AK14" s="687"/>
      <c r="AL14" s="688">
        <v>0.4</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63761</v>
      </c>
      <c r="BH14" s="684"/>
      <c r="BI14" s="684"/>
      <c r="BJ14" s="684"/>
      <c r="BK14" s="684"/>
      <c r="BL14" s="684"/>
      <c r="BM14" s="684"/>
      <c r="BN14" s="685"/>
      <c r="BO14" s="686">
        <v>4</v>
      </c>
      <c r="BP14" s="686"/>
      <c r="BQ14" s="686"/>
      <c r="BR14" s="686"/>
      <c r="BS14" s="692" t="s">
        <v>128</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692394</v>
      </c>
      <c r="CS14" s="684"/>
      <c r="CT14" s="684"/>
      <c r="CU14" s="684"/>
      <c r="CV14" s="684"/>
      <c r="CW14" s="684"/>
      <c r="CX14" s="684"/>
      <c r="CY14" s="685"/>
      <c r="CZ14" s="686">
        <v>5.7</v>
      </c>
      <c r="DA14" s="686"/>
      <c r="DB14" s="686"/>
      <c r="DC14" s="686"/>
      <c r="DD14" s="692">
        <v>368586</v>
      </c>
      <c r="DE14" s="684"/>
      <c r="DF14" s="684"/>
      <c r="DG14" s="684"/>
      <c r="DH14" s="684"/>
      <c r="DI14" s="684"/>
      <c r="DJ14" s="684"/>
      <c r="DK14" s="684"/>
      <c r="DL14" s="684"/>
      <c r="DM14" s="684"/>
      <c r="DN14" s="684"/>
      <c r="DO14" s="684"/>
      <c r="DP14" s="685"/>
      <c r="DQ14" s="692">
        <v>332353</v>
      </c>
      <c r="DR14" s="684"/>
      <c r="DS14" s="684"/>
      <c r="DT14" s="684"/>
      <c r="DU14" s="684"/>
      <c r="DV14" s="684"/>
      <c r="DW14" s="684"/>
      <c r="DX14" s="684"/>
      <c r="DY14" s="684"/>
      <c r="DZ14" s="684"/>
      <c r="EA14" s="684"/>
      <c r="EB14" s="684"/>
      <c r="EC14" s="693"/>
    </row>
    <row r="15" spans="2:143" ht="11.25" customHeight="1">
      <c r="B15" s="680" t="s">
        <v>261</v>
      </c>
      <c r="C15" s="681"/>
      <c r="D15" s="681"/>
      <c r="E15" s="681"/>
      <c r="F15" s="681"/>
      <c r="G15" s="681"/>
      <c r="H15" s="681"/>
      <c r="I15" s="681"/>
      <c r="J15" s="681"/>
      <c r="K15" s="681"/>
      <c r="L15" s="681"/>
      <c r="M15" s="681"/>
      <c r="N15" s="681"/>
      <c r="O15" s="681"/>
      <c r="P15" s="681"/>
      <c r="Q15" s="682"/>
      <c r="R15" s="683" t="s">
        <v>128</v>
      </c>
      <c r="S15" s="684"/>
      <c r="T15" s="684"/>
      <c r="U15" s="684"/>
      <c r="V15" s="684"/>
      <c r="W15" s="684"/>
      <c r="X15" s="684"/>
      <c r="Y15" s="685"/>
      <c r="Z15" s="686" t="s">
        <v>128</v>
      </c>
      <c r="AA15" s="686"/>
      <c r="AB15" s="686"/>
      <c r="AC15" s="686"/>
      <c r="AD15" s="687" t="s">
        <v>128</v>
      </c>
      <c r="AE15" s="687"/>
      <c r="AF15" s="687"/>
      <c r="AG15" s="687"/>
      <c r="AH15" s="687"/>
      <c r="AI15" s="687"/>
      <c r="AJ15" s="687"/>
      <c r="AK15" s="687"/>
      <c r="AL15" s="688" t="s">
        <v>128</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118725</v>
      </c>
      <c r="BH15" s="684"/>
      <c r="BI15" s="684"/>
      <c r="BJ15" s="684"/>
      <c r="BK15" s="684"/>
      <c r="BL15" s="684"/>
      <c r="BM15" s="684"/>
      <c r="BN15" s="685"/>
      <c r="BO15" s="686">
        <v>7.5</v>
      </c>
      <c r="BP15" s="686"/>
      <c r="BQ15" s="686"/>
      <c r="BR15" s="686"/>
      <c r="BS15" s="692" t="s">
        <v>128</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1192635</v>
      </c>
      <c r="CS15" s="684"/>
      <c r="CT15" s="684"/>
      <c r="CU15" s="684"/>
      <c r="CV15" s="684"/>
      <c r="CW15" s="684"/>
      <c r="CX15" s="684"/>
      <c r="CY15" s="685"/>
      <c r="CZ15" s="686">
        <v>9.8000000000000007</v>
      </c>
      <c r="DA15" s="686"/>
      <c r="DB15" s="686"/>
      <c r="DC15" s="686"/>
      <c r="DD15" s="692">
        <v>185247</v>
      </c>
      <c r="DE15" s="684"/>
      <c r="DF15" s="684"/>
      <c r="DG15" s="684"/>
      <c r="DH15" s="684"/>
      <c r="DI15" s="684"/>
      <c r="DJ15" s="684"/>
      <c r="DK15" s="684"/>
      <c r="DL15" s="684"/>
      <c r="DM15" s="684"/>
      <c r="DN15" s="684"/>
      <c r="DO15" s="684"/>
      <c r="DP15" s="685"/>
      <c r="DQ15" s="692">
        <v>1014094</v>
      </c>
      <c r="DR15" s="684"/>
      <c r="DS15" s="684"/>
      <c r="DT15" s="684"/>
      <c r="DU15" s="684"/>
      <c r="DV15" s="684"/>
      <c r="DW15" s="684"/>
      <c r="DX15" s="684"/>
      <c r="DY15" s="684"/>
      <c r="DZ15" s="684"/>
      <c r="EA15" s="684"/>
      <c r="EB15" s="684"/>
      <c r="EC15" s="693"/>
    </row>
    <row r="16" spans="2:143" ht="11.25" customHeight="1">
      <c r="B16" s="680" t="s">
        <v>264</v>
      </c>
      <c r="C16" s="681"/>
      <c r="D16" s="681"/>
      <c r="E16" s="681"/>
      <c r="F16" s="681"/>
      <c r="G16" s="681"/>
      <c r="H16" s="681"/>
      <c r="I16" s="681"/>
      <c r="J16" s="681"/>
      <c r="K16" s="681"/>
      <c r="L16" s="681"/>
      <c r="M16" s="681"/>
      <c r="N16" s="681"/>
      <c r="O16" s="681"/>
      <c r="P16" s="681"/>
      <c r="Q16" s="682"/>
      <c r="R16" s="683">
        <v>7412</v>
      </c>
      <c r="S16" s="684"/>
      <c r="T16" s="684"/>
      <c r="U16" s="684"/>
      <c r="V16" s="684"/>
      <c r="W16" s="684"/>
      <c r="X16" s="684"/>
      <c r="Y16" s="685"/>
      <c r="Z16" s="686">
        <v>0.1</v>
      </c>
      <c r="AA16" s="686"/>
      <c r="AB16" s="686"/>
      <c r="AC16" s="686"/>
      <c r="AD16" s="687">
        <v>7412</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128</v>
      </c>
      <c r="BH16" s="684"/>
      <c r="BI16" s="684"/>
      <c r="BJ16" s="684"/>
      <c r="BK16" s="684"/>
      <c r="BL16" s="684"/>
      <c r="BM16" s="684"/>
      <c r="BN16" s="685"/>
      <c r="BO16" s="686" t="s">
        <v>128</v>
      </c>
      <c r="BP16" s="686"/>
      <c r="BQ16" s="686"/>
      <c r="BR16" s="686"/>
      <c r="BS16" s="692" t="s">
        <v>128</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40876</v>
      </c>
      <c r="CS16" s="684"/>
      <c r="CT16" s="684"/>
      <c r="CU16" s="684"/>
      <c r="CV16" s="684"/>
      <c r="CW16" s="684"/>
      <c r="CX16" s="684"/>
      <c r="CY16" s="685"/>
      <c r="CZ16" s="686">
        <v>0.3</v>
      </c>
      <c r="DA16" s="686"/>
      <c r="DB16" s="686"/>
      <c r="DC16" s="686"/>
      <c r="DD16" s="692" t="s">
        <v>128</v>
      </c>
      <c r="DE16" s="684"/>
      <c r="DF16" s="684"/>
      <c r="DG16" s="684"/>
      <c r="DH16" s="684"/>
      <c r="DI16" s="684"/>
      <c r="DJ16" s="684"/>
      <c r="DK16" s="684"/>
      <c r="DL16" s="684"/>
      <c r="DM16" s="684"/>
      <c r="DN16" s="684"/>
      <c r="DO16" s="684"/>
      <c r="DP16" s="685"/>
      <c r="DQ16" s="692">
        <v>4044</v>
      </c>
      <c r="DR16" s="684"/>
      <c r="DS16" s="684"/>
      <c r="DT16" s="684"/>
      <c r="DU16" s="684"/>
      <c r="DV16" s="684"/>
      <c r="DW16" s="684"/>
      <c r="DX16" s="684"/>
      <c r="DY16" s="684"/>
      <c r="DZ16" s="684"/>
      <c r="EA16" s="684"/>
      <c r="EB16" s="684"/>
      <c r="EC16" s="693"/>
    </row>
    <row r="17" spans="2:133" ht="11.25" customHeight="1">
      <c r="B17" s="680" t="s">
        <v>267</v>
      </c>
      <c r="C17" s="681"/>
      <c r="D17" s="681"/>
      <c r="E17" s="681"/>
      <c r="F17" s="681"/>
      <c r="G17" s="681"/>
      <c r="H17" s="681"/>
      <c r="I17" s="681"/>
      <c r="J17" s="681"/>
      <c r="K17" s="681"/>
      <c r="L17" s="681"/>
      <c r="M17" s="681"/>
      <c r="N17" s="681"/>
      <c r="O17" s="681"/>
      <c r="P17" s="681"/>
      <c r="Q17" s="682"/>
      <c r="R17" s="683">
        <v>32283</v>
      </c>
      <c r="S17" s="684"/>
      <c r="T17" s="684"/>
      <c r="U17" s="684"/>
      <c r="V17" s="684"/>
      <c r="W17" s="684"/>
      <c r="X17" s="684"/>
      <c r="Y17" s="685"/>
      <c r="Z17" s="686">
        <v>0.2</v>
      </c>
      <c r="AA17" s="686"/>
      <c r="AB17" s="686"/>
      <c r="AC17" s="686"/>
      <c r="AD17" s="687">
        <v>32283</v>
      </c>
      <c r="AE17" s="687"/>
      <c r="AF17" s="687"/>
      <c r="AG17" s="687"/>
      <c r="AH17" s="687"/>
      <c r="AI17" s="687"/>
      <c r="AJ17" s="687"/>
      <c r="AK17" s="687"/>
      <c r="AL17" s="688">
        <v>0.6</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253</v>
      </c>
      <c r="BH17" s="684"/>
      <c r="BI17" s="684"/>
      <c r="BJ17" s="684"/>
      <c r="BK17" s="684"/>
      <c r="BL17" s="684"/>
      <c r="BM17" s="684"/>
      <c r="BN17" s="685"/>
      <c r="BO17" s="686" t="s">
        <v>128</v>
      </c>
      <c r="BP17" s="686"/>
      <c r="BQ17" s="686"/>
      <c r="BR17" s="686"/>
      <c r="BS17" s="692" t="s">
        <v>128</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1067196</v>
      </c>
      <c r="CS17" s="684"/>
      <c r="CT17" s="684"/>
      <c r="CU17" s="684"/>
      <c r="CV17" s="684"/>
      <c r="CW17" s="684"/>
      <c r="CX17" s="684"/>
      <c r="CY17" s="685"/>
      <c r="CZ17" s="686">
        <v>8.8000000000000007</v>
      </c>
      <c r="DA17" s="686"/>
      <c r="DB17" s="686"/>
      <c r="DC17" s="686"/>
      <c r="DD17" s="692" t="s">
        <v>253</v>
      </c>
      <c r="DE17" s="684"/>
      <c r="DF17" s="684"/>
      <c r="DG17" s="684"/>
      <c r="DH17" s="684"/>
      <c r="DI17" s="684"/>
      <c r="DJ17" s="684"/>
      <c r="DK17" s="684"/>
      <c r="DL17" s="684"/>
      <c r="DM17" s="684"/>
      <c r="DN17" s="684"/>
      <c r="DO17" s="684"/>
      <c r="DP17" s="685"/>
      <c r="DQ17" s="692">
        <v>1022010</v>
      </c>
      <c r="DR17" s="684"/>
      <c r="DS17" s="684"/>
      <c r="DT17" s="684"/>
      <c r="DU17" s="684"/>
      <c r="DV17" s="684"/>
      <c r="DW17" s="684"/>
      <c r="DX17" s="684"/>
      <c r="DY17" s="684"/>
      <c r="DZ17" s="684"/>
      <c r="EA17" s="684"/>
      <c r="EB17" s="684"/>
      <c r="EC17" s="693"/>
    </row>
    <row r="18" spans="2:133" ht="11.25" customHeight="1">
      <c r="B18" s="680" t="s">
        <v>270</v>
      </c>
      <c r="C18" s="681"/>
      <c r="D18" s="681"/>
      <c r="E18" s="681"/>
      <c r="F18" s="681"/>
      <c r="G18" s="681"/>
      <c r="H18" s="681"/>
      <c r="I18" s="681"/>
      <c r="J18" s="681"/>
      <c r="K18" s="681"/>
      <c r="L18" s="681"/>
      <c r="M18" s="681"/>
      <c r="N18" s="681"/>
      <c r="O18" s="681"/>
      <c r="P18" s="681"/>
      <c r="Q18" s="682"/>
      <c r="R18" s="683">
        <v>7529</v>
      </c>
      <c r="S18" s="684"/>
      <c r="T18" s="684"/>
      <c r="U18" s="684"/>
      <c r="V18" s="684"/>
      <c r="W18" s="684"/>
      <c r="X18" s="684"/>
      <c r="Y18" s="685"/>
      <c r="Z18" s="686">
        <v>0.1</v>
      </c>
      <c r="AA18" s="686"/>
      <c r="AB18" s="686"/>
      <c r="AC18" s="686"/>
      <c r="AD18" s="687">
        <v>7529</v>
      </c>
      <c r="AE18" s="687"/>
      <c r="AF18" s="687"/>
      <c r="AG18" s="687"/>
      <c r="AH18" s="687"/>
      <c r="AI18" s="687"/>
      <c r="AJ18" s="687"/>
      <c r="AK18" s="687"/>
      <c r="AL18" s="688">
        <v>0.1</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128</v>
      </c>
      <c r="BP18" s="686"/>
      <c r="BQ18" s="686"/>
      <c r="BR18" s="686"/>
      <c r="BS18" s="692" t="s">
        <v>128</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253</v>
      </c>
      <c r="CS18" s="684"/>
      <c r="CT18" s="684"/>
      <c r="CU18" s="684"/>
      <c r="CV18" s="684"/>
      <c r="CW18" s="684"/>
      <c r="CX18" s="684"/>
      <c r="CY18" s="685"/>
      <c r="CZ18" s="686" t="s">
        <v>128</v>
      </c>
      <c r="DA18" s="686"/>
      <c r="DB18" s="686"/>
      <c r="DC18" s="686"/>
      <c r="DD18" s="692" t="s">
        <v>128</v>
      </c>
      <c r="DE18" s="684"/>
      <c r="DF18" s="684"/>
      <c r="DG18" s="684"/>
      <c r="DH18" s="684"/>
      <c r="DI18" s="684"/>
      <c r="DJ18" s="684"/>
      <c r="DK18" s="684"/>
      <c r="DL18" s="684"/>
      <c r="DM18" s="684"/>
      <c r="DN18" s="684"/>
      <c r="DO18" s="684"/>
      <c r="DP18" s="685"/>
      <c r="DQ18" s="692" t="s">
        <v>128</v>
      </c>
      <c r="DR18" s="684"/>
      <c r="DS18" s="684"/>
      <c r="DT18" s="684"/>
      <c r="DU18" s="684"/>
      <c r="DV18" s="684"/>
      <c r="DW18" s="684"/>
      <c r="DX18" s="684"/>
      <c r="DY18" s="684"/>
      <c r="DZ18" s="684"/>
      <c r="EA18" s="684"/>
      <c r="EB18" s="684"/>
      <c r="EC18" s="693"/>
    </row>
    <row r="19" spans="2:133" ht="11.25" customHeight="1">
      <c r="B19" s="680" t="s">
        <v>273</v>
      </c>
      <c r="C19" s="681"/>
      <c r="D19" s="681"/>
      <c r="E19" s="681"/>
      <c r="F19" s="681"/>
      <c r="G19" s="681"/>
      <c r="H19" s="681"/>
      <c r="I19" s="681"/>
      <c r="J19" s="681"/>
      <c r="K19" s="681"/>
      <c r="L19" s="681"/>
      <c r="M19" s="681"/>
      <c r="N19" s="681"/>
      <c r="O19" s="681"/>
      <c r="P19" s="681"/>
      <c r="Q19" s="682"/>
      <c r="R19" s="683">
        <v>3568</v>
      </c>
      <c r="S19" s="684"/>
      <c r="T19" s="684"/>
      <c r="U19" s="684"/>
      <c r="V19" s="684"/>
      <c r="W19" s="684"/>
      <c r="X19" s="684"/>
      <c r="Y19" s="685"/>
      <c r="Z19" s="686">
        <v>0</v>
      </c>
      <c r="AA19" s="686"/>
      <c r="AB19" s="686"/>
      <c r="AC19" s="686"/>
      <c r="AD19" s="687">
        <v>3568</v>
      </c>
      <c r="AE19" s="687"/>
      <c r="AF19" s="687"/>
      <c r="AG19" s="687"/>
      <c r="AH19" s="687"/>
      <c r="AI19" s="687"/>
      <c r="AJ19" s="687"/>
      <c r="AK19" s="687"/>
      <c r="AL19" s="688">
        <v>0.1</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t="s">
        <v>128</v>
      </c>
      <c r="BH19" s="684"/>
      <c r="BI19" s="684"/>
      <c r="BJ19" s="684"/>
      <c r="BK19" s="684"/>
      <c r="BL19" s="684"/>
      <c r="BM19" s="684"/>
      <c r="BN19" s="685"/>
      <c r="BO19" s="686" t="s">
        <v>128</v>
      </c>
      <c r="BP19" s="686"/>
      <c r="BQ19" s="686"/>
      <c r="BR19" s="686"/>
      <c r="BS19" s="692" t="s">
        <v>253</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128</v>
      </c>
      <c r="CS19" s="684"/>
      <c r="CT19" s="684"/>
      <c r="CU19" s="684"/>
      <c r="CV19" s="684"/>
      <c r="CW19" s="684"/>
      <c r="CX19" s="684"/>
      <c r="CY19" s="685"/>
      <c r="CZ19" s="686" t="s">
        <v>128</v>
      </c>
      <c r="DA19" s="686"/>
      <c r="DB19" s="686"/>
      <c r="DC19" s="686"/>
      <c r="DD19" s="692" t="s">
        <v>128</v>
      </c>
      <c r="DE19" s="684"/>
      <c r="DF19" s="684"/>
      <c r="DG19" s="684"/>
      <c r="DH19" s="684"/>
      <c r="DI19" s="684"/>
      <c r="DJ19" s="684"/>
      <c r="DK19" s="684"/>
      <c r="DL19" s="684"/>
      <c r="DM19" s="684"/>
      <c r="DN19" s="684"/>
      <c r="DO19" s="684"/>
      <c r="DP19" s="685"/>
      <c r="DQ19" s="692" t="s">
        <v>128</v>
      </c>
      <c r="DR19" s="684"/>
      <c r="DS19" s="684"/>
      <c r="DT19" s="684"/>
      <c r="DU19" s="684"/>
      <c r="DV19" s="684"/>
      <c r="DW19" s="684"/>
      <c r="DX19" s="684"/>
      <c r="DY19" s="684"/>
      <c r="DZ19" s="684"/>
      <c r="EA19" s="684"/>
      <c r="EB19" s="684"/>
      <c r="EC19" s="693"/>
    </row>
    <row r="20" spans="2:133" ht="11.25" customHeight="1">
      <c r="B20" s="680" t="s">
        <v>276</v>
      </c>
      <c r="C20" s="681"/>
      <c r="D20" s="681"/>
      <c r="E20" s="681"/>
      <c r="F20" s="681"/>
      <c r="G20" s="681"/>
      <c r="H20" s="681"/>
      <c r="I20" s="681"/>
      <c r="J20" s="681"/>
      <c r="K20" s="681"/>
      <c r="L20" s="681"/>
      <c r="M20" s="681"/>
      <c r="N20" s="681"/>
      <c r="O20" s="681"/>
      <c r="P20" s="681"/>
      <c r="Q20" s="682"/>
      <c r="R20" s="683">
        <v>473</v>
      </c>
      <c r="S20" s="684"/>
      <c r="T20" s="684"/>
      <c r="U20" s="684"/>
      <c r="V20" s="684"/>
      <c r="W20" s="684"/>
      <c r="X20" s="684"/>
      <c r="Y20" s="685"/>
      <c r="Z20" s="686">
        <v>0</v>
      </c>
      <c r="AA20" s="686"/>
      <c r="AB20" s="686"/>
      <c r="AC20" s="686"/>
      <c r="AD20" s="687">
        <v>473</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t="s">
        <v>128</v>
      </c>
      <c r="BH20" s="684"/>
      <c r="BI20" s="684"/>
      <c r="BJ20" s="684"/>
      <c r="BK20" s="684"/>
      <c r="BL20" s="684"/>
      <c r="BM20" s="684"/>
      <c r="BN20" s="685"/>
      <c r="BO20" s="686" t="s">
        <v>128</v>
      </c>
      <c r="BP20" s="686"/>
      <c r="BQ20" s="686"/>
      <c r="BR20" s="686"/>
      <c r="BS20" s="692" t="s">
        <v>128</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12164660</v>
      </c>
      <c r="CS20" s="684"/>
      <c r="CT20" s="684"/>
      <c r="CU20" s="684"/>
      <c r="CV20" s="684"/>
      <c r="CW20" s="684"/>
      <c r="CX20" s="684"/>
      <c r="CY20" s="685"/>
      <c r="CZ20" s="686">
        <v>100</v>
      </c>
      <c r="DA20" s="686"/>
      <c r="DB20" s="686"/>
      <c r="DC20" s="686"/>
      <c r="DD20" s="692">
        <v>3173371</v>
      </c>
      <c r="DE20" s="684"/>
      <c r="DF20" s="684"/>
      <c r="DG20" s="684"/>
      <c r="DH20" s="684"/>
      <c r="DI20" s="684"/>
      <c r="DJ20" s="684"/>
      <c r="DK20" s="684"/>
      <c r="DL20" s="684"/>
      <c r="DM20" s="684"/>
      <c r="DN20" s="684"/>
      <c r="DO20" s="684"/>
      <c r="DP20" s="685"/>
      <c r="DQ20" s="692">
        <v>7471299</v>
      </c>
      <c r="DR20" s="684"/>
      <c r="DS20" s="684"/>
      <c r="DT20" s="684"/>
      <c r="DU20" s="684"/>
      <c r="DV20" s="684"/>
      <c r="DW20" s="684"/>
      <c r="DX20" s="684"/>
      <c r="DY20" s="684"/>
      <c r="DZ20" s="684"/>
      <c r="EA20" s="684"/>
      <c r="EB20" s="684"/>
      <c r="EC20" s="693"/>
    </row>
    <row r="21" spans="2:133" ht="11.25" customHeight="1">
      <c r="B21" s="680" t="s">
        <v>279</v>
      </c>
      <c r="C21" s="681"/>
      <c r="D21" s="681"/>
      <c r="E21" s="681"/>
      <c r="F21" s="681"/>
      <c r="G21" s="681"/>
      <c r="H21" s="681"/>
      <c r="I21" s="681"/>
      <c r="J21" s="681"/>
      <c r="K21" s="681"/>
      <c r="L21" s="681"/>
      <c r="M21" s="681"/>
      <c r="N21" s="681"/>
      <c r="O21" s="681"/>
      <c r="P21" s="681"/>
      <c r="Q21" s="682"/>
      <c r="R21" s="683">
        <v>20713</v>
      </c>
      <c r="S21" s="684"/>
      <c r="T21" s="684"/>
      <c r="U21" s="684"/>
      <c r="V21" s="684"/>
      <c r="W21" s="684"/>
      <c r="X21" s="684"/>
      <c r="Y21" s="685"/>
      <c r="Z21" s="686">
        <v>0.2</v>
      </c>
      <c r="AA21" s="686"/>
      <c r="AB21" s="686"/>
      <c r="AC21" s="686"/>
      <c r="AD21" s="687">
        <v>20713</v>
      </c>
      <c r="AE21" s="687"/>
      <c r="AF21" s="687"/>
      <c r="AG21" s="687"/>
      <c r="AH21" s="687"/>
      <c r="AI21" s="687"/>
      <c r="AJ21" s="687"/>
      <c r="AK21" s="687"/>
      <c r="AL21" s="688">
        <v>0.4</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t="s">
        <v>128</v>
      </c>
      <c r="BH21" s="684"/>
      <c r="BI21" s="684"/>
      <c r="BJ21" s="684"/>
      <c r="BK21" s="684"/>
      <c r="BL21" s="684"/>
      <c r="BM21" s="684"/>
      <c r="BN21" s="685"/>
      <c r="BO21" s="686" t="s">
        <v>128</v>
      </c>
      <c r="BP21" s="686"/>
      <c r="BQ21" s="686"/>
      <c r="BR21" s="686"/>
      <c r="BS21" s="692" t="s">
        <v>128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281</v>
      </c>
      <c r="C22" s="681"/>
      <c r="D22" s="681"/>
      <c r="E22" s="681"/>
      <c r="F22" s="681"/>
      <c r="G22" s="681"/>
      <c r="H22" s="681"/>
      <c r="I22" s="681"/>
      <c r="J22" s="681"/>
      <c r="K22" s="681"/>
      <c r="L22" s="681"/>
      <c r="M22" s="681"/>
      <c r="N22" s="681"/>
      <c r="O22" s="681"/>
      <c r="P22" s="681"/>
      <c r="Q22" s="682"/>
      <c r="R22" s="683">
        <v>3964428</v>
      </c>
      <c r="S22" s="684"/>
      <c r="T22" s="684"/>
      <c r="U22" s="684"/>
      <c r="V22" s="684"/>
      <c r="W22" s="684"/>
      <c r="X22" s="684"/>
      <c r="Y22" s="685"/>
      <c r="Z22" s="686">
        <v>30.6</v>
      </c>
      <c r="AA22" s="686"/>
      <c r="AB22" s="686"/>
      <c r="AC22" s="686"/>
      <c r="AD22" s="687">
        <v>3374549</v>
      </c>
      <c r="AE22" s="687"/>
      <c r="AF22" s="687"/>
      <c r="AG22" s="687"/>
      <c r="AH22" s="687"/>
      <c r="AI22" s="687"/>
      <c r="AJ22" s="687"/>
      <c r="AK22" s="687"/>
      <c r="AL22" s="688">
        <v>59.4</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128</v>
      </c>
      <c r="BH22" s="684"/>
      <c r="BI22" s="684"/>
      <c r="BJ22" s="684"/>
      <c r="BK22" s="684"/>
      <c r="BL22" s="684"/>
      <c r="BM22" s="684"/>
      <c r="BN22" s="685"/>
      <c r="BO22" s="686" t="s">
        <v>128</v>
      </c>
      <c r="BP22" s="686"/>
      <c r="BQ22" s="686"/>
      <c r="BR22" s="686"/>
      <c r="BS22" s="692" t="s">
        <v>128</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284</v>
      </c>
      <c r="C23" s="681"/>
      <c r="D23" s="681"/>
      <c r="E23" s="681"/>
      <c r="F23" s="681"/>
      <c r="G23" s="681"/>
      <c r="H23" s="681"/>
      <c r="I23" s="681"/>
      <c r="J23" s="681"/>
      <c r="K23" s="681"/>
      <c r="L23" s="681"/>
      <c r="M23" s="681"/>
      <c r="N23" s="681"/>
      <c r="O23" s="681"/>
      <c r="P23" s="681"/>
      <c r="Q23" s="682"/>
      <c r="R23" s="683">
        <v>3374549</v>
      </c>
      <c r="S23" s="684"/>
      <c r="T23" s="684"/>
      <c r="U23" s="684"/>
      <c r="V23" s="684"/>
      <c r="W23" s="684"/>
      <c r="X23" s="684"/>
      <c r="Y23" s="685"/>
      <c r="Z23" s="686">
        <v>26</v>
      </c>
      <c r="AA23" s="686"/>
      <c r="AB23" s="686"/>
      <c r="AC23" s="686"/>
      <c r="AD23" s="687">
        <v>3374549</v>
      </c>
      <c r="AE23" s="687"/>
      <c r="AF23" s="687"/>
      <c r="AG23" s="687"/>
      <c r="AH23" s="687"/>
      <c r="AI23" s="687"/>
      <c r="AJ23" s="687"/>
      <c r="AK23" s="687"/>
      <c r="AL23" s="688">
        <v>59.4</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t="s">
        <v>128</v>
      </c>
      <c r="BH23" s="684"/>
      <c r="BI23" s="684"/>
      <c r="BJ23" s="684"/>
      <c r="BK23" s="684"/>
      <c r="BL23" s="684"/>
      <c r="BM23" s="684"/>
      <c r="BN23" s="685"/>
      <c r="BO23" s="686" t="s">
        <v>128</v>
      </c>
      <c r="BP23" s="686"/>
      <c r="BQ23" s="686"/>
      <c r="BR23" s="686"/>
      <c r="BS23" s="692" t="s">
        <v>128</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c r="B24" s="680" t="s">
        <v>291</v>
      </c>
      <c r="C24" s="681"/>
      <c r="D24" s="681"/>
      <c r="E24" s="681"/>
      <c r="F24" s="681"/>
      <c r="G24" s="681"/>
      <c r="H24" s="681"/>
      <c r="I24" s="681"/>
      <c r="J24" s="681"/>
      <c r="K24" s="681"/>
      <c r="L24" s="681"/>
      <c r="M24" s="681"/>
      <c r="N24" s="681"/>
      <c r="O24" s="681"/>
      <c r="P24" s="681"/>
      <c r="Q24" s="682"/>
      <c r="R24" s="683">
        <v>589879</v>
      </c>
      <c r="S24" s="684"/>
      <c r="T24" s="684"/>
      <c r="U24" s="684"/>
      <c r="V24" s="684"/>
      <c r="W24" s="684"/>
      <c r="X24" s="684"/>
      <c r="Y24" s="685"/>
      <c r="Z24" s="686">
        <v>4.5999999999999996</v>
      </c>
      <c r="AA24" s="686"/>
      <c r="AB24" s="686"/>
      <c r="AC24" s="686"/>
      <c r="AD24" s="687" t="s">
        <v>128</v>
      </c>
      <c r="AE24" s="687"/>
      <c r="AF24" s="687"/>
      <c r="AG24" s="687"/>
      <c r="AH24" s="687"/>
      <c r="AI24" s="687"/>
      <c r="AJ24" s="687"/>
      <c r="AK24" s="687"/>
      <c r="AL24" s="688" t="s">
        <v>128</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128</v>
      </c>
      <c r="BP24" s="686"/>
      <c r="BQ24" s="686"/>
      <c r="BR24" s="686"/>
      <c r="BS24" s="692" t="s">
        <v>128</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4055262</v>
      </c>
      <c r="CS24" s="673"/>
      <c r="CT24" s="673"/>
      <c r="CU24" s="673"/>
      <c r="CV24" s="673"/>
      <c r="CW24" s="673"/>
      <c r="CX24" s="673"/>
      <c r="CY24" s="674"/>
      <c r="CZ24" s="677">
        <v>33.299999999999997</v>
      </c>
      <c r="DA24" s="678"/>
      <c r="DB24" s="678"/>
      <c r="DC24" s="697"/>
      <c r="DD24" s="719">
        <v>2783980</v>
      </c>
      <c r="DE24" s="673"/>
      <c r="DF24" s="673"/>
      <c r="DG24" s="673"/>
      <c r="DH24" s="673"/>
      <c r="DI24" s="673"/>
      <c r="DJ24" s="673"/>
      <c r="DK24" s="674"/>
      <c r="DL24" s="719">
        <v>2779490</v>
      </c>
      <c r="DM24" s="673"/>
      <c r="DN24" s="673"/>
      <c r="DO24" s="673"/>
      <c r="DP24" s="673"/>
      <c r="DQ24" s="673"/>
      <c r="DR24" s="673"/>
      <c r="DS24" s="673"/>
      <c r="DT24" s="673"/>
      <c r="DU24" s="673"/>
      <c r="DV24" s="674"/>
      <c r="DW24" s="677">
        <v>47.3</v>
      </c>
      <c r="DX24" s="678"/>
      <c r="DY24" s="678"/>
      <c r="DZ24" s="678"/>
      <c r="EA24" s="678"/>
      <c r="EB24" s="678"/>
      <c r="EC24" s="679"/>
    </row>
    <row r="25" spans="2:133" ht="11.25" customHeight="1">
      <c r="B25" s="680" t="s">
        <v>294</v>
      </c>
      <c r="C25" s="681"/>
      <c r="D25" s="681"/>
      <c r="E25" s="681"/>
      <c r="F25" s="681"/>
      <c r="G25" s="681"/>
      <c r="H25" s="681"/>
      <c r="I25" s="681"/>
      <c r="J25" s="681"/>
      <c r="K25" s="681"/>
      <c r="L25" s="681"/>
      <c r="M25" s="681"/>
      <c r="N25" s="681"/>
      <c r="O25" s="681"/>
      <c r="P25" s="681"/>
      <c r="Q25" s="682"/>
      <c r="R25" s="683" t="s">
        <v>128</v>
      </c>
      <c r="S25" s="684"/>
      <c r="T25" s="684"/>
      <c r="U25" s="684"/>
      <c r="V25" s="684"/>
      <c r="W25" s="684"/>
      <c r="X25" s="684"/>
      <c r="Y25" s="685"/>
      <c r="Z25" s="686" t="s">
        <v>128</v>
      </c>
      <c r="AA25" s="686"/>
      <c r="AB25" s="686"/>
      <c r="AC25" s="686"/>
      <c r="AD25" s="687" t="s">
        <v>128</v>
      </c>
      <c r="AE25" s="687"/>
      <c r="AF25" s="687"/>
      <c r="AG25" s="687"/>
      <c r="AH25" s="687"/>
      <c r="AI25" s="687"/>
      <c r="AJ25" s="687"/>
      <c r="AK25" s="687"/>
      <c r="AL25" s="688" t="s">
        <v>128</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128</v>
      </c>
      <c r="BH25" s="684"/>
      <c r="BI25" s="684"/>
      <c r="BJ25" s="684"/>
      <c r="BK25" s="684"/>
      <c r="BL25" s="684"/>
      <c r="BM25" s="684"/>
      <c r="BN25" s="685"/>
      <c r="BO25" s="686" t="s">
        <v>128</v>
      </c>
      <c r="BP25" s="686"/>
      <c r="BQ25" s="686"/>
      <c r="BR25" s="686"/>
      <c r="BS25" s="692" t="s">
        <v>128</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1390311</v>
      </c>
      <c r="CS25" s="720"/>
      <c r="CT25" s="720"/>
      <c r="CU25" s="720"/>
      <c r="CV25" s="720"/>
      <c r="CW25" s="720"/>
      <c r="CX25" s="720"/>
      <c r="CY25" s="721"/>
      <c r="CZ25" s="688">
        <v>11.4</v>
      </c>
      <c r="DA25" s="717"/>
      <c r="DB25" s="717"/>
      <c r="DC25" s="722"/>
      <c r="DD25" s="692">
        <v>1283579</v>
      </c>
      <c r="DE25" s="720"/>
      <c r="DF25" s="720"/>
      <c r="DG25" s="720"/>
      <c r="DH25" s="720"/>
      <c r="DI25" s="720"/>
      <c r="DJ25" s="720"/>
      <c r="DK25" s="721"/>
      <c r="DL25" s="692">
        <v>1279100</v>
      </c>
      <c r="DM25" s="720"/>
      <c r="DN25" s="720"/>
      <c r="DO25" s="720"/>
      <c r="DP25" s="720"/>
      <c r="DQ25" s="720"/>
      <c r="DR25" s="720"/>
      <c r="DS25" s="720"/>
      <c r="DT25" s="720"/>
      <c r="DU25" s="720"/>
      <c r="DV25" s="721"/>
      <c r="DW25" s="688">
        <v>21.8</v>
      </c>
      <c r="DX25" s="717"/>
      <c r="DY25" s="717"/>
      <c r="DZ25" s="717"/>
      <c r="EA25" s="717"/>
      <c r="EB25" s="717"/>
      <c r="EC25" s="718"/>
    </row>
    <row r="26" spans="2:133" ht="11.25" customHeight="1">
      <c r="B26" s="680" t="s">
        <v>297</v>
      </c>
      <c r="C26" s="681"/>
      <c r="D26" s="681"/>
      <c r="E26" s="681"/>
      <c r="F26" s="681"/>
      <c r="G26" s="681"/>
      <c r="H26" s="681"/>
      <c r="I26" s="681"/>
      <c r="J26" s="681"/>
      <c r="K26" s="681"/>
      <c r="L26" s="681"/>
      <c r="M26" s="681"/>
      <c r="N26" s="681"/>
      <c r="O26" s="681"/>
      <c r="P26" s="681"/>
      <c r="Q26" s="682"/>
      <c r="R26" s="683">
        <v>6065670</v>
      </c>
      <c r="S26" s="684"/>
      <c r="T26" s="684"/>
      <c r="U26" s="684"/>
      <c r="V26" s="684"/>
      <c r="W26" s="684"/>
      <c r="X26" s="684"/>
      <c r="Y26" s="685"/>
      <c r="Z26" s="686">
        <v>46.8</v>
      </c>
      <c r="AA26" s="686"/>
      <c r="AB26" s="686"/>
      <c r="AC26" s="686"/>
      <c r="AD26" s="687">
        <v>5475791</v>
      </c>
      <c r="AE26" s="687"/>
      <c r="AF26" s="687"/>
      <c r="AG26" s="687"/>
      <c r="AH26" s="687"/>
      <c r="AI26" s="687"/>
      <c r="AJ26" s="687"/>
      <c r="AK26" s="687"/>
      <c r="AL26" s="688">
        <v>96.4</v>
      </c>
      <c r="AM26" s="689"/>
      <c r="AN26" s="689"/>
      <c r="AO26" s="690"/>
      <c r="AP26" s="702" t="s">
        <v>298</v>
      </c>
      <c r="AQ26" s="723"/>
      <c r="AR26" s="723"/>
      <c r="AS26" s="723"/>
      <c r="AT26" s="723"/>
      <c r="AU26" s="723"/>
      <c r="AV26" s="723"/>
      <c r="AW26" s="723"/>
      <c r="AX26" s="723"/>
      <c r="AY26" s="723"/>
      <c r="AZ26" s="723"/>
      <c r="BA26" s="723"/>
      <c r="BB26" s="723"/>
      <c r="BC26" s="723"/>
      <c r="BD26" s="723"/>
      <c r="BE26" s="723"/>
      <c r="BF26" s="704"/>
      <c r="BG26" s="683" t="s">
        <v>128</v>
      </c>
      <c r="BH26" s="684"/>
      <c r="BI26" s="684"/>
      <c r="BJ26" s="684"/>
      <c r="BK26" s="684"/>
      <c r="BL26" s="684"/>
      <c r="BM26" s="684"/>
      <c r="BN26" s="685"/>
      <c r="BO26" s="686" t="s">
        <v>128</v>
      </c>
      <c r="BP26" s="686"/>
      <c r="BQ26" s="686"/>
      <c r="BR26" s="686"/>
      <c r="BS26" s="692" t="s">
        <v>128</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913555</v>
      </c>
      <c r="CS26" s="684"/>
      <c r="CT26" s="684"/>
      <c r="CU26" s="684"/>
      <c r="CV26" s="684"/>
      <c r="CW26" s="684"/>
      <c r="CX26" s="684"/>
      <c r="CY26" s="685"/>
      <c r="CZ26" s="688">
        <v>7.5</v>
      </c>
      <c r="DA26" s="717"/>
      <c r="DB26" s="717"/>
      <c r="DC26" s="722"/>
      <c r="DD26" s="692">
        <v>832877</v>
      </c>
      <c r="DE26" s="684"/>
      <c r="DF26" s="684"/>
      <c r="DG26" s="684"/>
      <c r="DH26" s="684"/>
      <c r="DI26" s="684"/>
      <c r="DJ26" s="684"/>
      <c r="DK26" s="685"/>
      <c r="DL26" s="692" t="s">
        <v>253</v>
      </c>
      <c r="DM26" s="684"/>
      <c r="DN26" s="684"/>
      <c r="DO26" s="684"/>
      <c r="DP26" s="684"/>
      <c r="DQ26" s="684"/>
      <c r="DR26" s="684"/>
      <c r="DS26" s="684"/>
      <c r="DT26" s="684"/>
      <c r="DU26" s="684"/>
      <c r="DV26" s="685"/>
      <c r="DW26" s="688" t="s">
        <v>253</v>
      </c>
      <c r="DX26" s="717"/>
      <c r="DY26" s="717"/>
      <c r="DZ26" s="717"/>
      <c r="EA26" s="717"/>
      <c r="EB26" s="717"/>
      <c r="EC26" s="718"/>
    </row>
    <row r="27" spans="2:133" ht="11.25" customHeight="1">
      <c r="B27" s="680" t="s">
        <v>300</v>
      </c>
      <c r="C27" s="681"/>
      <c r="D27" s="681"/>
      <c r="E27" s="681"/>
      <c r="F27" s="681"/>
      <c r="G27" s="681"/>
      <c r="H27" s="681"/>
      <c r="I27" s="681"/>
      <c r="J27" s="681"/>
      <c r="K27" s="681"/>
      <c r="L27" s="681"/>
      <c r="M27" s="681"/>
      <c r="N27" s="681"/>
      <c r="O27" s="681"/>
      <c r="P27" s="681"/>
      <c r="Q27" s="682"/>
      <c r="R27" s="683">
        <v>4143</v>
      </c>
      <c r="S27" s="684"/>
      <c r="T27" s="684"/>
      <c r="U27" s="684"/>
      <c r="V27" s="684"/>
      <c r="W27" s="684"/>
      <c r="X27" s="684"/>
      <c r="Y27" s="685"/>
      <c r="Z27" s="686">
        <v>0</v>
      </c>
      <c r="AA27" s="686"/>
      <c r="AB27" s="686"/>
      <c r="AC27" s="686"/>
      <c r="AD27" s="687">
        <v>4143</v>
      </c>
      <c r="AE27" s="687"/>
      <c r="AF27" s="687"/>
      <c r="AG27" s="687"/>
      <c r="AH27" s="687"/>
      <c r="AI27" s="687"/>
      <c r="AJ27" s="687"/>
      <c r="AK27" s="687"/>
      <c r="AL27" s="688">
        <v>0.1</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1581471</v>
      </c>
      <c r="BH27" s="684"/>
      <c r="BI27" s="684"/>
      <c r="BJ27" s="684"/>
      <c r="BK27" s="684"/>
      <c r="BL27" s="684"/>
      <c r="BM27" s="684"/>
      <c r="BN27" s="685"/>
      <c r="BO27" s="686">
        <v>100</v>
      </c>
      <c r="BP27" s="686"/>
      <c r="BQ27" s="686"/>
      <c r="BR27" s="686"/>
      <c r="BS27" s="692" t="s">
        <v>128</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1597755</v>
      </c>
      <c r="CS27" s="720"/>
      <c r="CT27" s="720"/>
      <c r="CU27" s="720"/>
      <c r="CV27" s="720"/>
      <c r="CW27" s="720"/>
      <c r="CX27" s="720"/>
      <c r="CY27" s="721"/>
      <c r="CZ27" s="688">
        <v>13.1</v>
      </c>
      <c r="DA27" s="717"/>
      <c r="DB27" s="717"/>
      <c r="DC27" s="722"/>
      <c r="DD27" s="692">
        <v>478391</v>
      </c>
      <c r="DE27" s="720"/>
      <c r="DF27" s="720"/>
      <c r="DG27" s="720"/>
      <c r="DH27" s="720"/>
      <c r="DI27" s="720"/>
      <c r="DJ27" s="720"/>
      <c r="DK27" s="721"/>
      <c r="DL27" s="692">
        <v>478380</v>
      </c>
      <c r="DM27" s="720"/>
      <c r="DN27" s="720"/>
      <c r="DO27" s="720"/>
      <c r="DP27" s="720"/>
      <c r="DQ27" s="720"/>
      <c r="DR27" s="720"/>
      <c r="DS27" s="720"/>
      <c r="DT27" s="720"/>
      <c r="DU27" s="720"/>
      <c r="DV27" s="721"/>
      <c r="DW27" s="688">
        <v>8.1</v>
      </c>
      <c r="DX27" s="717"/>
      <c r="DY27" s="717"/>
      <c r="DZ27" s="717"/>
      <c r="EA27" s="717"/>
      <c r="EB27" s="717"/>
      <c r="EC27" s="718"/>
    </row>
    <row r="28" spans="2:133" ht="11.25" customHeight="1">
      <c r="B28" s="680" t="s">
        <v>303</v>
      </c>
      <c r="C28" s="681"/>
      <c r="D28" s="681"/>
      <c r="E28" s="681"/>
      <c r="F28" s="681"/>
      <c r="G28" s="681"/>
      <c r="H28" s="681"/>
      <c r="I28" s="681"/>
      <c r="J28" s="681"/>
      <c r="K28" s="681"/>
      <c r="L28" s="681"/>
      <c r="M28" s="681"/>
      <c r="N28" s="681"/>
      <c r="O28" s="681"/>
      <c r="P28" s="681"/>
      <c r="Q28" s="682"/>
      <c r="R28" s="683">
        <v>90273</v>
      </c>
      <c r="S28" s="684"/>
      <c r="T28" s="684"/>
      <c r="U28" s="684"/>
      <c r="V28" s="684"/>
      <c r="W28" s="684"/>
      <c r="X28" s="684"/>
      <c r="Y28" s="685"/>
      <c r="Z28" s="686">
        <v>0.7</v>
      </c>
      <c r="AA28" s="686"/>
      <c r="AB28" s="686"/>
      <c r="AC28" s="686"/>
      <c r="AD28" s="687" t="s">
        <v>128</v>
      </c>
      <c r="AE28" s="687"/>
      <c r="AF28" s="687"/>
      <c r="AG28" s="687"/>
      <c r="AH28" s="687"/>
      <c r="AI28" s="687"/>
      <c r="AJ28" s="687"/>
      <c r="AK28" s="687"/>
      <c r="AL28" s="688" t="s">
        <v>128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1067196</v>
      </c>
      <c r="CS28" s="684"/>
      <c r="CT28" s="684"/>
      <c r="CU28" s="684"/>
      <c r="CV28" s="684"/>
      <c r="CW28" s="684"/>
      <c r="CX28" s="684"/>
      <c r="CY28" s="685"/>
      <c r="CZ28" s="688">
        <v>8.8000000000000007</v>
      </c>
      <c r="DA28" s="717"/>
      <c r="DB28" s="717"/>
      <c r="DC28" s="722"/>
      <c r="DD28" s="692">
        <v>1022010</v>
      </c>
      <c r="DE28" s="684"/>
      <c r="DF28" s="684"/>
      <c r="DG28" s="684"/>
      <c r="DH28" s="684"/>
      <c r="DI28" s="684"/>
      <c r="DJ28" s="684"/>
      <c r="DK28" s="685"/>
      <c r="DL28" s="692">
        <v>1022010</v>
      </c>
      <c r="DM28" s="684"/>
      <c r="DN28" s="684"/>
      <c r="DO28" s="684"/>
      <c r="DP28" s="684"/>
      <c r="DQ28" s="684"/>
      <c r="DR28" s="684"/>
      <c r="DS28" s="684"/>
      <c r="DT28" s="684"/>
      <c r="DU28" s="684"/>
      <c r="DV28" s="685"/>
      <c r="DW28" s="688">
        <v>17.399999999999999</v>
      </c>
      <c r="DX28" s="717"/>
      <c r="DY28" s="717"/>
      <c r="DZ28" s="717"/>
      <c r="EA28" s="717"/>
      <c r="EB28" s="717"/>
      <c r="EC28" s="718"/>
    </row>
    <row r="29" spans="2:133" ht="11.25" customHeight="1">
      <c r="B29" s="680" t="s">
        <v>305</v>
      </c>
      <c r="C29" s="681"/>
      <c r="D29" s="681"/>
      <c r="E29" s="681"/>
      <c r="F29" s="681"/>
      <c r="G29" s="681"/>
      <c r="H29" s="681"/>
      <c r="I29" s="681"/>
      <c r="J29" s="681"/>
      <c r="K29" s="681"/>
      <c r="L29" s="681"/>
      <c r="M29" s="681"/>
      <c r="N29" s="681"/>
      <c r="O29" s="681"/>
      <c r="P29" s="681"/>
      <c r="Q29" s="682"/>
      <c r="R29" s="683">
        <v>152383</v>
      </c>
      <c r="S29" s="684"/>
      <c r="T29" s="684"/>
      <c r="U29" s="684"/>
      <c r="V29" s="684"/>
      <c r="W29" s="684"/>
      <c r="X29" s="684"/>
      <c r="Y29" s="685"/>
      <c r="Z29" s="686">
        <v>1.2</v>
      </c>
      <c r="AA29" s="686"/>
      <c r="AB29" s="686"/>
      <c r="AC29" s="686"/>
      <c r="AD29" s="687">
        <v>2494</v>
      </c>
      <c r="AE29" s="687"/>
      <c r="AF29" s="687"/>
      <c r="AG29" s="687"/>
      <c r="AH29" s="687"/>
      <c r="AI29" s="687"/>
      <c r="AJ29" s="687"/>
      <c r="AK29" s="687"/>
      <c r="AL29" s="688">
        <v>0</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306</v>
      </c>
      <c r="CE29" s="730"/>
      <c r="CF29" s="698" t="s">
        <v>70</v>
      </c>
      <c r="CG29" s="699"/>
      <c r="CH29" s="699"/>
      <c r="CI29" s="699"/>
      <c r="CJ29" s="699"/>
      <c r="CK29" s="699"/>
      <c r="CL29" s="699"/>
      <c r="CM29" s="699"/>
      <c r="CN29" s="699"/>
      <c r="CO29" s="699"/>
      <c r="CP29" s="699"/>
      <c r="CQ29" s="700"/>
      <c r="CR29" s="683">
        <v>1066708</v>
      </c>
      <c r="CS29" s="720"/>
      <c r="CT29" s="720"/>
      <c r="CU29" s="720"/>
      <c r="CV29" s="720"/>
      <c r="CW29" s="720"/>
      <c r="CX29" s="720"/>
      <c r="CY29" s="721"/>
      <c r="CZ29" s="688">
        <v>8.8000000000000007</v>
      </c>
      <c r="DA29" s="717"/>
      <c r="DB29" s="717"/>
      <c r="DC29" s="722"/>
      <c r="DD29" s="692">
        <v>1021522</v>
      </c>
      <c r="DE29" s="720"/>
      <c r="DF29" s="720"/>
      <c r="DG29" s="720"/>
      <c r="DH29" s="720"/>
      <c r="DI29" s="720"/>
      <c r="DJ29" s="720"/>
      <c r="DK29" s="721"/>
      <c r="DL29" s="692">
        <v>1021522</v>
      </c>
      <c r="DM29" s="720"/>
      <c r="DN29" s="720"/>
      <c r="DO29" s="720"/>
      <c r="DP29" s="720"/>
      <c r="DQ29" s="720"/>
      <c r="DR29" s="720"/>
      <c r="DS29" s="720"/>
      <c r="DT29" s="720"/>
      <c r="DU29" s="720"/>
      <c r="DV29" s="721"/>
      <c r="DW29" s="688">
        <v>17.399999999999999</v>
      </c>
      <c r="DX29" s="717"/>
      <c r="DY29" s="717"/>
      <c r="DZ29" s="717"/>
      <c r="EA29" s="717"/>
      <c r="EB29" s="717"/>
      <c r="EC29" s="718"/>
    </row>
    <row r="30" spans="2:133" ht="11.25" customHeight="1">
      <c r="B30" s="680" t="s">
        <v>307</v>
      </c>
      <c r="C30" s="681"/>
      <c r="D30" s="681"/>
      <c r="E30" s="681"/>
      <c r="F30" s="681"/>
      <c r="G30" s="681"/>
      <c r="H30" s="681"/>
      <c r="I30" s="681"/>
      <c r="J30" s="681"/>
      <c r="K30" s="681"/>
      <c r="L30" s="681"/>
      <c r="M30" s="681"/>
      <c r="N30" s="681"/>
      <c r="O30" s="681"/>
      <c r="P30" s="681"/>
      <c r="Q30" s="682"/>
      <c r="R30" s="683">
        <v>11137</v>
      </c>
      <c r="S30" s="684"/>
      <c r="T30" s="684"/>
      <c r="U30" s="684"/>
      <c r="V30" s="684"/>
      <c r="W30" s="684"/>
      <c r="X30" s="684"/>
      <c r="Y30" s="685"/>
      <c r="Z30" s="686">
        <v>0.1</v>
      </c>
      <c r="AA30" s="686"/>
      <c r="AB30" s="686"/>
      <c r="AC30" s="686"/>
      <c r="AD30" s="687" t="s">
        <v>128</v>
      </c>
      <c r="AE30" s="687"/>
      <c r="AF30" s="687"/>
      <c r="AG30" s="687"/>
      <c r="AH30" s="687"/>
      <c r="AI30" s="687"/>
      <c r="AJ30" s="687"/>
      <c r="AK30" s="687"/>
      <c r="AL30" s="688" t="s">
        <v>253</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308</v>
      </c>
      <c r="BH30" s="727"/>
      <c r="BI30" s="727"/>
      <c r="BJ30" s="727"/>
      <c r="BK30" s="727"/>
      <c r="BL30" s="727"/>
      <c r="BM30" s="727"/>
      <c r="BN30" s="727"/>
      <c r="BO30" s="727"/>
      <c r="BP30" s="727"/>
      <c r="BQ30" s="728"/>
      <c r="BR30" s="662" t="s">
        <v>309</v>
      </c>
      <c r="BS30" s="727"/>
      <c r="BT30" s="727"/>
      <c r="BU30" s="727"/>
      <c r="BV30" s="727"/>
      <c r="BW30" s="727"/>
      <c r="BX30" s="727"/>
      <c r="BY30" s="727"/>
      <c r="BZ30" s="727"/>
      <c r="CA30" s="727"/>
      <c r="CB30" s="728"/>
      <c r="CD30" s="731"/>
      <c r="CE30" s="732"/>
      <c r="CF30" s="698" t="s">
        <v>310</v>
      </c>
      <c r="CG30" s="699"/>
      <c r="CH30" s="699"/>
      <c r="CI30" s="699"/>
      <c r="CJ30" s="699"/>
      <c r="CK30" s="699"/>
      <c r="CL30" s="699"/>
      <c r="CM30" s="699"/>
      <c r="CN30" s="699"/>
      <c r="CO30" s="699"/>
      <c r="CP30" s="699"/>
      <c r="CQ30" s="700"/>
      <c r="CR30" s="683">
        <v>1006862</v>
      </c>
      <c r="CS30" s="684"/>
      <c r="CT30" s="684"/>
      <c r="CU30" s="684"/>
      <c r="CV30" s="684"/>
      <c r="CW30" s="684"/>
      <c r="CX30" s="684"/>
      <c r="CY30" s="685"/>
      <c r="CZ30" s="688">
        <v>8.3000000000000007</v>
      </c>
      <c r="DA30" s="717"/>
      <c r="DB30" s="717"/>
      <c r="DC30" s="722"/>
      <c r="DD30" s="692">
        <v>976220</v>
      </c>
      <c r="DE30" s="684"/>
      <c r="DF30" s="684"/>
      <c r="DG30" s="684"/>
      <c r="DH30" s="684"/>
      <c r="DI30" s="684"/>
      <c r="DJ30" s="684"/>
      <c r="DK30" s="685"/>
      <c r="DL30" s="692">
        <v>976220</v>
      </c>
      <c r="DM30" s="684"/>
      <c r="DN30" s="684"/>
      <c r="DO30" s="684"/>
      <c r="DP30" s="684"/>
      <c r="DQ30" s="684"/>
      <c r="DR30" s="684"/>
      <c r="DS30" s="684"/>
      <c r="DT30" s="684"/>
      <c r="DU30" s="684"/>
      <c r="DV30" s="685"/>
      <c r="DW30" s="688">
        <v>16.600000000000001</v>
      </c>
      <c r="DX30" s="717"/>
      <c r="DY30" s="717"/>
      <c r="DZ30" s="717"/>
      <c r="EA30" s="717"/>
      <c r="EB30" s="717"/>
      <c r="EC30" s="718"/>
    </row>
    <row r="31" spans="2:133" ht="11.25" customHeight="1">
      <c r="B31" s="680" t="s">
        <v>311</v>
      </c>
      <c r="C31" s="681"/>
      <c r="D31" s="681"/>
      <c r="E31" s="681"/>
      <c r="F31" s="681"/>
      <c r="G31" s="681"/>
      <c r="H31" s="681"/>
      <c r="I31" s="681"/>
      <c r="J31" s="681"/>
      <c r="K31" s="681"/>
      <c r="L31" s="681"/>
      <c r="M31" s="681"/>
      <c r="N31" s="681"/>
      <c r="O31" s="681"/>
      <c r="P31" s="681"/>
      <c r="Q31" s="682"/>
      <c r="R31" s="683">
        <v>1746956</v>
      </c>
      <c r="S31" s="684"/>
      <c r="T31" s="684"/>
      <c r="U31" s="684"/>
      <c r="V31" s="684"/>
      <c r="W31" s="684"/>
      <c r="X31" s="684"/>
      <c r="Y31" s="685"/>
      <c r="Z31" s="686">
        <v>13.5</v>
      </c>
      <c r="AA31" s="686"/>
      <c r="AB31" s="686"/>
      <c r="AC31" s="686"/>
      <c r="AD31" s="687" t="s">
        <v>253</v>
      </c>
      <c r="AE31" s="687"/>
      <c r="AF31" s="687"/>
      <c r="AG31" s="687"/>
      <c r="AH31" s="687"/>
      <c r="AI31" s="687"/>
      <c r="AJ31" s="687"/>
      <c r="AK31" s="687"/>
      <c r="AL31" s="688" t="s">
        <v>128</v>
      </c>
      <c r="AM31" s="689"/>
      <c r="AN31" s="689"/>
      <c r="AO31" s="690"/>
      <c r="AP31" s="740" t="s">
        <v>312</v>
      </c>
      <c r="AQ31" s="741"/>
      <c r="AR31" s="741"/>
      <c r="AS31" s="741"/>
      <c r="AT31" s="746" t="s">
        <v>313</v>
      </c>
      <c r="AU31" s="231"/>
      <c r="AV31" s="231"/>
      <c r="AW31" s="231"/>
      <c r="AX31" s="669" t="s">
        <v>189</v>
      </c>
      <c r="AY31" s="670"/>
      <c r="AZ31" s="670"/>
      <c r="BA31" s="670"/>
      <c r="BB31" s="670"/>
      <c r="BC31" s="670"/>
      <c r="BD31" s="670"/>
      <c r="BE31" s="670"/>
      <c r="BF31" s="671"/>
      <c r="BG31" s="739">
        <v>97.8</v>
      </c>
      <c r="BH31" s="735"/>
      <c r="BI31" s="735"/>
      <c r="BJ31" s="735"/>
      <c r="BK31" s="735"/>
      <c r="BL31" s="735"/>
      <c r="BM31" s="678">
        <v>90.2</v>
      </c>
      <c r="BN31" s="735"/>
      <c r="BO31" s="735"/>
      <c r="BP31" s="735"/>
      <c r="BQ31" s="736"/>
      <c r="BR31" s="739">
        <v>98.2</v>
      </c>
      <c r="BS31" s="735"/>
      <c r="BT31" s="735"/>
      <c r="BU31" s="735"/>
      <c r="BV31" s="735"/>
      <c r="BW31" s="735"/>
      <c r="BX31" s="678">
        <v>90.4</v>
      </c>
      <c r="BY31" s="735"/>
      <c r="BZ31" s="735"/>
      <c r="CA31" s="735"/>
      <c r="CB31" s="736"/>
      <c r="CD31" s="731"/>
      <c r="CE31" s="732"/>
      <c r="CF31" s="698" t="s">
        <v>314</v>
      </c>
      <c r="CG31" s="699"/>
      <c r="CH31" s="699"/>
      <c r="CI31" s="699"/>
      <c r="CJ31" s="699"/>
      <c r="CK31" s="699"/>
      <c r="CL31" s="699"/>
      <c r="CM31" s="699"/>
      <c r="CN31" s="699"/>
      <c r="CO31" s="699"/>
      <c r="CP31" s="699"/>
      <c r="CQ31" s="700"/>
      <c r="CR31" s="683">
        <v>59846</v>
      </c>
      <c r="CS31" s="720"/>
      <c r="CT31" s="720"/>
      <c r="CU31" s="720"/>
      <c r="CV31" s="720"/>
      <c r="CW31" s="720"/>
      <c r="CX31" s="720"/>
      <c r="CY31" s="721"/>
      <c r="CZ31" s="688">
        <v>0.5</v>
      </c>
      <c r="DA31" s="717"/>
      <c r="DB31" s="717"/>
      <c r="DC31" s="722"/>
      <c r="DD31" s="692">
        <v>45302</v>
      </c>
      <c r="DE31" s="720"/>
      <c r="DF31" s="720"/>
      <c r="DG31" s="720"/>
      <c r="DH31" s="720"/>
      <c r="DI31" s="720"/>
      <c r="DJ31" s="720"/>
      <c r="DK31" s="721"/>
      <c r="DL31" s="692">
        <v>45302</v>
      </c>
      <c r="DM31" s="720"/>
      <c r="DN31" s="720"/>
      <c r="DO31" s="720"/>
      <c r="DP31" s="720"/>
      <c r="DQ31" s="720"/>
      <c r="DR31" s="720"/>
      <c r="DS31" s="720"/>
      <c r="DT31" s="720"/>
      <c r="DU31" s="720"/>
      <c r="DV31" s="721"/>
      <c r="DW31" s="688">
        <v>0.8</v>
      </c>
      <c r="DX31" s="717"/>
      <c r="DY31" s="717"/>
      <c r="DZ31" s="717"/>
      <c r="EA31" s="717"/>
      <c r="EB31" s="717"/>
      <c r="EC31" s="718"/>
    </row>
    <row r="32" spans="2:133" ht="11.25" customHeight="1">
      <c r="B32" s="750" t="s">
        <v>315</v>
      </c>
      <c r="C32" s="751"/>
      <c r="D32" s="751"/>
      <c r="E32" s="751"/>
      <c r="F32" s="751"/>
      <c r="G32" s="751"/>
      <c r="H32" s="751"/>
      <c r="I32" s="751"/>
      <c r="J32" s="751"/>
      <c r="K32" s="751"/>
      <c r="L32" s="751"/>
      <c r="M32" s="751"/>
      <c r="N32" s="751"/>
      <c r="O32" s="751"/>
      <c r="P32" s="751"/>
      <c r="Q32" s="752"/>
      <c r="R32" s="683">
        <v>189242</v>
      </c>
      <c r="S32" s="684"/>
      <c r="T32" s="684"/>
      <c r="U32" s="684"/>
      <c r="V32" s="684"/>
      <c r="W32" s="684"/>
      <c r="X32" s="684"/>
      <c r="Y32" s="685"/>
      <c r="Z32" s="686">
        <v>1.5</v>
      </c>
      <c r="AA32" s="686"/>
      <c r="AB32" s="686"/>
      <c r="AC32" s="686"/>
      <c r="AD32" s="687">
        <v>189242</v>
      </c>
      <c r="AE32" s="687"/>
      <c r="AF32" s="687"/>
      <c r="AG32" s="687"/>
      <c r="AH32" s="687"/>
      <c r="AI32" s="687"/>
      <c r="AJ32" s="687"/>
      <c r="AK32" s="687"/>
      <c r="AL32" s="688">
        <v>3.3</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49">
        <v>98.5</v>
      </c>
      <c r="BH32" s="720"/>
      <c r="BI32" s="720"/>
      <c r="BJ32" s="720"/>
      <c r="BK32" s="720"/>
      <c r="BL32" s="720"/>
      <c r="BM32" s="689">
        <v>92.5</v>
      </c>
      <c r="BN32" s="737"/>
      <c r="BO32" s="737"/>
      <c r="BP32" s="737"/>
      <c r="BQ32" s="738"/>
      <c r="BR32" s="749">
        <v>98.5</v>
      </c>
      <c r="BS32" s="720"/>
      <c r="BT32" s="720"/>
      <c r="BU32" s="720"/>
      <c r="BV32" s="720"/>
      <c r="BW32" s="720"/>
      <c r="BX32" s="689">
        <v>92.3</v>
      </c>
      <c r="BY32" s="737"/>
      <c r="BZ32" s="737"/>
      <c r="CA32" s="737"/>
      <c r="CB32" s="738"/>
      <c r="CD32" s="733"/>
      <c r="CE32" s="734"/>
      <c r="CF32" s="698" t="s">
        <v>318</v>
      </c>
      <c r="CG32" s="699"/>
      <c r="CH32" s="699"/>
      <c r="CI32" s="699"/>
      <c r="CJ32" s="699"/>
      <c r="CK32" s="699"/>
      <c r="CL32" s="699"/>
      <c r="CM32" s="699"/>
      <c r="CN32" s="699"/>
      <c r="CO32" s="699"/>
      <c r="CP32" s="699"/>
      <c r="CQ32" s="700"/>
      <c r="CR32" s="683">
        <v>488</v>
      </c>
      <c r="CS32" s="684"/>
      <c r="CT32" s="684"/>
      <c r="CU32" s="684"/>
      <c r="CV32" s="684"/>
      <c r="CW32" s="684"/>
      <c r="CX32" s="684"/>
      <c r="CY32" s="685"/>
      <c r="CZ32" s="688">
        <v>0</v>
      </c>
      <c r="DA32" s="717"/>
      <c r="DB32" s="717"/>
      <c r="DC32" s="722"/>
      <c r="DD32" s="692">
        <v>488</v>
      </c>
      <c r="DE32" s="684"/>
      <c r="DF32" s="684"/>
      <c r="DG32" s="684"/>
      <c r="DH32" s="684"/>
      <c r="DI32" s="684"/>
      <c r="DJ32" s="684"/>
      <c r="DK32" s="685"/>
      <c r="DL32" s="692">
        <v>488</v>
      </c>
      <c r="DM32" s="684"/>
      <c r="DN32" s="684"/>
      <c r="DO32" s="684"/>
      <c r="DP32" s="684"/>
      <c r="DQ32" s="684"/>
      <c r="DR32" s="684"/>
      <c r="DS32" s="684"/>
      <c r="DT32" s="684"/>
      <c r="DU32" s="684"/>
      <c r="DV32" s="685"/>
      <c r="DW32" s="688">
        <v>0</v>
      </c>
      <c r="DX32" s="717"/>
      <c r="DY32" s="717"/>
      <c r="DZ32" s="717"/>
      <c r="EA32" s="717"/>
      <c r="EB32" s="717"/>
      <c r="EC32" s="718"/>
    </row>
    <row r="33" spans="2:133" ht="11.25" customHeight="1">
      <c r="B33" s="680" t="s">
        <v>319</v>
      </c>
      <c r="C33" s="681"/>
      <c r="D33" s="681"/>
      <c r="E33" s="681"/>
      <c r="F33" s="681"/>
      <c r="G33" s="681"/>
      <c r="H33" s="681"/>
      <c r="I33" s="681"/>
      <c r="J33" s="681"/>
      <c r="K33" s="681"/>
      <c r="L33" s="681"/>
      <c r="M33" s="681"/>
      <c r="N33" s="681"/>
      <c r="O33" s="681"/>
      <c r="P33" s="681"/>
      <c r="Q33" s="682"/>
      <c r="R33" s="683">
        <v>856997</v>
      </c>
      <c r="S33" s="684"/>
      <c r="T33" s="684"/>
      <c r="U33" s="684"/>
      <c r="V33" s="684"/>
      <c r="W33" s="684"/>
      <c r="X33" s="684"/>
      <c r="Y33" s="685"/>
      <c r="Z33" s="686">
        <v>6.6</v>
      </c>
      <c r="AA33" s="686"/>
      <c r="AB33" s="686"/>
      <c r="AC33" s="686"/>
      <c r="AD33" s="687" t="s">
        <v>128</v>
      </c>
      <c r="AE33" s="687"/>
      <c r="AF33" s="687"/>
      <c r="AG33" s="687"/>
      <c r="AH33" s="687"/>
      <c r="AI33" s="687"/>
      <c r="AJ33" s="687"/>
      <c r="AK33" s="687"/>
      <c r="AL33" s="688" t="s">
        <v>128</v>
      </c>
      <c r="AM33" s="689"/>
      <c r="AN33" s="689"/>
      <c r="AO33" s="690"/>
      <c r="AP33" s="744"/>
      <c r="AQ33" s="745"/>
      <c r="AR33" s="745"/>
      <c r="AS33" s="745"/>
      <c r="AT33" s="748"/>
      <c r="AU33" s="232"/>
      <c r="AV33" s="232"/>
      <c r="AW33" s="232"/>
      <c r="AX33" s="724" t="s">
        <v>320</v>
      </c>
      <c r="AY33" s="725"/>
      <c r="AZ33" s="725"/>
      <c r="BA33" s="725"/>
      <c r="BB33" s="725"/>
      <c r="BC33" s="725"/>
      <c r="BD33" s="725"/>
      <c r="BE33" s="725"/>
      <c r="BF33" s="726"/>
      <c r="BG33" s="753">
        <v>96.7</v>
      </c>
      <c r="BH33" s="754"/>
      <c r="BI33" s="754"/>
      <c r="BJ33" s="754"/>
      <c r="BK33" s="754"/>
      <c r="BL33" s="754"/>
      <c r="BM33" s="755">
        <v>86.5</v>
      </c>
      <c r="BN33" s="754"/>
      <c r="BO33" s="754"/>
      <c r="BP33" s="754"/>
      <c r="BQ33" s="756"/>
      <c r="BR33" s="753">
        <v>97.7</v>
      </c>
      <c r="BS33" s="754"/>
      <c r="BT33" s="754"/>
      <c r="BU33" s="754"/>
      <c r="BV33" s="754"/>
      <c r="BW33" s="754"/>
      <c r="BX33" s="755">
        <v>87</v>
      </c>
      <c r="BY33" s="754"/>
      <c r="BZ33" s="754"/>
      <c r="CA33" s="754"/>
      <c r="CB33" s="756"/>
      <c r="CD33" s="698" t="s">
        <v>321</v>
      </c>
      <c r="CE33" s="699"/>
      <c r="CF33" s="699"/>
      <c r="CG33" s="699"/>
      <c r="CH33" s="699"/>
      <c r="CI33" s="699"/>
      <c r="CJ33" s="699"/>
      <c r="CK33" s="699"/>
      <c r="CL33" s="699"/>
      <c r="CM33" s="699"/>
      <c r="CN33" s="699"/>
      <c r="CO33" s="699"/>
      <c r="CP33" s="699"/>
      <c r="CQ33" s="700"/>
      <c r="CR33" s="683">
        <v>4895151</v>
      </c>
      <c r="CS33" s="720"/>
      <c r="CT33" s="720"/>
      <c r="CU33" s="720"/>
      <c r="CV33" s="720"/>
      <c r="CW33" s="720"/>
      <c r="CX33" s="720"/>
      <c r="CY33" s="721"/>
      <c r="CZ33" s="688">
        <v>40.200000000000003</v>
      </c>
      <c r="DA33" s="717"/>
      <c r="DB33" s="717"/>
      <c r="DC33" s="722"/>
      <c r="DD33" s="692">
        <v>3805305</v>
      </c>
      <c r="DE33" s="720"/>
      <c r="DF33" s="720"/>
      <c r="DG33" s="720"/>
      <c r="DH33" s="720"/>
      <c r="DI33" s="720"/>
      <c r="DJ33" s="720"/>
      <c r="DK33" s="721"/>
      <c r="DL33" s="692">
        <v>3002481</v>
      </c>
      <c r="DM33" s="720"/>
      <c r="DN33" s="720"/>
      <c r="DO33" s="720"/>
      <c r="DP33" s="720"/>
      <c r="DQ33" s="720"/>
      <c r="DR33" s="720"/>
      <c r="DS33" s="720"/>
      <c r="DT33" s="720"/>
      <c r="DU33" s="720"/>
      <c r="DV33" s="721"/>
      <c r="DW33" s="688">
        <v>51.1</v>
      </c>
      <c r="DX33" s="717"/>
      <c r="DY33" s="717"/>
      <c r="DZ33" s="717"/>
      <c r="EA33" s="717"/>
      <c r="EB33" s="717"/>
      <c r="EC33" s="718"/>
    </row>
    <row r="34" spans="2:133" ht="11.25" customHeight="1">
      <c r="B34" s="680" t="s">
        <v>322</v>
      </c>
      <c r="C34" s="681"/>
      <c r="D34" s="681"/>
      <c r="E34" s="681"/>
      <c r="F34" s="681"/>
      <c r="G34" s="681"/>
      <c r="H34" s="681"/>
      <c r="I34" s="681"/>
      <c r="J34" s="681"/>
      <c r="K34" s="681"/>
      <c r="L34" s="681"/>
      <c r="M34" s="681"/>
      <c r="N34" s="681"/>
      <c r="O34" s="681"/>
      <c r="P34" s="681"/>
      <c r="Q34" s="682"/>
      <c r="R34" s="683">
        <v>45580</v>
      </c>
      <c r="S34" s="684"/>
      <c r="T34" s="684"/>
      <c r="U34" s="684"/>
      <c r="V34" s="684"/>
      <c r="W34" s="684"/>
      <c r="X34" s="684"/>
      <c r="Y34" s="685"/>
      <c r="Z34" s="686">
        <v>0.4</v>
      </c>
      <c r="AA34" s="686"/>
      <c r="AB34" s="686"/>
      <c r="AC34" s="686"/>
      <c r="AD34" s="687">
        <v>7056</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1912344</v>
      </c>
      <c r="CS34" s="684"/>
      <c r="CT34" s="684"/>
      <c r="CU34" s="684"/>
      <c r="CV34" s="684"/>
      <c r="CW34" s="684"/>
      <c r="CX34" s="684"/>
      <c r="CY34" s="685"/>
      <c r="CZ34" s="688">
        <v>15.7</v>
      </c>
      <c r="DA34" s="717"/>
      <c r="DB34" s="717"/>
      <c r="DC34" s="722"/>
      <c r="DD34" s="692">
        <v>1303164</v>
      </c>
      <c r="DE34" s="684"/>
      <c r="DF34" s="684"/>
      <c r="DG34" s="684"/>
      <c r="DH34" s="684"/>
      <c r="DI34" s="684"/>
      <c r="DJ34" s="684"/>
      <c r="DK34" s="685"/>
      <c r="DL34" s="692">
        <v>1185152</v>
      </c>
      <c r="DM34" s="684"/>
      <c r="DN34" s="684"/>
      <c r="DO34" s="684"/>
      <c r="DP34" s="684"/>
      <c r="DQ34" s="684"/>
      <c r="DR34" s="684"/>
      <c r="DS34" s="684"/>
      <c r="DT34" s="684"/>
      <c r="DU34" s="684"/>
      <c r="DV34" s="685"/>
      <c r="DW34" s="688">
        <v>20.2</v>
      </c>
      <c r="DX34" s="717"/>
      <c r="DY34" s="717"/>
      <c r="DZ34" s="717"/>
      <c r="EA34" s="717"/>
      <c r="EB34" s="717"/>
      <c r="EC34" s="718"/>
    </row>
    <row r="35" spans="2:133" ht="11.25" customHeight="1">
      <c r="B35" s="680" t="s">
        <v>324</v>
      </c>
      <c r="C35" s="681"/>
      <c r="D35" s="681"/>
      <c r="E35" s="681"/>
      <c r="F35" s="681"/>
      <c r="G35" s="681"/>
      <c r="H35" s="681"/>
      <c r="I35" s="681"/>
      <c r="J35" s="681"/>
      <c r="K35" s="681"/>
      <c r="L35" s="681"/>
      <c r="M35" s="681"/>
      <c r="N35" s="681"/>
      <c r="O35" s="681"/>
      <c r="P35" s="681"/>
      <c r="Q35" s="682"/>
      <c r="R35" s="683">
        <v>71232</v>
      </c>
      <c r="S35" s="684"/>
      <c r="T35" s="684"/>
      <c r="U35" s="684"/>
      <c r="V35" s="684"/>
      <c r="W35" s="684"/>
      <c r="X35" s="684"/>
      <c r="Y35" s="685"/>
      <c r="Z35" s="686">
        <v>0.5</v>
      </c>
      <c r="AA35" s="686"/>
      <c r="AB35" s="686"/>
      <c r="AC35" s="686"/>
      <c r="AD35" s="687" t="s">
        <v>128</v>
      </c>
      <c r="AE35" s="687"/>
      <c r="AF35" s="687"/>
      <c r="AG35" s="687"/>
      <c r="AH35" s="687"/>
      <c r="AI35" s="687"/>
      <c r="AJ35" s="687"/>
      <c r="AK35" s="687"/>
      <c r="AL35" s="688" t="s">
        <v>128</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222034</v>
      </c>
      <c r="CS35" s="720"/>
      <c r="CT35" s="720"/>
      <c r="CU35" s="720"/>
      <c r="CV35" s="720"/>
      <c r="CW35" s="720"/>
      <c r="CX35" s="720"/>
      <c r="CY35" s="721"/>
      <c r="CZ35" s="688">
        <v>1.8</v>
      </c>
      <c r="DA35" s="717"/>
      <c r="DB35" s="717"/>
      <c r="DC35" s="722"/>
      <c r="DD35" s="692">
        <v>171327</v>
      </c>
      <c r="DE35" s="720"/>
      <c r="DF35" s="720"/>
      <c r="DG35" s="720"/>
      <c r="DH35" s="720"/>
      <c r="DI35" s="720"/>
      <c r="DJ35" s="720"/>
      <c r="DK35" s="721"/>
      <c r="DL35" s="692">
        <v>169546</v>
      </c>
      <c r="DM35" s="720"/>
      <c r="DN35" s="720"/>
      <c r="DO35" s="720"/>
      <c r="DP35" s="720"/>
      <c r="DQ35" s="720"/>
      <c r="DR35" s="720"/>
      <c r="DS35" s="720"/>
      <c r="DT35" s="720"/>
      <c r="DU35" s="720"/>
      <c r="DV35" s="721"/>
      <c r="DW35" s="688">
        <v>2.9</v>
      </c>
      <c r="DX35" s="717"/>
      <c r="DY35" s="717"/>
      <c r="DZ35" s="717"/>
      <c r="EA35" s="717"/>
      <c r="EB35" s="717"/>
      <c r="EC35" s="718"/>
    </row>
    <row r="36" spans="2:133" ht="11.25" customHeight="1">
      <c r="B36" s="680" t="s">
        <v>328</v>
      </c>
      <c r="C36" s="681"/>
      <c r="D36" s="681"/>
      <c r="E36" s="681"/>
      <c r="F36" s="681"/>
      <c r="G36" s="681"/>
      <c r="H36" s="681"/>
      <c r="I36" s="681"/>
      <c r="J36" s="681"/>
      <c r="K36" s="681"/>
      <c r="L36" s="681"/>
      <c r="M36" s="681"/>
      <c r="N36" s="681"/>
      <c r="O36" s="681"/>
      <c r="P36" s="681"/>
      <c r="Q36" s="682"/>
      <c r="R36" s="683">
        <v>328751</v>
      </c>
      <c r="S36" s="684"/>
      <c r="T36" s="684"/>
      <c r="U36" s="684"/>
      <c r="V36" s="684"/>
      <c r="W36" s="684"/>
      <c r="X36" s="684"/>
      <c r="Y36" s="685"/>
      <c r="Z36" s="686">
        <v>2.5</v>
      </c>
      <c r="AA36" s="686"/>
      <c r="AB36" s="686"/>
      <c r="AC36" s="686"/>
      <c r="AD36" s="687" t="s">
        <v>128</v>
      </c>
      <c r="AE36" s="687"/>
      <c r="AF36" s="687"/>
      <c r="AG36" s="687"/>
      <c r="AH36" s="687"/>
      <c r="AI36" s="687"/>
      <c r="AJ36" s="687"/>
      <c r="AK36" s="687"/>
      <c r="AL36" s="688" t="s">
        <v>128</v>
      </c>
      <c r="AM36" s="689"/>
      <c r="AN36" s="689"/>
      <c r="AO36" s="690"/>
      <c r="AP36" s="235"/>
      <c r="AQ36" s="757" t="s">
        <v>329</v>
      </c>
      <c r="AR36" s="758"/>
      <c r="AS36" s="758"/>
      <c r="AT36" s="758"/>
      <c r="AU36" s="758"/>
      <c r="AV36" s="758"/>
      <c r="AW36" s="758"/>
      <c r="AX36" s="758"/>
      <c r="AY36" s="759"/>
      <c r="AZ36" s="672">
        <v>1413787</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72016</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1151288</v>
      </c>
      <c r="CS36" s="684"/>
      <c r="CT36" s="684"/>
      <c r="CU36" s="684"/>
      <c r="CV36" s="684"/>
      <c r="CW36" s="684"/>
      <c r="CX36" s="684"/>
      <c r="CY36" s="685"/>
      <c r="CZ36" s="688">
        <v>9.5</v>
      </c>
      <c r="DA36" s="717"/>
      <c r="DB36" s="717"/>
      <c r="DC36" s="722"/>
      <c r="DD36" s="692">
        <v>971132</v>
      </c>
      <c r="DE36" s="684"/>
      <c r="DF36" s="684"/>
      <c r="DG36" s="684"/>
      <c r="DH36" s="684"/>
      <c r="DI36" s="684"/>
      <c r="DJ36" s="684"/>
      <c r="DK36" s="685"/>
      <c r="DL36" s="692">
        <v>905580</v>
      </c>
      <c r="DM36" s="684"/>
      <c r="DN36" s="684"/>
      <c r="DO36" s="684"/>
      <c r="DP36" s="684"/>
      <c r="DQ36" s="684"/>
      <c r="DR36" s="684"/>
      <c r="DS36" s="684"/>
      <c r="DT36" s="684"/>
      <c r="DU36" s="684"/>
      <c r="DV36" s="685"/>
      <c r="DW36" s="688">
        <v>15.4</v>
      </c>
      <c r="DX36" s="717"/>
      <c r="DY36" s="717"/>
      <c r="DZ36" s="717"/>
      <c r="EA36" s="717"/>
      <c r="EB36" s="717"/>
      <c r="EC36" s="718"/>
    </row>
    <row r="37" spans="2:133" ht="11.25" customHeight="1">
      <c r="B37" s="680" t="s">
        <v>332</v>
      </c>
      <c r="C37" s="681"/>
      <c r="D37" s="681"/>
      <c r="E37" s="681"/>
      <c r="F37" s="681"/>
      <c r="G37" s="681"/>
      <c r="H37" s="681"/>
      <c r="I37" s="681"/>
      <c r="J37" s="681"/>
      <c r="K37" s="681"/>
      <c r="L37" s="681"/>
      <c r="M37" s="681"/>
      <c r="N37" s="681"/>
      <c r="O37" s="681"/>
      <c r="P37" s="681"/>
      <c r="Q37" s="682"/>
      <c r="R37" s="683">
        <v>1143765</v>
      </c>
      <c r="S37" s="684"/>
      <c r="T37" s="684"/>
      <c r="U37" s="684"/>
      <c r="V37" s="684"/>
      <c r="W37" s="684"/>
      <c r="X37" s="684"/>
      <c r="Y37" s="685"/>
      <c r="Z37" s="686">
        <v>8.8000000000000007</v>
      </c>
      <c r="AA37" s="686"/>
      <c r="AB37" s="686"/>
      <c r="AC37" s="686"/>
      <c r="AD37" s="687" t="s">
        <v>128</v>
      </c>
      <c r="AE37" s="687"/>
      <c r="AF37" s="687"/>
      <c r="AG37" s="687"/>
      <c r="AH37" s="687"/>
      <c r="AI37" s="687"/>
      <c r="AJ37" s="687"/>
      <c r="AK37" s="687"/>
      <c r="AL37" s="688" t="s">
        <v>128</v>
      </c>
      <c r="AM37" s="689"/>
      <c r="AN37" s="689"/>
      <c r="AO37" s="690"/>
      <c r="AQ37" s="761" t="s">
        <v>333</v>
      </c>
      <c r="AR37" s="762"/>
      <c r="AS37" s="762"/>
      <c r="AT37" s="762"/>
      <c r="AU37" s="762"/>
      <c r="AV37" s="762"/>
      <c r="AW37" s="762"/>
      <c r="AX37" s="762"/>
      <c r="AY37" s="763"/>
      <c r="AZ37" s="683">
        <v>435000</v>
      </c>
      <c r="BA37" s="684"/>
      <c r="BB37" s="684"/>
      <c r="BC37" s="684"/>
      <c r="BD37" s="720"/>
      <c r="BE37" s="720"/>
      <c r="BF37" s="738"/>
      <c r="BG37" s="698" t="s">
        <v>334</v>
      </c>
      <c r="BH37" s="699"/>
      <c r="BI37" s="699"/>
      <c r="BJ37" s="699"/>
      <c r="BK37" s="699"/>
      <c r="BL37" s="699"/>
      <c r="BM37" s="699"/>
      <c r="BN37" s="699"/>
      <c r="BO37" s="699"/>
      <c r="BP37" s="699"/>
      <c r="BQ37" s="699"/>
      <c r="BR37" s="699"/>
      <c r="BS37" s="699"/>
      <c r="BT37" s="699"/>
      <c r="BU37" s="700"/>
      <c r="BV37" s="683">
        <v>41525</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262387</v>
      </c>
      <c r="CS37" s="720"/>
      <c r="CT37" s="720"/>
      <c r="CU37" s="720"/>
      <c r="CV37" s="720"/>
      <c r="CW37" s="720"/>
      <c r="CX37" s="720"/>
      <c r="CY37" s="721"/>
      <c r="CZ37" s="688">
        <v>2.2000000000000002</v>
      </c>
      <c r="DA37" s="717"/>
      <c r="DB37" s="717"/>
      <c r="DC37" s="722"/>
      <c r="DD37" s="692">
        <v>262387</v>
      </c>
      <c r="DE37" s="720"/>
      <c r="DF37" s="720"/>
      <c r="DG37" s="720"/>
      <c r="DH37" s="720"/>
      <c r="DI37" s="720"/>
      <c r="DJ37" s="720"/>
      <c r="DK37" s="721"/>
      <c r="DL37" s="692">
        <v>262387</v>
      </c>
      <c r="DM37" s="720"/>
      <c r="DN37" s="720"/>
      <c r="DO37" s="720"/>
      <c r="DP37" s="720"/>
      <c r="DQ37" s="720"/>
      <c r="DR37" s="720"/>
      <c r="DS37" s="720"/>
      <c r="DT37" s="720"/>
      <c r="DU37" s="720"/>
      <c r="DV37" s="721"/>
      <c r="DW37" s="688">
        <v>4.5</v>
      </c>
      <c r="DX37" s="717"/>
      <c r="DY37" s="717"/>
      <c r="DZ37" s="717"/>
      <c r="EA37" s="717"/>
      <c r="EB37" s="717"/>
      <c r="EC37" s="718"/>
    </row>
    <row r="38" spans="2:133" ht="11.25" customHeight="1">
      <c r="B38" s="680" t="s">
        <v>336</v>
      </c>
      <c r="C38" s="681"/>
      <c r="D38" s="681"/>
      <c r="E38" s="681"/>
      <c r="F38" s="681"/>
      <c r="G38" s="681"/>
      <c r="H38" s="681"/>
      <c r="I38" s="681"/>
      <c r="J38" s="681"/>
      <c r="K38" s="681"/>
      <c r="L38" s="681"/>
      <c r="M38" s="681"/>
      <c r="N38" s="681"/>
      <c r="O38" s="681"/>
      <c r="P38" s="681"/>
      <c r="Q38" s="682"/>
      <c r="R38" s="683">
        <v>183806</v>
      </c>
      <c r="S38" s="684"/>
      <c r="T38" s="684"/>
      <c r="U38" s="684"/>
      <c r="V38" s="684"/>
      <c r="W38" s="684"/>
      <c r="X38" s="684"/>
      <c r="Y38" s="685"/>
      <c r="Z38" s="686">
        <v>1.4</v>
      </c>
      <c r="AA38" s="686"/>
      <c r="AB38" s="686"/>
      <c r="AC38" s="686"/>
      <c r="AD38" s="687">
        <v>675</v>
      </c>
      <c r="AE38" s="687"/>
      <c r="AF38" s="687"/>
      <c r="AG38" s="687"/>
      <c r="AH38" s="687"/>
      <c r="AI38" s="687"/>
      <c r="AJ38" s="687"/>
      <c r="AK38" s="687"/>
      <c r="AL38" s="688">
        <v>0</v>
      </c>
      <c r="AM38" s="689"/>
      <c r="AN38" s="689"/>
      <c r="AO38" s="690"/>
      <c r="AQ38" s="761" t="s">
        <v>337</v>
      </c>
      <c r="AR38" s="762"/>
      <c r="AS38" s="762"/>
      <c r="AT38" s="762"/>
      <c r="AU38" s="762"/>
      <c r="AV38" s="762"/>
      <c r="AW38" s="762"/>
      <c r="AX38" s="762"/>
      <c r="AY38" s="763"/>
      <c r="AZ38" s="683">
        <v>92923</v>
      </c>
      <c r="BA38" s="684"/>
      <c r="BB38" s="684"/>
      <c r="BC38" s="684"/>
      <c r="BD38" s="720"/>
      <c r="BE38" s="720"/>
      <c r="BF38" s="738"/>
      <c r="BG38" s="698" t="s">
        <v>338</v>
      </c>
      <c r="BH38" s="699"/>
      <c r="BI38" s="699"/>
      <c r="BJ38" s="699"/>
      <c r="BK38" s="699"/>
      <c r="BL38" s="699"/>
      <c r="BM38" s="699"/>
      <c r="BN38" s="699"/>
      <c r="BO38" s="699"/>
      <c r="BP38" s="699"/>
      <c r="BQ38" s="699"/>
      <c r="BR38" s="699"/>
      <c r="BS38" s="699"/>
      <c r="BT38" s="699"/>
      <c r="BU38" s="700"/>
      <c r="BV38" s="683">
        <v>2620</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885864</v>
      </c>
      <c r="CS38" s="684"/>
      <c r="CT38" s="684"/>
      <c r="CU38" s="684"/>
      <c r="CV38" s="684"/>
      <c r="CW38" s="684"/>
      <c r="CX38" s="684"/>
      <c r="CY38" s="685"/>
      <c r="CZ38" s="688">
        <v>7.3</v>
      </c>
      <c r="DA38" s="717"/>
      <c r="DB38" s="717"/>
      <c r="DC38" s="722"/>
      <c r="DD38" s="692">
        <v>742203</v>
      </c>
      <c r="DE38" s="684"/>
      <c r="DF38" s="684"/>
      <c r="DG38" s="684"/>
      <c r="DH38" s="684"/>
      <c r="DI38" s="684"/>
      <c r="DJ38" s="684"/>
      <c r="DK38" s="685"/>
      <c r="DL38" s="692">
        <v>742203</v>
      </c>
      <c r="DM38" s="684"/>
      <c r="DN38" s="684"/>
      <c r="DO38" s="684"/>
      <c r="DP38" s="684"/>
      <c r="DQ38" s="684"/>
      <c r="DR38" s="684"/>
      <c r="DS38" s="684"/>
      <c r="DT38" s="684"/>
      <c r="DU38" s="684"/>
      <c r="DV38" s="685"/>
      <c r="DW38" s="688">
        <v>12.6</v>
      </c>
      <c r="DX38" s="717"/>
      <c r="DY38" s="717"/>
      <c r="DZ38" s="717"/>
      <c r="EA38" s="717"/>
      <c r="EB38" s="717"/>
      <c r="EC38" s="718"/>
    </row>
    <row r="39" spans="2:133" ht="11.25" customHeight="1">
      <c r="B39" s="680" t="s">
        <v>340</v>
      </c>
      <c r="C39" s="681"/>
      <c r="D39" s="681"/>
      <c r="E39" s="681"/>
      <c r="F39" s="681"/>
      <c r="G39" s="681"/>
      <c r="H39" s="681"/>
      <c r="I39" s="681"/>
      <c r="J39" s="681"/>
      <c r="K39" s="681"/>
      <c r="L39" s="681"/>
      <c r="M39" s="681"/>
      <c r="N39" s="681"/>
      <c r="O39" s="681"/>
      <c r="P39" s="681"/>
      <c r="Q39" s="682"/>
      <c r="R39" s="683">
        <v>2066201</v>
      </c>
      <c r="S39" s="684"/>
      <c r="T39" s="684"/>
      <c r="U39" s="684"/>
      <c r="V39" s="684"/>
      <c r="W39" s="684"/>
      <c r="X39" s="684"/>
      <c r="Y39" s="685"/>
      <c r="Z39" s="686">
        <v>15.9</v>
      </c>
      <c r="AA39" s="686"/>
      <c r="AB39" s="686"/>
      <c r="AC39" s="686"/>
      <c r="AD39" s="687" t="s">
        <v>128</v>
      </c>
      <c r="AE39" s="687"/>
      <c r="AF39" s="687"/>
      <c r="AG39" s="687"/>
      <c r="AH39" s="687"/>
      <c r="AI39" s="687"/>
      <c r="AJ39" s="687"/>
      <c r="AK39" s="687"/>
      <c r="AL39" s="688" t="s">
        <v>128</v>
      </c>
      <c r="AM39" s="689"/>
      <c r="AN39" s="689"/>
      <c r="AO39" s="690"/>
      <c r="AQ39" s="761" t="s">
        <v>341</v>
      </c>
      <c r="AR39" s="762"/>
      <c r="AS39" s="762"/>
      <c r="AT39" s="762"/>
      <c r="AU39" s="762"/>
      <c r="AV39" s="762"/>
      <c r="AW39" s="762"/>
      <c r="AX39" s="762"/>
      <c r="AY39" s="763"/>
      <c r="AZ39" s="683" t="s">
        <v>253</v>
      </c>
      <c r="BA39" s="684"/>
      <c r="BB39" s="684"/>
      <c r="BC39" s="684"/>
      <c r="BD39" s="720"/>
      <c r="BE39" s="720"/>
      <c r="BF39" s="738"/>
      <c r="BG39" s="698" t="s">
        <v>342</v>
      </c>
      <c r="BH39" s="699"/>
      <c r="BI39" s="699"/>
      <c r="BJ39" s="699"/>
      <c r="BK39" s="699"/>
      <c r="BL39" s="699"/>
      <c r="BM39" s="699"/>
      <c r="BN39" s="699"/>
      <c r="BO39" s="699"/>
      <c r="BP39" s="699"/>
      <c r="BQ39" s="699"/>
      <c r="BR39" s="699"/>
      <c r="BS39" s="699"/>
      <c r="BT39" s="699"/>
      <c r="BU39" s="700"/>
      <c r="BV39" s="683">
        <v>4054</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510875</v>
      </c>
      <c r="CS39" s="720"/>
      <c r="CT39" s="720"/>
      <c r="CU39" s="720"/>
      <c r="CV39" s="720"/>
      <c r="CW39" s="720"/>
      <c r="CX39" s="720"/>
      <c r="CY39" s="721"/>
      <c r="CZ39" s="688">
        <v>4.2</v>
      </c>
      <c r="DA39" s="717"/>
      <c r="DB39" s="717"/>
      <c r="DC39" s="722"/>
      <c r="DD39" s="692">
        <v>478629</v>
      </c>
      <c r="DE39" s="720"/>
      <c r="DF39" s="720"/>
      <c r="DG39" s="720"/>
      <c r="DH39" s="720"/>
      <c r="DI39" s="720"/>
      <c r="DJ39" s="720"/>
      <c r="DK39" s="721"/>
      <c r="DL39" s="692" t="s">
        <v>128</v>
      </c>
      <c r="DM39" s="720"/>
      <c r="DN39" s="720"/>
      <c r="DO39" s="720"/>
      <c r="DP39" s="720"/>
      <c r="DQ39" s="720"/>
      <c r="DR39" s="720"/>
      <c r="DS39" s="720"/>
      <c r="DT39" s="720"/>
      <c r="DU39" s="720"/>
      <c r="DV39" s="721"/>
      <c r="DW39" s="688" t="s">
        <v>128</v>
      </c>
      <c r="DX39" s="717"/>
      <c r="DY39" s="717"/>
      <c r="DZ39" s="717"/>
      <c r="EA39" s="717"/>
      <c r="EB39" s="717"/>
      <c r="EC39" s="718"/>
    </row>
    <row r="40" spans="2:133" ht="11.25" customHeight="1">
      <c r="B40" s="680" t="s">
        <v>344</v>
      </c>
      <c r="C40" s="681"/>
      <c r="D40" s="681"/>
      <c r="E40" s="681"/>
      <c r="F40" s="681"/>
      <c r="G40" s="681"/>
      <c r="H40" s="681"/>
      <c r="I40" s="681"/>
      <c r="J40" s="681"/>
      <c r="K40" s="681"/>
      <c r="L40" s="681"/>
      <c r="M40" s="681"/>
      <c r="N40" s="681"/>
      <c r="O40" s="681"/>
      <c r="P40" s="681"/>
      <c r="Q40" s="682"/>
      <c r="R40" s="683" t="s">
        <v>128</v>
      </c>
      <c r="S40" s="684"/>
      <c r="T40" s="684"/>
      <c r="U40" s="684"/>
      <c r="V40" s="684"/>
      <c r="W40" s="684"/>
      <c r="X40" s="684"/>
      <c r="Y40" s="685"/>
      <c r="Z40" s="686" t="s">
        <v>128</v>
      </c>
      <c r="AA40" s="686"/>
      <c r="AB40" s="686"/>
      <c r="AC40" s="686"/>
      <c r="AD40" s="687" t="s">
        <v>128</v>
      </c>
      <c r="AE40" s="687"/>
      <c r="AF40" s="687"/>
      <c r="AG40" s="687"/>
      <c r="AH40" s="687"/>
      <c r="AI40" s="687"/>
      <c r="AJ40" s="687"/>
      <c r="AK40" s="687"/>
      <c r="AL40" s="688" t="s">
        <v>128</v>
      </c>
      <c r="AM40" s="689"/>
      <c r="AN40" s="689"/>
      <c r="AO40" s="690"/>
      <c r="AQ40" s="761" t="s">
        <v>345</v>
      </c>
      <c r="AR40" s="762"/>
      <c r="AS40" s="762"/>
      <c r="AT40" s="762"/>
      <c r="AU40" s="762"/>
      <c r="AV40" s="762"/>
      <c r="AW40" s="762"/>
      <c r="AX40" s="762"/>
      <c r="AY40" s="763"/>
      <c r="AZ40" s="683" t="s">
        <v>128</v>
      </c>
      <c r="BA40" s="684"/>
      <c r="BB40" s="684"/>
      <c r="BC40" s="684"/>
      <c r="BD40" s="720"/>
      <c r="BE40" s="720"/>
      <c r="BF40" s="738"/>
      <c r="BG40" s="764" t="s">
        <v>346</v>
      </c>
      <c r="BH40" s="765"/>
      <c r="BI40" s="765"/>
      <c r="BJ40" s="765"/>
      <c r="BK40" s="765"/>
      <c r="BL40" s="236"/>
      <c r="BM40" s="699" t="s">
        <v>347</v>
      </c>
      <c r="BN40" s="699"/>
      <c r="BO40" s="699"/>
      <c r="BP40" s="699"/>
      <c r="BQ40" s="699"/>
      <c r="BR40" s="699"/>
      <c r="BS40" s="699"/>
      <c r="BT40" s="699"/>
      <c r="BU40" s="700"/>
      <c r="BV40" s="683">
        <v>83</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212746</v>
      </c>
      <c r="CS40" s="684"/>
      <c r="CT40" s="684"/>
      <c r="CU40" s="684"/>
      <c r="CV40" s="684"/>
      <c r="CW40" s="684"/>
      <c r="CX40" s="684"/>
      <c r="CY40" s="685"/>
      <c r="CZ40" s="688">
        <v>1.7</v>
      </c>
      <c r="DA40" s="717"/>
      <c r="DB40" s="717"/>
      <c r="DC40" s="722"/>
      <c r="DD40" s="692">
        <v>138850</v>
      </c>
      <c r="DE40" s="684"/>
      <c r="DF40" s="684"/>
      <c r="DG40" s="684"/>
      <c r="DH40" s="684"/>
      <c r="DI40" s="684"/>
      <c r="DJ40" s="684"/>
      <c r="DK40" s="685"/>
      <c r="DL40" s="692" t="s">
        <v>128</v>
      </c>
      <c r="DM40" s="684"/>
      <c r="DN40" s="684"/>
      <c r="DO40" s="684"/>
      <c r="DP40" s="684"/>
      <c r="DQ40" s="684"/>
      <c r="DR40" s="684"/>
      <c r="DS40" s="684"/>
      <c r="DT40" s="684"/>
      <c r="DU40" s="684"/>
      <c r="DV40" s="685"/>
      <c r="DW40" s="688" t="s">
        <v>128</v>
      </c>
      <c r="DX40" s="717"/>
      <c r="DY40" s="717"/>
      <c r="DZ40" s="717"/>
      <c r="EA40" s="717"/>
      <c r="EB40" s="717"/>
      <c r="EC40" s="718"/>
    </row>
    <row r="41" spans="2:133" ht="11.25" customHeight="1">
      <c r="B41" s="680" t="s">
        <v>349</v>
      </c>
      <c r="C41" s="681"/>
      <c r="D41" s="681"/>
      <c r="E41" s="681"/>
      <c r="F41" s="681"/>
      <c r="G41" s="681"/>
      <c r="H41" s="681"/>
      <c r="I41" s="681"/>
      <c r="J41" s="681"/>
      <c r="K41" s="681"/>
      <c r="L41" s="681"/>
      <c r="M41" s="681"/>
      <c r="N41" s="681"/>
      <c r="O41" s="681"/>
      <c r="P41" s="681"/>
      <c r="Q41" s="682"/>
      <c r="R41" s="683">
        <v>195701</v>
      </c>
      <c r="S41" s="684"/>
      <c r="T41" s="684"/>
      <c r="U41" s="684"/>
      <c r="V41" s="684"/>
      <c r="W41" s="684"/>
      <c r="X41" s="684"/>
      <c r="Y41" s="685"/>
      <c r="Z41" s="686">
        <v>1.5</v>
      </c>
      <c r="AA41" s="686"/>
      <c r="AB41" s="686"/>
      <c r="AC41" s="686"/>
      <c r="AD41" s="687" t="s">
        <v>128</v>
      </c>
      <c r="AE41" s="687"/>
      <c r="AF41" s="687"/>
      <c r="AG41" s="687"/>
      <c r="AH41" s="687"/>
      <c r="AI41" s="687"/>
      <c r="AJ41" s="687"/>
      <c r="AK41" s="687"/>
      <c r="AL41" s="688" t="s">
        <v>128</v>
      </c>
      <c r="AM41" s="689"/>
      <c r="AN41" s="689"/>
      <c r="AO41" s="690"/>
      <c r="AQ41" s="761" t="s">
        <v>350</v>
      </c>
      <c r="AR41" s="762"/>
      <c r="AS41" s="762"/>
      <c r="AT41" s="762"/>
      <c r="AU41" s="762"/>
      <c r="AV41" s="762"/>
      <c r="AW41" s="762"/>
      <c r="AX41" s="762"/>
      <c r="AY41" s="763"/>
      <c r="AZ41" s="683">
        <v>193440</v>
      </c>
      <c r="BA41" s="684"/>
      <c r="BB41" s="684"/>
      <c r="BC41" s="684"/>
      <c r="BD41" s="720"/>
      <c r="BE41" s="720"/>
      <c r="BF41" s="738"/>
      <c r="BG41" s="764"/>
      <c r="BH41" s="765"/>
      <c r="BI41" s="765"/>
      <c r="BJ41" s="765"/>
      <c r="BK41" s="765"/>
      <c r="BL41" s="236"/>
      <c r="BM41" s="699" t="s">
        <v>351</v>
      </c>
      <c r="BN41" s="699"/>
      <c r="BO41" s="699"/>
      <c r="BP41" s="699"/>
      <c r="BQ41" s="699"/>
      <c r="BR41" s="699"/>
      <c r="BS41" s="699"/>
      <c r="BT41" s="699"/>
      <c r="BU41" s="700"/>
      <c r="BV41" s="683">
        <v>1</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128</v>
      </c>
      <c r="CS41" s="720"/>
      <c r="CT41" s="720"/>
      <c r="CU41" s="720"/>
      <c r="CV41" s="720"/>
      <c r="CW41" s="720"/>
      <c r="CX41" s="720"/>
      <c r="CY41" s="721"/>
      <c r="CZ41" s="688" t="s">
        <v>128</v>
      </c>
      <c r="DA41" s="717"/>
      <c r="DB41" s="717"/>
      <c r="DC41" s="722"/>
      <c r="DD41" s="692" t="s">
        <v>128</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24" t="s">
        <v>353</v>
      </c>
      <c r="C42" s="725"/>
      <c r="D42" s="725"/>
      <c r="E42" s="725"/>
      <c r="F42" s="725"/>
      <c r="G42" s="725"/>
      <c r="H42" s="725"/>
      <c r="I42" s="725"/>
      <c r="J42" s="725"/>
      <c r="K42" s="725"/>
      <c r="L42" s="725"/>
      <c r="M42" s="725"/>
      <c r="N42" s="725"/>
      <c r="O42" s="725"/>
      <c r="P42" s="725"/>
      <c r="Q42" s="726"/>
      <c r="R42" s="768">
        <v>12956136</v>
      </c>
      <c r="S42" s="769"/>
      <c r="T42" s="769"/>
      <c r="U42" s="769"/>
      <c r="V42" s="769"/>
      <c r="W42" s="769"/>
      <c r="X42" s="769"/>
      <c r="Y42" s="777"/>
      <c r="Z42" s="778">
        <v>100</v>
      </c>
      <c r="AA42" s="778"/>
      <c r="AB42" s="778"/>
      <c r="AC42" s="778"/>
      <c r="AD42" s="779">
        <v>5679401</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692424</v>
      </c>
      <c r="BA42" s="769"/>
      <c r="BB42" s="769"/>
      <c r="BC42" s="769"/>
      <c r="BD42" s="754"/>
      <c r="BE42" s="754"/>
      <c r="BF42" s="756"/>
      <c r="BG42" s="766"/>
      <c r="BH42" s="767"/>
      <c r="BI42" s="767"/>
      <c r="BJ42" s="767"/>
      <c r="BK42" s="767"/>
      <c r="BL42" s="237"/>
      <c r="BM42" s="709" t="s">
        <v>355</v>
      </c>
      <c r="BN42" s="709"/>
      <c r="BO42" s="709"/>
      <c r="BP42" s="709"/>
      <c r="BQ42" s="709"/>
      <c r="BR42" s="709"/>
      <c r="BS42" s="709"/>
      <c r="BT42" s="709"/>
      <c r="BU42" s="710"/>
      <c r="BV42" s="768">
        <v>393</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3214247</v>
      </c>
      <c r="CS42" s="684"/>
      <c r="CT42" s="684"/>
      <c r="CU42" s="684"/>
      <c r="CV42" s="684"/>
      <c r="CW42" s="684"/>
      <c r="CX42" s="684"/>
      <c r="CY42" s="685"/>
      <c r="CZ42" s="688">
        <v>26.4</v>
      </c>
      <c r="DA42" s="689"/>
      <c r="DB42" s="689"/>
      <c r="DC42" s="701"/>
      <c r="DD42" s="692">
        <v>882014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70321</v>
      </c>
      <c r="CS43" s="720"/>
      <c r="CT43" s="720"/>
      <c r="CU43" s="720"/>
      <c r="CV43" s="720"/>
      <c r="CW43" s="720"/>
      <c r="CX43" s="720"/>
      <c r="CY43" s="721"/>
      <c r="CZ43" s="688">
        <v>0.6</v>
      </c>
      <c r="DA43" s="717"/>
      <c r="DB43" s="717"/>
      <c r="DC43" s="722"/>
      <c r="DD43" s="692">
        <v>70321</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306</v>
      </c>
      <c r="CE44" s="796"/>
      <c r="CF44" s="680" t="s">
        <v>358</v>
      </c>
      <c r="CG44" s="681"/>
      <c r="CH44" s="681"/>
      <c r="CI44" s="681"/>
      <c r="CJ44" s="681"/>
      <c r="CK44" s="681"/>
      <c r="CL44" s="681"/>
      <c r="CM44" s="681"/>
      <c r="CN44" s="681"/>
      <c r="CO44" s="681"/>
      <c r="CP44" s="681"/>
      <c r="CQ44" s="682"/>
      <c r="CR44" s="683">
        <v>3173371</v>
      </c>
      <c r="CS44" s="684"/>
      <c r="CT44" s="684"/>
      <c r="CU44" s="684"/>
      <c r="CV44" s="684"/>
      <c r="CW44" s="684"/>
      <c r="CX44" s="684"/>
      <c r="CY44" s="685"/>
      <c r="CZ44" s="688">
        <v>26.1</v>
      </c>
      <c r="DA44" s="689"/>
      <c r="DB44" s="689"/>
      <c r="DC44" s="701"/>
      <c r="DD44" s="692">
        <v>877970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359</v>
      </c>
      <c r="CG45" s="681"/>
      <c r="CH45" s="681"/>
      <c r="CI45" s="681"/>
      <c r="CJ45" s="681"/>
      <c r="CK45" s="681"/>
      <c r="CL45" s="681"/>
      <c r="CM45" s="681"/>
      <c r="CN45" s="681"/>
      <c r="CO45" s="681"/>
      <c r="CP45" s="681"/>
      <c r="CQ45" s="682"/>
      <c r="CR45" s="683">
        <v>785380</v>
      </c>
      <c r="CS45" s="720"/>
      <c r="CT45" s="720"/>
      <c r="CU45" s="720"/>
      <c r="CV45" s="720"/>
      <c r="CW45" s="720"/>
      <c r="CX45" s="720"/>
      <c r="CY45" s="721"/>
      <c r="CZ45" s="688">
        <v>6.5</v>
      </c>
      <c r="DA45" s="717"/>
      <c r="DB45" s="717"/>
      <c r="DC45" s="722"/>
      <c r="DD45" s="692">
        <v>79916</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2340865</v>
      </c>
      <c r="CS46" s="684"/>
      <c r="CT46" s="684"/>
      <c r="CU46" s="684"/>
      <c r="CV46" s="684"/>
      <c r="CW46" s="684"/>
      <c r="CX46" s="684"/>
      <c r="CY46" s="685"/>
      <c r="CZ46" s="688">
        <v>19.2</v>
      </c>
      <c r="DA46" s="689"/>
      <c r="DB46" s="689"/>
      <c r="DC46" s="701"/>
      <c r="DD46" s="692">
        <v>783513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40876</v>
      </c>
      <c r="CS47" s="720"/>
      <c r="CT47" s="720"/>
      <c r="CU47" s="720"/>
      <c r="CV47" s="720"/>
      <c r="CW47" s="720"/>
      <c r="CX47" s="720"/>
      <c r="CY47" s="721"/>
      <c r="CZ47" s="688">
        <v>0.3</v>
      </c>
      <c r="DA47" s="717"/>
      <c r="DB47" s="717"/>
      <c r="DC47" s="722"/>
      <c r="DD47" s="692">
        <v>4044</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c r="B48" s="241" t="s">
        <v>364</v>
      </c>
      <c r="CD48" s="799"/>
      <c r="CE48" s="800"/>
      <c r="CF48" s="680" t="s">
        <v>365</v>
      </c>
      <c r="CG48" s="681"/>
      <c r="CH48" s="681"/>
      <c r="CI48" s="681"/>
      <c r="CJ48" s="681"/>
      <c r="CK48" s="681"/>
      <c r="CL48" s="681"/>
      <c r="CM48" s="681"/>
      <c r="CN48" s="681"/>
      <c r="CO48" s="681"/>
      <c r="CP48" s="681"/>
      <c r="CQ48" s="682"/>
      <c r="CR48" s="683" t="s">
        <v>253</v>
      </c>
      <c r="CS48" s="684"/>
      <c r="CT48" s="684"/>
      <c r="CU48" s="684"/>
      <c r="CV48" s="684"/>
      <c r="CW48" s="684"/>
      <c r="CX48" s="684"/>
      <c r="CY48" s="685"/>
      <c r="CZ48" s="688" t="s">
        <v>253</v>
      </c>
      <c r="DA48" s="689"/>
      <c r="DB48" s="689"/>
      <c r="DC48" s="701"/>
      <c r="DD48" s="692" t="s">
        <v>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24" t="s">
        <v>366</v>
      </c>
      <c r="CE49" s="725"/>
      <c r="CF49" s="725"/>
      <c r="CG49" s="725"/>
      <c r="CH49" s="725"/>
      <c r="CI49" s="725"/>
      <c r="CJ49" s="725"/>
      <c r="CK49" s="725"/>
      <c r="CL49" s="725"/>
      <c r="CM49" s="725"/>
      <c r="CN49" s="725"/>
      <c r="CO49" s="725"/>
      <c r="CP49" s="725"/>
      <c r="CQ49" s="726"/>
      <c r="CR49" s="768">
        <v>12164660</v>
      </c>
      <c r="CS49" s="754"/>
      <c r="CT49" s="754"/>
      <c r="CU49" s="754"/>
      <c r="CV49" s="754"/>
      <c r="CW49" s="754"/>
      <c r="CX49" s="754"/>
      <c r="CY49" s="785"/>
      <c r="CZ49" s="780">
        <v>100</v>
      </c>
      <c r="DA49" s="786"/>
      <c r="DB49" s="786"/>
      <c r="DC49" s="787"/>
      <c r="DD49" s="788">
        <v>7471299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IlUN5v8KK6eTl9KnFDvuJ2odJy0FGqrOsiBpfJXBHHvT6RA5PrRIDU7fb6YBFCZNGbHGIiOu8D6xzupprPuEvQ==" saltValue="pDk9xl+c1jfxiHnxloOkT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389</v>
      </c>
      <c r="C7" s="816"/>
      <c r="D7" s="816"/>
      <c r="E7" s="816"/>
      <c r="F7" s="816"/>
      <c r="G7" s="816"/>
      <c r="H7" s="816"/>
      <c r="I7" s="816"/>
      <c r="J7" s="816"/>
      <c r="K7" s="816"/>
      <c r="L7" s="816"/>
      <c r="M7" s="816"/>
      <c r="N7" s="816"/>
      <c r="O7" s="816"/>
      <c r="P7" s="817"/>
      <c r="Q7" s="818">
        <v>13103</v>
      </c>
      <c r="R7" s="819"/>
      <c r="S7" s="819"/>
      <c r="T7" s="819"/>
      <c r="U7" s="819"/>
      <c r="V7" s="819">
        <v>12160</v>
      </c>
      <c r="W7" s="819"/>
      <c r="X7" s="819"/>
      <c r="Y7" s="819"/>
      <c r="Z7" s="819"/>
      <c r="AA7" s="819">
        <f>Q7-V7</f>
        <v>943</v>
      </c>
      <c r="AB7" s="819"/>
      <c r="AC7" s="819"/>
      <c r="AD7" s="819"/>
      <c r="AE7" s="820"/>
      <c r="AF7" s="821">
        <v>808</v>
      </c>
      <c r="AG7" s="822"/>
      <c r="AH7" s="822"/>
      <c r="AI7" s="822"/>
      <c r="AJ7" s="823"/>
      <c r="AK7" s="858"/>
      <c r="AL7" s="859"/>
      <c r="AM7" s="859"/>
      <c r="AN7" s="859"/>
      <c r="AO7" s="859"/>
      <c r="AP7" s="859">
        <v>11190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597</v>
      </c>
      <c r="BT7" s="863"/>
      <c r="BU7" s="863"/>
      <c r="BV7" s="863"/>
      <c r="BW7" s="863"/>
      <c r="BX7" s="863"/>
      <c r="BY7" s="863"/>
      <c r="BZ7" s="863"/>
      <c r="CA7" s="863"/>
      <c r="CB7" s="863"/>
      <c r="CC7" s="863"/>
      <c r="CD7" s="863"/>
      <c r="CE7" s="863"/>
      <c r="CF7" s="863"/>
      <c r="CG7" s="864"/>
      <c r="CH7" s="855">
        <v>2</v>
      </c>
      <c r="CI7" s="856"/>
      <c r="CJ7" s="856"/>
      <c r="CK7" s="856"/>
      <c r="CL7" s="857"/>
      <c r="CM7" s="855">
        <v>35</v>
      </c>
      <c r="CN7" s="856"/>
      <c r="CO7" s="856"/>
      <c r="CP7" s="856"/>
      <c r="CQ7" s="857"/>
      <c r="CR7" s="855">
        <v>26</v>
      </c>
      <c r="CS7" s="856"/>
      <c r="CT7" s="856"/>
      <c r="CU7" s="856"/>
      <c r="CV7" s="857"/>
      <c r="CW7" s="855" t="s">
        <v>606</v>
      </c>
      <c r="CX7" s="856"/>
      <c r="CY7" s="856"/>
      <c r="CZ7" s="856"/>
      <c r="DA7" s="857"/>
      <c r="DB7" s="855" t="s">
        <v>606</v>
      </c>
      <c r="DC7" s="856"/>
      <c r="DD7" s="856"/>
      <c r="DE7" s="856"/>
      <c r="DF7" s="857"/>
      <c r="DG7" s="855" t="s">
        <v>606</v>
      </c>
      <c r="DH7" s="856"/>
      <c r="DI7" s="856"/>
      <c r="DJ7" s="856"/>
      <c r="DK7" s="857"/>
      <c r="DL7" s="855" t="s">
        <v>606</v>
      </c>
      <c r="DM7" s="856"/>
      <c r="DN7" s="856"/>
      <c r="DO7" s="856"/>
      <c r="DP7" s="857"/>
      <c r="DQ7" s="855" t="s">
        <v>606</v>
      </c>
      <c r="DR7" s="856"/>
      <c r="DS7" s="856"/>
      <c r="DT7" s="856"/>
      <c r="DU7" s="857"/>
      <c r="DV7" s="836"/>
      <c r="DW7" s="837"/>
      <c r="DX7" s="837"/>
      <c r="DY7" s="837"/>
      <c r="DZ7" s="838"/>
      <c r="EA7" s="255"/>
    </row>
    <row r="8" spans="1:131" s="256" customFormat="1" ht="26.25" customHeight="1">
      <c r="A8" s="262">
        <v>2</v>
      </c>
      <c r="B8" s="839" t="s">
        <v>390</v>
      </c>
      <c r="C8" s="840"/>
      <c r="D8" s="840"/>
      <c r="E8" s="840"/>
      <c r="F8" s="840"/>
      <c r="G8" s="840"/>
      <c r="H8" s="840"/>
      <c r="I8" s="840"/>
      <c r="J8" s="840"/>
      <c r="K8" s="840"/>
      <c r="L8" s="840"/>
      <c r="M8" s="840"/>
      <c r="N8" s="840"/>
      <c r="O8" s="840"/>
      <c r="P8" s="841"/>
      <c r="Q8" s="842">
        <v>32</v>
      </c>
      <c r="R8" s="843"/>
      <c r="S8" s="843"/>
      <c r="T8" s="843"/>
      <c r="U8" s="843"/>
      <c r="V8" s="843">
        <v>187</v>
      </c>
      <c r="W8" s="843"/>
      <c r="X8" s="843"/>
      <c r="Y8" s="843"/>
      <c r="Z8" s="843"/>
      <c r="AA8" s="843">
        <f>Q8-V8</f>
        <v>-155</v>
      </c>
      <c r="AB8" s="843"/>
      <c r="AC8" s="843"/>
      <c r="AD8" s="843"/>
      <c r="AE8" s="844"/>
      <c r="AF8" s="845">
        <v>-155</v>
      </c>
      <c r="AG8" s="846"/>
      <c r="AH8" s="846"/>
      <c r="AI8" s="846"/>
      <c r="AJ8" s="847"/>
      <c r="AK8" s="848" t="s">
        <v>606</v>
      </c>
      <c r="AL8" s="849"/>
      <c r="AM8" s="849"/>
      <c r="AN8" s="849"/>
      <c r="AO8" s="849"/>
      <c r="AP8" s="849" t="s">
        <v>606</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598</v>
      </c>
      <c r="BT8" s="853"/>
      <c r="BU8" s="853"/>
      <c r="BV8" s="853"/>
      <c r="BW8" s="853"/>
      <c r="BX8" s="853"/>
      <c r="BY8" s="853"/>
      <c r="BZ8" s="853"/>
      <c r="CA8" s="853"/>
      <c r="CB8" s="853"/>
      <c r="CC8" s="853"/>
      <c r="CD8" s="853"/>
      <c r="CE8" s="853"/>
      <c r="CF8" s="853"/>
      <c r="CG8" s="854"/>
      <c r="CH8" s="865">
        <v>4</v>
      </c>
      <c r="CI8" s="866"/>
      <c r="CJ8" s="866"/>
      <c r="CK8" s="866"/>
      <c r="CL8" s="867"/>
      <c r="CM8" s="865">
        <v>18</v>
      </c>
      <c r="CN8" s="866"/>
      <c r="CO8" s="866"/>
      <c r="CP8" s="866"/>
      <c r="CQ8" s="867"/>
      <c r="CR8" s="865">
        <v>9</v>
      </c>
      <c r="CS8" s="866"/>
      <c r="CT8" s="866"/>
      <c r="CU8" s="866"/>
      <c r="CV8" s="867"/>
      <c r="CW8" s="865" t="s">
        <v>606</v>
      </c>
      <c r="CX8" s="866"/>
      <c r="CY8" s="866"/>
      <c r="CZ8" s="866"/>
      <c r="DA8" s="867"/>
      <c r="DB8" s="865" t="s">
        <v>606</v>
      </c>
      <c r="DC8" s="866"/>
      <c r="DD8" s="866"/>
      <c r="DE8" s="866"/>
      <c r="DF8" s="867"/>
      <c r="DG8" s="865" t="s">
        <v>606</v>
      </c>
      <c r="DH8" s="866"/>
      <c r="DI8" s="866"/>
      <c r="DJ8" s="866"/>
      <c r="DK8" s="867"/>
      <c r="DL8" s="865" t="s">
        <v>606</v>
      </c>
      <c r="DM8" s="866"/>
      <c r="DN8" s="866"/>
      <c r="DO8" s="866"/>
      <c r="DP8" s="867"/>
      <c r="DQ8" s="865" t="s">
        <v>606</v>
      </c>
      <c r="DR8" s="866"/>
      <c r="DS8" s="866"/>
      <c r="DT8" s="866"/>
      <c r="DU8" s="867"/>
      <c r="DV8" s="868"/>
      <c r="DW8" s="869"/>
      <c r="DX8" s="869"/>
      <c r="DY8" s="869"/>
      <c r="DZ8" s="870"/>
      <c r="EA8" s="255"/>
    </row>
    <row r="9" spans="1:131" s="256" customFormat="1" ht="26.25" customHeight="1">
      <c r="A9" s="262">
        <v>3</v>
      </c>
      <c r="B9" s="839" t="s">
        <v>391</v>
      </c>
      <c r="C9" s="840"/>
      <c r="D9" s="840"/>
      <c r="E9" s="840"/>
      <c r="F9" s="840"/>
      <c r="G9" s="840"/>
      <c r="H9" s="840"/>
      <c r="I9" s="840"/>
      <c r="J9" s="840"/>
      <c r="K9" s="840"/>
      <c r="L9" s="840"/>
      <c r="M9" s="840"/>
      <c r="N9" s="840"/>
      <c r="O9" s="840"/>
      <c r="P9" s="841"/>
      <c r="Q9" s="842">
        <v>4</v>
      </c>
      <c r="R9" s="843"/>
      <c r="S9" s="843"/>
      <c r="T9" s="843"/>
      <c r="U9" s="843"/>
      <c r="V9" s="843">
        <v>2</v>
      </c>
      <c r="W9" s="843"/>
      <c r="X9" s="843"/>
      <c r="Y9" s="843"/>
      <c r="Z9" s="843"/>
      <c r="AA9" s="843">
        <f t="shared" ref="AA9:AA11" si="0">Q9-V9</f>
        <v>2</v>
      </c>
      <c r="AB9" s="843"/>
      <c r="AC9" s="843"/>
      <c r="AD9" s="843"/>
      <c r="AE9" s="844"/>
      <c r="AF9" s="845">
        <v>2</v>
      </c>
      <c r="AG9" s="846"/>
      <c r="AH9" s="846"/>
      <c r="AI9" s="846"/>
      <c r="AJ9" s="847"/>
      <c r="AK9" s="848" t="s">
        <v>606</v>
      </c>
      <c r="AL9" s="849"/>
      <c r="AM9" s="849"/>
      <c r="AN9" s="849"/>
      <c r="AO9" s="849"/>
      <c r="AP9" s="849" t="s">
        <v>606</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599</v>
      </c>
      <c r="BT9" s="853"/>
      <c r="BU9" s="853"/>
      <c r="BV9" s="853"/>
      <c r="BW9" s="853"/>
      <c r="BX9" s="853"/>
      <c r="BY9" s="853"/>
      <c r="BZ9" s="853"/>
      <c r="CA9" s="853"/>
      <c r="CB9" s="853"/>
      <c r="CC9" s="853"/>
      <c r="CD9" s="853"/>
      <c r="CE9" s="853"/>
      <c r="CF9" s="853"/>
      <c r="CG9" s="854"/>
      <c r="CH9" s="865">
        <v>4</v>
      </c>
      <c r="CI9" s="866"/>
      <c r="CJ9" s="866"/>
      <c r="CK9" s="866"/>
      <c r="CL9" s="867"/>
      <c r="CM9" s="865">
        <v>83</v>
      </c>
      <c r="CN9" s="866"/>
      <c r="CO9" s="866"/>
      <c r="CP9" s="866"/>
      <c r="CQ9" s="867"/>
      <c r="CR9" s="865">
        <v>9</v>
      </c>
      <c r="CS9" s="866"/>
      <c r="CT9" s="866"/>
      <c r="CU9" s="866"/>
      <c r="CV9" s="867"/>
      <c r="CW9" s="865" t="s">
        <v>606</v>
      </c>
      <c r="CX9" s="866"/>
      <c r="CY9" s="866"/>
      <c r="CZ9" s="866"/>
      <c r="DA9" s="867"/>
      <c r="DB9" s="865" t="s">
        <v>606</v>
      </c>
      <c r="DC9" s="866"/>
      <c r="DD9" s="866"/>
      <c r="DE9" s="866"/>
      <c r="DF9" s="867"/>
      <c r="DG9" s="865" t="s">
        <v>606</v>
      </c>
      <c r="DH9" s="866"/>
      <c r="DI9" s="866"/>
      <c r="DJ9" s="866"/>
      <c r="DK9" s="867"/>
      <c r="DL9" s="865" t="s">
        <v>606</v>
      </c>
      <c r="DM9" s="866"/>
      <c r="DN9" s="866"/>
      <c r="DO9" s="866"/>
      <c r="DP9" s="867"/>
      <c r="DQ9" s="865" t="s">
        <v>606</v>
      </c>
      <c r="DR9" s="866"/>
      <c r="DS9" s="866"/>
      <c r="DT9" s="866"/>
      <c r="DU9" s="867"/>
      <c r="DV9" s="868"/>
      <c r="DW9" s="869"/>
      <c r="DX9" s="869"/>
      <c r="DY9" s="869"/>
      <c r="DZ9" s="870"/>
      <c r="EA9" s="255"/>
    </row>
    <row r="10" spans="1:131" s="256" customFormat="1" ht="26.25" customHeight="1">
      <c r="A10" s="262">
        <v>4</v>
      </c>
      <c r="B10" s="839" t="s">
        <v>392</v>
      </c>
      <c r="C10" s="840"/>
      <c r="D10" s="840"/>
      <c r="E10" s="840"/>
      <c r="F10" s="840"/>
      <c r="G10" s="840"/>
      <c r="H10" s="840"/>
      <c r="I10" s="840"/>
      <c r="J10" s="840"/>
      <c r="K10" s="840"/>
      <c r="L10" s="840"/>
      <c r="M10" s="840"/>
      <c r="N10" s="840"/>
      <c r="O10" s="840"/>
      <c r="P10" s="841"/>
      <c r="Q10" s="842">
        <v>0</v>
      </c>
      <c r="R10" s="843"/>
      <c r="S10" s="843"/>
      <c r="T10" s="843"/>
      <c r="U10" s="843"/>
      <c r="V10" s="843" t="s">
        <v>600</v>
      </c>
      <c r="W10" s="843"/>
      <c r="X10" s="843"/>
      <c r="Y10" s="843"/>
      <c r="Z10" s="843"/>
      <c r="AA10" s="843">
        <v>0</v>
      </c>
      <c r="AB10" s="843"/>
      <c r="AC10" s="843"/>
      <c r="AD10" s="843"/>
      <c r="AE10" s="844"/>
      <c r="AF10" s="845">
        <v>0</v>
      </c>
      <c r="AG10" s="846"/>
      <c r="AH10" s="846"/>
      <c r="AI10" s="846"/>
      <c r="AJ10" s="847"/>
      <c r="AK10" s="848" t="s">
        <v>606</v>
      </c>
      <c r="AL10" s="849"/>
      <c r="AM10" s="849"/>
      <c r="AN10" s="849"/>
      <c r="AO10" s="849"/>
      <c r="AP10" s="849" t="s">
        <v>606</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t="s">
        <v>393</v>
      </c>
      <c r="C11" s="840"/>
      <c r="D11" s="840"/>
      <c r="E11" s="840"/>
      <c r="F11" s="840"/>
      <c r="G11" s="840"/>
      <c r="H11" s="840"/>
      <c r="I11" s="840"/>
      <c r="J11" s="840"/>
      <c r="K11" s="840"/>
      <c r="L11" s="840"/>
      <c r="M11" s="840"/>
      <c r="N11" s="840"/>
      <c r="O11" s="840"/>
      <c r="P11" s="841"/>
      <c r="Q11" s="842">
        <v>2</v>
      </c>
      <c r="R11" s="843"/>
      <c r="S11" s="843"/>
      <c r="T11" s="843"/>
      <c r="U11" s="843"/>
      <c r="V11" s="843">
        <v>2</v>
      </c>
      <c r="W11" s="843"/>
      <c r="X11" s="843"/>
      <c r="Y11" s="843"/>
      <c r="Z11" s="843"/>
      <c r="AA11" s="843">
        <f t="shared" si="0"/>
        <v>0</v>
      </c>
      <c r="AB11" s="843"/>
      <c r="AC11" s="843"/>
      <c r="AD11" s="843"/>
      <c r="AE11" s="844"/>
      <c r="AF11" s="845">
        <v>0</v>
      </c>
      <c r="AG11" s="846"/>
      <c r="AH11" s="846"/>
      <c r="AI11" s="846"/>
      <c r="AJ11" s="847"/>
      <c r="AK11" s="848" t="s">
        <v>606</v>
      </c>
      <c r="AL11" s="849"/>
      <c r="AM11" s="849"/>
      <c r="AN11" s="849"/>
      <c r="AO11" s="849"/>
      <c r="AP11" s="849" t="s">
        <v>606</v>
      </c>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394</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395</v>
      </c>
      <c r="B23" s="874" t="s">
        <v>396</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656</v>
      </c>
      <c r="AG23" s="878"/>
      <c r="AH23" s="878"/>
      <c r="AI23" s="878"/>
      <c r="AJ23" s="881"/>
      <c r="AK23" s="882"/>
      <c r="AL23" s="883"/>
      <c r="AM23" s="883"/>
      <c r="AN23" s="883"/>
      <c r="AO23" s="883"/>
      <c r="AP23" s="878"/>
      <c r="AQ23" s="878"/>
      <c r="AR23" s="878"/>
      <c r="AS23" s="878"/>
      <c r="AT23" s="878"/>
      <c r="AU23" s="884"/>
      <c r="AV23" s="884"/>
      <c r="AW23" s="884"/>
      <c r="AX23" s="884"/>
      <c r="AY23" s="885"/>
      <c r="AZ23" s="893" t="s">
        <v>128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397</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398</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372</v>
      </c>
      <c r="B26" s="825"/>
      <c r="C26" s="825"/>
      <c r="D26" s="825"/>
      <c r="E26" s="825"/>
      <c r="F26" s="825"/>
      <c r="G26" s="825"/>
      <c r="H26" s="825"/>
      <c r="I26" s="825"/>
      <c r="J26" s="825"/>
      <c r="K26" s="825"/>
      <c r="L26" s="825"/>
      <c r="M26" s="825"/>
      <c r="N26" s="825"/>
      <c r="O26" s="825"/>
      <c r="P26" s="826"/>
      <c r="Q26" s="801" t="s">
        <v>399</v>
      </c>
      <c r="R26" s="802"/>
      <c r="S26" s="802"/>
      <c r="T26" s="802"/>
      <c r="U26" s="803"/>
      <c r="V26" s="801" t="s">
        <v>400</v>
      </c>
      <c r="W26" s="802"/>
      <c r="X26" s="802"/>
      <c r="Y26" s="802"/>
      <c r="Z26" s="803"/>
      <c r="AA26" s="801" t="s">
        <v>401</v>
      </c>
      <c r="AB26" s="802"/>
      <c r="AC26" s="802"/>
      <c r="AD26" s="802"/>
      <c r="AE26" s="802"/>
      <c r="AF26" s="896" t="s">
        <v>402</v>
      </c>
      <c r="AG26" s="897"/>
      <c r="AH26" s="897"/>
      <c r="AI26" s="897"/>
      <c r="AJ26" s="898"/>
      <c r="AK26" s="802" t="s">
        <v>403</v>
      </c>
      <c r="AL26" s="802"/>
      <c r="AM26" s="802"/>
      <c r="AN26" s="802"/>
      <c r="AO26" s="803"/>
      <c r="AP26" s="801" t="s">
        <v>404</v>
      </c>
      <c r="AQ26" s="802"/>
      <c r="AR26" s="802"/>
      <c r="AS26" s="802"/>
      <c r="AT26" s="803"/>
      <c r="AU26" s="801" t="s">
        <v>405</v>
      </c>
      <c r="AV26" s="802"/>
      <c r="AW26" s="802"/>
      <c r="AX26" s="802"/>
      <c r="AY26" s="803"/>
      <c r="AZ26" s="801" t="s">
        <v>406</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407</v>
      </c>
      <c r="C28" s="816"/>
      <c r="D28" s="816"/>
      <c r="E28" s="816"/>
      <c r="F28" s="816"/>
      <c r="G28" s="816"/>
      <c r="H28" s="816"/>
      <c r="I28" s="816"/>
      <c r="J28" s="816"/>
      <c r="K28" s="816"/>
      <c r="L28" s="816"/>
      <c r="M28" s="816"/>
      <c r="N28" s="816"/>
      <c r="O28" s="816"/>
      <c r="P28" s="817"/>
      <c r="Q28" s="906">
        <v>2218</v>
      </c>
      <c r="R28" s="907"/>
      <c r="S28" s="907"/>
      <c r="T28" s="907"/>
      <c r="U28" s="907"/>
      <c r="V28" s="907">
        <v>2146</v>
      </c>
      <c r="W28" s="907"/>
      <c r="X28" s="907"/>
      <c r="Y28" s="907"/>
      <c r="Z28" s="907"/>
      <c r="AA28" s="907">
        <v>72</v>
      </c>
      <c r="AB28" s="907"/>
      <c r="AC28" s="907"/>
      <c r="AD28" s="907"/>
      <c r="AE28" s="908"/>
      <c r="AF28" s="909">
        <v>72</v>
      </c>
      <c r="AG28" s="907"/>
      <c r="AH28" s="907"/>
      <c r="AI28" s="907"/>
      <c r="AJ28" s="910"/>
      <c r="AK28" s="911" t="s">
        <v>606</v>
      </c>
      <c r="AL28" s="902"/>
      <c r="AM28" s="902"/>
      <c r="AN28" s="902"/>
      <c r="AO28" s="902"/>
      <c r="AP28" s="902" t="s">
        <v>606</v>
      </c>
      <c r="AQ28" s="902"/>
      <c r="AR28" s="902"/>
      <c r="AS28" s="902"/>
      <c r="AT28" s="902"/>
      <c r="AU28" s="902" t="s">
        <v>606</v>
      </c>
      <c r="AV28" s="902"/>
      <c r="AW28" s="902"/>
      <c r="AX28" s="902"/>
      <c r="AY28" s="902"/>
      <c r="AZ28" s="903" t="s">
        <v>606</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408</v>
      </c>
      <c r="C29" s="840"/>
      <c r="D29" s="840"/>
      <c r="E29" s="840"/>
      <c r="F29" s="840"/>
      <c r="G29" s="840"/>
      <c r="H29" s="840"/>
      <c r="I29" s="840"/>
      <c r="J29" s="840"/>
      <c r="K29" s="840"/>
      <c r="L29" s="840"/>
      <c r="M29" s="840"/>
      <c r="N29" s="840"/>
      <c r="O29" s="840"/>
      <c r="P29" s="841"/>
      <c r="Q29" s="842">
        <v>342</v>
      </c>
      <c r="R29" s="843"/>
      <c r="S29" s="843"/>
      <c r="T29" s="843"/>
      <c r="U29" s="843"/>
      <c r="V29" s="843">
        <v>330</v>
      </c>
      <c r="W29" s="843"/>
      <c r="X29" s="843"/>
      <c r="Y29" s="843"/>
      <c r="Z29" s="843"/>
      <c r="AA29" s="843">
        <v>13</v>
      </c>
      <c r="AB29" s="843"/>
      <c r="AC29" s="843"/>
      <c r="AD29" s="843"/>
      <c r="AE29" s="844"/>
      <c r="AF29" s="845">
        <v>13</v>
      </c>
      <c r="AG29" s="846"/>
      <c r="AH29" s="846"/>
      <c r="AI29" s="846"/>
      <c r="AJ29" s="847"/>
      <c r="AK29" s="914" t="s">
        <v>606</v>
      </c>
      <c r="AL29" s="915"/>
      <c r="AM29" s="915"/>
      <c r="AN29" s="915"/>
      <c r="AO29" s="915"/>
      <c r="AP29" s="915" t="s">
        <v>606</v>
      </c>
      <c r="AQ29" s="915"/>
      <c r="AR29" s="915"/>
      <c r="AS29" s="915"/>
      <c r="AT29" s="915"/>
      <c r="AU29" s="915" t="s">
        <v>606</v>
      </c>
      <c r="AV29" s="915"/>
      <c r="AW29" s="915"/>
      <c r="AX29" s="915"/>
      <c r="AY29" s="915"/>
      <c r="AZ29" s="916" t="s">
        <v>606</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409</v>
      </c>
      <c r="C30" s="840"/>
      <c r="D30" s="840"/>
      <c r="E30" s="840"/>
      <c r="F30" s="840"/>
      <c r="G30" s="840"/>
      <c r="H30" s="840"/>
      <c r="I30" s="840"/>
      <c r="J30" s="840"/>
      <c r="K30" s="840"/>
      <c r="L30" s="840"/>
      <c r="M30" s="840"/>
      <c r="N30" s="840"/>
      <c r="O30" s="840"/>
      <c r="P30" s="841"/>
      <c r="Q30" s="842">
        <v>432</v>
      </c>
      <c r="R30" s="843"/>
      <c r="S30" s="843"/>
      <c r="T30" s="843"/>
      <c r="U30" s="843"/>
      <c r="V30" s="843">
        <v>356</v>
      </c>
      <c r="W30" s="843"/>
      <c r="X30" s="843"/>
      <c r="Y30" s="843"/>
      <c r="Z30" s="843"/>
      <c r="AA30" s="843">
        <v>76</v>
      </c>
      <c r="AB30" s="843"/>
      <c r="AC30" s="843"/>
      <c r="AD30" s="843"/>
      <c r="AE30" s="844"/>
      <c r="AF30" s="845">
        <v>350</v>
      </c>
      <c r="AG30" s="846"/>
      <c r="AH30" s="846"/>
      <c r="AI30" s="846"/>
      <c r="AJ30" s="847"/>
      <c r="AK30" s="914">
        <v>93</v>
      </c>
      <c r="AL30" s="915"/>
      <c r="AM30" s="915"/>
      <c r="AN30" s="915"/>
      <c r="AO30" s="915"/>
      <c r="AP30" s="915">
        <v>1167</v>
      </c>
      <c r="AQ30" s="915"/>
      <c r="AR30" s="915"/>
      <c r="AS30" s="915"/>
      <c r="AT30" s="915"/>
      <c r="AU30" s="915">
        <v>358</v>
      </c>
      <c r="AV30" s="915"/>
      <c r="AW30" s="915"/>
      <c r="AX30" s="915"/>
      <c r="AY30" s="915"/>
      <c r="AZ30" s="916" t="s">
        <v>606</v>
      </c>
      <c r="BA30" s="916"/>
      <c r="BB30" s="916"/>
      <c r="BC30" s="916"/>
      <c r="BD30" s="916"/>
      <c r="BE30" s="912" t="s">
        <v>410</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411</v>
      </c>
      <c r="C31" s="840"/>
      <c r="D31" s="840"/>
      <c r="E31" s="840"/>
      <c r="F31" s="840"/>
      <c r="G31" s="840"/>
      <c r="H31" s="840"/>
      <c r="I31" s="840"/>
      <c r="J31" s="840"/>
      <c r="K31" s="840"/>
      <c r="L31" s="840"/>
      <c r="M31" s="840"/>
      <c r="N31" s="840"/>
      <c r="O31" s="840"/>
      <c r="P31" s="841"/>
      <c r="Q31" s="842">
        <v>566</v>
      </c>
      <c r="R31" s="843"/>
      <c r="S31" s="843"/>
      <c r="T31" s="843"/>
      <c r="U31" s="843"/>
      <c r="V31" s="843">
        <v>513</v>
      </c>
      <c r="W31" s="843"/>
      <c r="X31" s="843"/>
      <c r="Y31" s="843"/>
      <c r="Z31" s="843"/>
      <c r="AA31" s="843">
        <v>53</v>
      </c>
      <c r="AB31" s="843"/>
      <c r="AC31" s="843"/>
      <c r="AD31" s="843"/>
      <c r="AE31" s="844"/>
      <c r="AF31" s="845">
        <v>554</v>
      </c>
      <c r="AG31" s="846"/>
      <c r="AH31" s="846"/>
      <c r="AI31" s="846"/>
      <c r="AJ31" s="847"/>
      <c r="AK31" s="914">
        <v>435</v>
      </c>
      <c r="AL31" s="915"/>
      <c r="AM31" s="915"/>
      <c r="AN31" s="915"/>
      <c r="AO31" s="915"/>
      <c r="AP31" s="915">
        <v>3613</v>
      </c>
      <c r="AQ31" s="915"/>
      <c r="AR31" s="915"/>
      <c r="AS31" s="915"/>
      <c r="AT31" s="915"/>
      <c r="AU31" s="915">
        <v>3006</v>
      </c>
      <c r="AV31" s="915"/>
      <c r="AW31" s="915"/>
      <c r="AX31" s="915"/>
      <c r="AY31" s="915"/>
      <c r="AZ31" s="916" t="s">
        <v>606</v>
      </c>
      <c r="BA31" s="916"/>
      <c r="BB31" s="916"/>
      <c r="BC31" s="916"/>
      <c r="BD31" s="916"/>
      <c r="BE31" s="912" t="s">
        <v>412</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395</v>
      </c>
      <c r="B63" s="874" t="s">
        <v>414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989</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415</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417</v>
      </c>
      <c r="B66" s="825"/>
      <c r="C66" s="825"/>
      <c r="D66" s="825"/>
      <c r="E66" s="825"/>
      <c r="F66" s="825"/>
      <c r="G66" s="825"/>
      <c r="H66" s="825"/>
      <c r="I66" s="825"/>
      <c r="J66" s="825"/>
      <c r="K66" s="825"/>
      <c r="L66" s="825"/>
      <c r="M66" s="825"/>
      <c r="N66" s="825"/>
      <c r="O66" s="825"/>
      <c r="P66" s="826"/>
      <c r="Q66" s="801" t="s">
        <v>399</v>
      </c>
      <c r="R66" s="802"/>
      <c r="S66" s="802"/>
      <c r="T66" s="802"/>
      <c r="U66" s="803"/>
      <c r="V66" s="801" t="s">
        <v>418</v>
      </c>
      <c r="W66" s="802"/>
      <c r="X66" s="802"/>
      <c r="Y66" s="802"/>
      <c r="Z66" s="803"/>
      <c r="AA66" s="801" t="s">
        <v>419</v>
      </c>
      <c r="AB66" s="802"/>
      <c r="AC66" s="802"/>
      <c r="AD66" s="802"/>
      <c r="AE66" s="803"/>
      <c r="AF66" s="936" t="s">
        <v>420</v>
      </c>
      <c r="AG66" s="897"/>
      <c r="AH66" s="897"/>
      <c r="AI66" s="897"/>
      <c r="AJ66" s="937"/>
      <c r="AK66" s="801" t="s">
        <v>403</v>
      </c>
      <c r="AL66" s="825"/>
      <c r="AM66" s="825"/>
      <c r="AN66" s="825"/>
      <c r="AO66" s="826"/>
      <c r="AP66" s="801" t="s">
        <v>404</v>
      </c>
      <c r="AQ66" s="802"/>
      <c r="AR66" s="802"/>
      <c r="AS66" s="802"/>
      <c r="AT66" s="803"/>
      <c r="AU66" s="801" t="s">
        <v>421</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583</v>
      </c>
      <c r="C68" s="954"/>
      <c r="D68" s="954"/>
      <c r="E68" s="954"/>
      <c r="F68" s="954"/>
      <c r="G68" s="954"/>
      <c r="H68" s="954"/>
      <c r="I68" s="954"/>
      <c r="J68" s="954"/>
      <c r="K68" s="954"/>
      <c r="L68" s="954"/>
      <c r="M68" s="954"/>
      <c r="N68" s="954"/>
      <c r="O68" s="954"/>
      <c r="P68" s="955"/>
      <c r="Q68" s="956">
        <v>92</v>
      </c>
      <c r="R68" s="950"/>
      <c r="S68" s="950"/>
      <c r="T68" s="950"/>
      <c r="U68" s="950"/>
      <c r="V68" s="950">
        <v>90</v>
      </c>
      <c r="W68" s="950"/>
      <c r="X68" s="950"/>
      <c r="Y68" s="950"/>
      <c r="Z68" s="950"/>
      <c r="AA68" s="950">
        <v>1</v>
      </c>
      <c r="AB68" s="950"/>
      <c r="AC68" s="950"/>
      <c r="AD68" s="950"/>
      <c r="AE68" s="950"/>
      <c r="AF68" s="950">
        <v>1</v>
      </c>
      <c r="AG68" s="950"/>
      <c r="AH68" s="950"/>
      <c r="AI68" s="950"/>
      <c r="AJ68" s="950"/>
      <c r="AK68" s="950" t="s">
        <v>600</v>
      </c>
      <c r="AL68" s="950"/>
      <c r="AM68" s="950"/>
      <c r="AN68" s="950"/>
      <c r="AO68" s="950"/>
      <c r="AP68" s="950" t="s">
        <v>600</v>
      </c>
      <c r="AQ68" s="950"/>
      <c r="AR68" s="950"/>
      <c r="AS68" s="950"/>
      <c r="AT68" s="950"/>
      <c r="AU68" s="950"/>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584</v>
      </c>
      <c r="C69" s="958"/>
      <c r="D69" s="958"/>
      <c r="E69" s="958"/>
      <c r="F69" s="958"/>
      <c r="G69" s="958"/>
      <c r="H69" s="958"/>
      <c r="I69" s="958"/>
      <c r="J69" s="958"/>
      <c r="K69" s="958"/>
      <c r="L69" s="958"/>
      <c r="M69" s="958"/>
      <c r="N69" s="958"/>
      <c r="O69" s="958"/>
      <c r="P69" s="959"/>
      <c r="Q69" s="960">
        <v>10094</v>
      </c>
      <c r="R69" s="915"/>
      <c r="S69" s="915"/>
      <c r="T69" s="915"/>
      <c r="U69" s="915"/>
      <c r="V69" s="915">
        <v>9713</v>
      </c>
      <c r="W69" s="915"/>
      <c r="X69" s="915"/>
      <c r="Y69" s="915"/>
      <c r="Z69" s="915"/>
      <c r="AA69" s="915">
        <v>381</v>
      </c>
      <c r="AB69" s="915"/>
      <c r="AC69" s="915"/>
      <c r="AD69" s="915"/>
      <c r="AE69" s="915"/>
      <c r="AF69" s="915">
        <v>381</v>
      </c>
      <c r="AG69" s="915"/>
      <c r="AH69" s="915"/>
      <c r="AI69" s="915"/>
      <c r="AJ69" s="915"/>
      <c r="AK69" s="915" t="s">
        <v>600</v>
      </c>
      <c r="AL69" s="915"/>
      <c r="AM69" s="915"/>
      <c r="AN69" s="915"/>
      <c r="AO69" s="915"/>
      <c r="AP69" s="915" t="s">
        <v>600</v>
      </c>
      <c r="AQ69" s="915"/>
      <c r="AR69" s="915"/>
      <c r="AS69" s="915"/>
      <c r="AT69" s="915"/>
      <c r="AU69" s="915"/>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585</v>
      </c>
      <c r="C70" s="958"/>
      <c r="D70" s="958"/>
      <c r="E70" s="958"/>
      <c r="F70" s="958"/>
      <c r="G70" s="958"/>
      <c r="H70" s="958"/>
      <c r="I70" s="958"/>
      <c r="J70" s="958"/>
      <c r="K70" s="958"/>
      <c r="L70" s="958"/>
      <c r="M70" s="958"/>
      <c r="N70" s="958"/>
      <c r="O70" s="958"/>
      <c r="P70" s="959"/>
      <c r="Q70" s="960">
        <v>62</v>
      </c>
      <c r="R70" s="915"/>
      <c r="S70" s="915"/>
      <c r="T70" s="915"/>
      <c r="U70" s="915"/>
      <c r="V70" s="915">
        <v>62</v>
      </c>
      <c r="W70" s="915"/>
      <c r="X70" s="915"/>
      <c r="Y70" s="915"/>
      <c r="Z70" s="915"/>
      <c r="AA70" s="915" t="s">
        <v>600</v>
      </c>
      <c r="AB70" s="915"/>
      <c r="AC70" s="915"/>
      <c r="AD70" s="915"/>
      <c r="AE70" s="915"/>
      <c r="AF70" s="915" t="s">
        <v>600</v>
      </c>
      <c r="AG70" s="915"/>
      <c r="AH70" s="915"/>
      <c r="AI70" s="915"/>
      <c r="AJ70" s="915"/>
      <c r="AK70" s="915" t="s">
        <v>600</v>
      </c>
      <c r="AL70" s="915"/>
      <c r="AM70" s="915"/>
      <c r="AN70" s="915"/>
      <c r="AO70" s="915"/>
      <c r="AP70" s="915" t="s">
        <v>600</v>
      </c>
      <c r="AQ70" s="915"/>
      <c r="AR70" s="915"/>
      <c r="AS70" s="915"/>
      <c r="AT70" s="915"/>
      <c r="AU70" s="915"/>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586</v>
      </c>
      <c r="C71" s="958"/>
      <c r="D71" s="958"/>
      <c r="E71" s="958"/>
      <c r="F71" s="958"/>
      <c r="G71" s="958"/>
      <c r="H71" s="958"/>
      <c r="I71" s="958"/>
      <c r="J71" s="958"/>
      <c r="K71" s="958"/>
      <c r="L71" s="958"/>
      <c r="M71" s="958"/>
      <c r="N71" s="958"/>
      <c r="O71" s="958"/>
      <c r="P71" s="959"/>
      <c r="Q71" s="960">
        <v>191</v>
      </c>
      <c r="R71" s="915"/>
      <c r="S71" s="915"/>
      <c r="T71" s="915"/>
      <c r="U71" s="915"/>
      <c r="V71" s="915">
        <v>179</v>
      </c>
      <c r="W71" s="915"/>
      <c r="X71" s="915"/>
      <c r="Y71" s="915"/>
      <c r="Z71" s="915"/>
      <c r="AA71" s="915">
        <v>12</v>
      </c>
      <c r="AB71" s="915"/>
      <c r="AC71" s="915"/>
      <c r="AD71" s="915"/>
      <c r="AE71" s="915"/>
      <c r="AF71" s="915">
        <v>12</v>
      </c>
      <c r="AG71" s="915"/>
      <c r="AH71" s="915"/>
      <c r="AI71" s="915"/>
      <c r="AJ71" s="915"/>
      <c r="AK71" s="915" t="s">
        <v>600</v>
      </c>
      <c r="AL71" s="915"/>
      <c r="AM71" s="915"/>
      <c r="AN71" s="915"/>
      <c r="AO71" s="915"/>
      <c r="AP71" s="915" t="s">
        <v>600</v>
      </c>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587</v>
      </c>
      <c r="C72" s="958"/>
      <c r="D72" s="958"/>
      <c r="E72" s="958"/>
      <c r="F72" s="958"/>
      <c r="G72" s="958"/>
      <c r="H72" s="958"/>
      <c r="I72" s="958"/>
      <c r="J72" s="958"/>
      <c r="K72" s="958"/>
      <c r="L72" s="958"/>
      <c r="M72" s="958"/>
      <c r="N72" s="958"/>
      <c r="O72" s="958"/>
      <c r="P72" s="959"/>
      <c r="Q72" s="960">
        <v>22</v>
      </c>
      <c r="R72" s="915"/>
      <c r="S72" s="915"/>
      <c r="T72" s="915"/>
      <c r="U72" s="915"/>
      <c r="V72" s="915">
        <v>21</v>
      </c>
      <c r="W72" s="915"/>
      <c r="X72" s="915"/>
      <c r="Y72" s="915"/>
      <c r="Z72" s="915"/>
      <c r="AA72" s="915">
        <v>1</v>
      </c>
      <c r="AB72" s="915"/>
      <c r="AC72" s="915"/>
      <c r="AD72" s="915"/>
      <c r="AE72" s="915"/>
      <c r="AF72" s="915">
        <v>1</v>
      </c>
      <c r="AG72" s="915"/>
      <c r="AH72" s="915"/>
      <c r="AI72" s="915"/>
      <c r="AJ72" s="915"/>
      <c r="AK72" s="915">
        <v>1</v>
      </c>
      <c r="AL72" s="915"/>
      <c r="AM72" s="915"/>
      <c r="AN72" s="915"/>
      <c r="AO72" s="915"/>
      <c r="AP72" s="915" t="s">
        <v>600</v>
      </c>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588</v>
      </c>
      <c r="C73" s="958"/>
      <c r="D73" s="958"/>
      <c r="E73" s="958"/>
      <c r="F73" s="958"/>
      <c r="G73" s="958"/>
      <c r="H73" s="958"/>
      <c r="I73" s="958"/>
      <c r="J73" s="958"/>
      <c r="K73" s="958"/>
      <c r="L73" s="958"/>
      <c r="M73" s="958"/>
      <c r="N73" s="958"/>
      <c r="O73" s="958"/>
      <c r="P73" s="959"/>
      <c r="Q73" s="960">
        <v>1336</v>
      </c>
      <c r="R73" s="915"/>
      <c r="S73" s="915"/>
      <c r="T73" s="915"/>
      <c r="U73" s="915"/>
      <c r="V73" s="915">
        <v>1283</v>
      </c>
      <c r="W73" s="915"/>
      <c r="X73" s="915"/>
      <c r="Y73" s="915"/>
      <c r="Z73" s="915"/>
      <c r="AA73" s="915">
        <v>52</v>
      </c>
      <c r="AB73" s="915"/>
      <c r="AC73" s="915"/>
      <c r="AD73" s="915"/>
      <c r="AE73" s="915"/>
      <c r="AF73" s="915">
        <v>52</v>
      </c>
      <c r="AG73" s="915"/>
      <c r="AH73" s="915"/>
      <c r="AI73" s="915"/>
      <c r="AJ73" s="915"/>
      <c r="AK73" s="915">
        <v>21</v>
      </c>
      <c r="AL73" s="915"/>
      <c r="AM73" s="915"/>
      <c r="AN73" s="915"/>
      <c r="AO73" s="915"/>
      <c r="AP73" s="915">
        <v>460</v>
      </c>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589</v>
      </c>
      <c r="C74" s="958"/>
      <c r="D74" s="958"/>
      <c r="E74" s="958"/>
      <c r="F74" s="958"/>
      <c r="G74" s="958"/>
      <c r="H74" s="958"/>
      <c r="I74" s="958"/>
      <c r="J74" s="958"/>
      <c r="K74" s="958"/>
      <c r="L74" s="958"/>
      <c r="M74" s="958"/>
      <c r="N74" s="958"/>
      <c r="O74" s="958"/>
      <c r="P74" s="959"/>
      <c r="Q74" s="960">
        <v>3</v>
      </c>
      <c r="R74" s="915"/>
      <c r="S74" s="915"/>
      <c r="T74" s="915"/>
      <c r="U74" s="915"/>
      <c r="V74" s="915">
        <v>1</v>
      </c>
      <c r="W74" s="915"/>
      <c r="X74" s="915"/>
      <c r="Y74" s="915"/>
      <c r="Z74" s="915"/>
      <c r="AA74" s="915">
        <v>2</v>
      </c>
      <c r="AB74" s="915"/>
      <c r="AC74" s="915"/>
      <c r="AD74" s="915"/>
      <c r="AE74" s="915"/>
      <c r="AF74" s="915">
        <v>2</v>
      </c>
      <c r="AG74" s="915"/>
      <c r="AH74" s="915"/>
      <c r="AI74" s="915"/>
      <c r="AJ74" s="915"/>
      <c r="AK74" s="915" t="s">
        <v>600</v>
      </c>
      <c r="AL74" s="915"/>
      <c r="AM74" s="915"/>
      <c r="AN74" s="915"/>
      <c r="AO74" s="915"/>
      <c r="AP74" s="915" t="s">
        <v>600</v>
      </c>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590</v>
      </c>
      <c r="C75" s="958"/>
      <c r="D75" s="958"/>
      <c r="E75" s="958"/>
      <c r="F75" s="958"/>
      <c r="G75" s="958"/>
      <c r="H75" s="958"/>
      <c r="I75" s="958"/>
      <c r="J75" s="958"/>
      <c r="K75" s="958"/>
      <c r="L75" s="958"/>
      <c r="M75" s="958"/>
      <c r="N75" s="958"/>
      <c r="O75" s="958"/>
      <c r="P75" s="959"/>
      <c r="Q75" s="963">
        <v>204</v>
      </c>
      <c r="R75" s="964"/>
      <c r="S75" s="964"/>
      <c r="T75" s="964"/>
      <c r="U75" s="914"/>
      <c r="V75" s="965">
        <v>196</v>
      </c>
      <c r="W75" s="964"/>
      <c r="X75" s="964"/>
      <c r="Y75" s="964"/>
      <c r="Z75" s="914"/>
      <c r="AA75" s="965">
        <v>9</v>
      </c>
      <c r="AB75" s="964"/>
      <c r="AC75" s="964"/>
      <c r="AD75" s="964"/>
      <c r="AE75" s="914"/>
      <c r="AF75" s="965">
        <v>9</v>
      </c>
      <c r="AG75" s="964"/>
      <c r="AH75" s="964"/>
      <c r="AI75" s="964"/>
      <c r="AJ75" s="914"/>
      <c r="AK75" s="965" t="s">
        <v>600</v>
      </c>
      <c r="AL75" s="964"/>
      <c r="AM75" s="964"/>
      <c r="AN75" s="964"/>
      <c r="AO75" s="914"/>
      <c r="AP75" s="965" t="s">
        <v>600</v>
      </c>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t="s">
        <v>591</v>
      </c>
      <c r="C76" s="958"/>
      <c r="D76" s="958"/>
      <c r="E76" s="958"/>
      <c r="F76" s="958"/>
      <c r="G76" s="958"/>
      <c r="H76" s="958"/>
      <c r="I76" s="958"/>
      <c r="J76" s="958"/>
      <c r="K76" s="958"/>
      <c r="L76" s="958"/>
      <c r="M76" s="958"/>
      <c r="N76" s="958"/>
      <c r="O76" s="958"/>
      <c r="P76" s="959"/>
      <c r="Q76" s="963">
        <v>65</v>
      </c>
      <c r="R76" s="964"/>
      <c r="S76" s="964"/>
      <c r="T76" s="964"/>
      <c r="U76" s="914"/>
      <c r="V76" s="965">
        <v>65</v>
      </c>
      <c r="W76" s="964"/>
      <c r="X76" s="964"/>
      <c r="Y76" s="964"/>
      <c r="Z76" s="914"/>
      <c r="AA76" s="965" t="s">
        <v>600</v>
      </c>
      <c r="AB76" s="964"/>
      <c r="AC76" s="964"/>
      <c r="AD76" s="964"/>
      <c r="AE76" s="914"/>
      <c r="AF76" s="965" t="s">
        <v>600</v>
      </c>
      <c r="AG76" s="964"/>
      <c r="AH76" s="964"/>
      <c r="AI76" s="964"/>
      <c r="AJ76" s="914"/>
      <c r="AK76" s="965" t="s">
        <v>600</v>
      </c>
      <c r="AL76" s="964"/>
      <c r="AM76" s="964"/>
      <c r="AN76" s="964"/>
      <c r="AO76" s="914"/>
      <c r="AP76" s="965" t="s">
        <v>600</v>
      </c>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t="s">
        <v>592</v>
      </c>
      <c r="C77" s="958"/>
      <c r="D77" s="958"/>
      <c r="E77" s="958"/>
      <c r="F77" s="958"/>
      <c r="G77" s="958"/>
      <c r="H77" s="958"/>
      <c r="I77" s="958"/>
      <c r="J77" s="958"/>
      <c r="K77" s="958"/>
      <c r="L77" s="958"/>
      <c r="M77" s="958"/>
      <c r="N77" s="958"/>
      <c r="O77" s="958"/>
      <c r="P77" s="959"/>
      <c r="Q77" s="963">
        <v>1433</v>
      </c>
      <c r="R77" s="964"/>
      <c r="S77" s="964"/>
      <c r="T77" s="964"/>
      <c r="U77" s="914"/>
      <c r="V77" s="965">
        <v>1391</v>
      </c>
      <c r="W77" s="964"/>
      <c r="X77" s="964"/>
      <c r="Y77" s="964"/>
      <c r="Z77" s="914"/>
      <c r="AA77" s="965">
        <v>42</v>
      </c>
      <c r="AB77" s="964"/>
      <c r="AC77" s="964"/>
      <c r="AD77" s="964"/>
      <c r="AE77" s="914"/>
      <c r="AF77" s="965">
        <v>42</v>
      </c>
      <c r="AG77" s="964"/>
      <c r="AH77" s="964"/>
      <c r="AI77" s="964"/>
      <c r="AJ77" s="914"/>
      <c r="AK77" s="965" t="s">
        <v>600</v>
      </c>
      <c r="AL77" s="964"/>
      <c r="AM77" s="964"/>
      <c r="AN77" s="964"/>
      <c r="AO77" s="914"/>
      <c r="AP77" s="965" t="s">
        <v>600</v>
      </c>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t="s">
        <v>593</v>
      </c>
      <c r="C78" s="958"/>
      <c r="D78" s="958"/>
      <c r="E78" s="958"/>
      <c r="F78" s="958"/>
      <c r="G78" s="958"/>
      <c r="H78" s="958"/>
      <c r="I78" s="958"/>
      <c r="J78" s="958"/>
      <c r="K78" s="958"/>
      <c r="L78" s="958"/>
      <c r="M78" s="958"/>
      <c r="N78" s="958"/>
      <c r="O78" s="958"/>
      <c r="P78" s="959"/>
      <c r="Q78" s="960">
        <v>70128</v>
      </c>
      <c r="R78" s="915"/>
      <c r="S78" s="915"/>
      <c r="T78" s="915"/>
      <c r="U78" s="915"/>
      <c r="V78" s="915">
        <v>68744</v>
      </c>
      <c r="W78" s="915"/>
      <c r="X78" s="915"/>
      <c r="Y78" s="915"/>
      <c r="Z78" s="915"/>
      <c r="AA78" s="915" t="s">
        <v>600</v>
      </c>
      <c r="AB78" s="915"/>
      <c r="AC78" s="915"/>
      <c r="AD78" s="915"/>
      <c r="AE78" s="915"/>
      <c r="AF78" s="915">
        <v>1385</v>
      </c>
      <c r="AG78" s="915"/>
      <c r="AH78" s="915"/>
      <c r="AI78" s="915"/>
      <c r="AJ78" s="915"/>
      <c r="AK78" s="915">
        <v>644</v>
      </c>
      <c r="AL78" s="915"/>
      <c r="AM78" s="915"/>
      <c r="AN78" s="915"/>
      <c r="AO78" s="915"/>
      <c r="AP78" s="915" t="s">
        <v>600</v>
      </c>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t="s">
        <v>594</v>
      </c>
      <c r="C79" s="958"/>
      <c r="D79" s="958"/>
      <c r="E79" s="958"/>
      <c r="F79" s="958"/>
      <c r="G79" s="958"/>
      <c r="H79" s="958"/>
      <c r="I79" s="958"/>
      <c r="J79" s="958"/>
      <c r="K79" s="958"/>
      <c r="L79" s="958"/>
      <c r="M79" s="958"/>
      <c r="N79" s="958"/>
      <c r="O79" s="958"/>
      <c r="P79" s="959"/>
      <c r="Q79" s="960">
        <v>173</v>
      </c>
      <c r="R79" s="915"/>
      <c r="S79" s="915"/>
      <c r="T79" s="915"/>
      <c r="U79" s="915"/>
      <c r="V79" s="915">
        <v>151</v>
      </c>
      <c r="W79" s="915"/>
      <c r="X79" s="915"/>
      <c r="Y79" s="915"/>
      <c r="Z79" s="915"/>
      <c r="AA79" s="915">
        <v>22</v>
      </c>
      <c r="AB79" s="915"/>
      <c r="AC79" s="915"/>
      <c r="AD79" s="915"/>
      <c r="AE79" s="915"/>
      <c r="AF79" s="915">
        <v>22</v>
      </c>
      <c r="AG79" s="915"/>
      <c r="AH79" s="915"/>
      <c r="AI79" s="915"/>
      <c r="AJ79" s="915"/>
      <c r="AK79" s="915">
        <v>42</v>
      </c>
      <c r="AL79" s="915"/>
      <c r="AM79" s="915"/>
      <c r="AN79" s="915"/>
      <c r="AO79" s="915"/>
      <c r="AP79" s="915" t="s">
        <v>600</v>
      </c>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t="s">
        <v>595</v>
      </c>
      <c r="C80" s="958"/>
      <c r="D80" s="958"/>
      <c r="E80" s="958"/>
      <c r="F80" s="958"/>
      <c r="G80" s="958"/>
      <c r="H80" s="958"/>
      <c r="I80" s="958"/>
      <c r="J80" s="958"/>
      <c r="K80" s="958"/>
      <c r="L80" s="958"/>
      <c r="M80" s="958"/>
      <c r="N80" s="958"/>
      <c r="O80" s="958"/>
      <c r="P80" s="959"/>
      <c r="Q80" s="960">
        <v>783718</v>
      </c>
      <c r="R80" s="915"/>
      <c r="S80" s="915"/>
      <c r="T80" s="915"/>
      <c r="U80" s="915"/>
      <c r="V80" s="915">
        <v>768737</v>
      </c>
      <c r="W80" s="915"/>
      <c r="X80" s="915"/>
      <c r="Y80" s="915"/>
      <c r="Z80" s="915"/>
      <c r="AA80" s="915">
        <v>14981</v>
      </c>
      <c r="AB80" s="915"/>
      <c r="AC80" s="915"/>
      <c r="AD80" s="915"/>
      <c r="AE80" s="915"/>
      <c r="AF80" s="915">
        <v>14981</v>
      </c>
      <c r="AG80" s="915"/>
      <c r="AH80" s="915"/>
      <c r="AI80" s="915"/>
      <c r="AJ80" s="915"/>
      <c r="AK80" s="915">
        <v>4096</v>
      </c>
      <c r="AL80" s="915"/>
      <c r="AM80" s="915"/>
      <c r="AN80" s="915"/>
      <c r="AO80" s="915"/>
      <c r="AP80" s="915" t="s">
        <v>600</v>
      </c>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t="s">
        <v>596</v>
      </c>
      <c r="C81" s="958"/>
      <c r="D81" s="958"/>
      <c r="E81" s="958"/>
      <c r="F81" s="958"/>
      <c r="G81" s="958"/>
      <c r="H81" s="958"/>
      <c r="I81" s="958"/>
      <c r="J81" s="958"/>
      <c r="K81" s="958"/>
      <c r="L81" s="958"/>
      <c r="M81" s="958"/>
      <c r="N81" s="958"/>
      <c r="O81" s="958"/>
      <c r="P81" s="959"/>
      <c r="Q81" s="960">
        <v>919</v>
      </c>
      <c r="R81" s="915"/>
      <c r="S81" s="915"/>
      <c r="T81" s="915"/>
      <c r="U81" s="915"/>
      <c r="V81" s="915">
        <v>841</v>
      </c>
      <c r="W81" s="915"/>
      <c r="X81" s="915"/>
      <c r="Y81" s="915"/>
      <c r="Z81" s="915"/>
      <c r="AA81" s="915">
        <v>78</v>
      </c>
      <c r="AB81" s="915"/>
      <c r="AC81" s="915"/>
      <c r="AD81" s="915"/>
      <c r="AE81" s="915"/>
      <c r="AF81" s="915">
        <v>78</v>
      </c>
      <c r="AG81" s="915"/>
      <c r="AH81" s="915"/>
      <c r="AI81" s="915"/>
      <c r="AJ81" s="915"/>
      <c r="AK81" s="915">
        <v>1273</v>
      </c>
      <c r="AL81" s="915"/>
      <c r="AM81" s="915"/>
      <c r="AN81" s="915"/>
      <c r="AO81" s="915"/>
      <c r="AP81" s="915">
        <v>3879</v>
      </c>
      <c r="AQ81" s="915"/>
      <c r="AR81" s="915"/>
      <c r="AS81" s="915"/>
      <c r="AT81" s="915"/>
      <c r="AU81" s="915"/>
      <c r="AV81" s="915"/>
      <c r="AW81" s="915"/>
      <c r="AX81" s="915"/>
      <c r="AY81" s="915"/>
      <c r="AZ81" s="912" t="s">
        <v>410</v>
      </c>
      <c r="BA81" s="912"/>
      <c r="BB81" s="912"/>
      <c r="BC81" s="912"/>
      <c r="BD81" s="913"/>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395</v>
      </c>
      <c r="B88" s="874" t="s">
        <v>422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874" t="s">
        <v>423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428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430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431</v>
      </c>
      <c r="AB109" s="979"/>
      <c r="AC109" s="979"/>
      <c r="AD109" s="979"/>
      <c r="AE109" s="980"/>
      <c r="AF109" s="978" t="s">
        <v>309</v>
      </c>
      <c r="AG109" s="979"/>
      <c r="AH109" s="979"/>
      <c r="AI109" s="979"/>
      <c r="AJ109" s="980"/>
      <c r="AK109" s="978" t="s">
        <v>308</v>
      </c>
      <c r="AL109" s="979"/>
      <c r="AM109" s="979"/>
      <c r="AN109" s="979"/>
      <c r="AO109" s="980"/>
      <c r="AP109" s="978" t="s">
        <v>432</v>
      </c>
      <c r="AQ109" s="979"/>
      <c r="AR109" s="979"/>
      <c r="AS109" s="979"/>
      <c r="AT109" s="981"/>
      <c r="AU109" s="998" t="s">
        <v>430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431</v>
      </c>
      <c r="BR109" s="979"/>
      <c r="BS109" s="979"/>
      <c r="BT109" s="979"/>
      <c r="BU109" s="980"/>
      <c r="BV109" s="978" t="s">
        <v>309</v>
      </c>
      <c r="BW109" s="979"/>
      <c r="BX109" s="979"/>
      <c r="BY109" s="979"/>
      <c r="BZ109" s="980"/>
      <c r="CA109" s="978" t="s">
        <v>308</v>
      </c>
      <c r="CB109" s="979"/>
      <c r="CC109" s="979"/>
      <c r="CD109" s="979"/>
      <c r="CE109" s="980"/>
      <c r="CF109" s="999" t="s">
        <v>432</v>
      </c>
      <c r="CG109" s="999"/>
      <c r="CH109" s="999"/>
      <c r="CI109" s="999"/>
      <c r="CJ109" s="999"/>
      <c r="CK109" s="978" t="s">
        <v>433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431</v>
      </c>
      <c r="DH109" s="979"/>
      <c r="DI109" s="979"/>
      <c r="DJ109" s="979"/>
      <c r="DK109" s="980"/>
      <c r="DL109" s="978" t="s">
        <v>309</v>
      </c>
      <c r="DM109" s="979"/>
      <c r="DN109" s="979"/>
      <c r="DO109" s="979"/>
      <c r="DP109" s="980"/>
      <c r="DQ109" s="978" t="s">
        <v>308</v>
      </c>
      <c r="DR109" s="979"/>
      <c r="DS109" s="979"/>
      <c r="DT109" s="979"/>
      <c r="DU109" s="980"/>
      <c r="DV109" s="978" t="s">
        <v>432</v>
      </c>
      <c r="DW109" s="979"/>
      <c r="DX109" s="979"/>
      <c r="DY109" s="979"/>
      <c r="DZ109" s="981"/>
    </row>
    <row r="110" spans="1:131" s="247" customFormat="1" ht="26.25" customHeight="1">
      <c r="A110" s="982" t="s">
        <v>434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1073243</v>
      </c>
      <c r="AB110" s="986"/>
      <c r="AC110" s="986"/>
      <c r="AD110" s="986"/>
      <c r="AE110" s="987"/>
      <c r="AF110" s="988">
        <v>1051268</v>
      </c>
      <c r="AG110" s="986"/>
      <c r="AH110" s="986"/>
      <c r="AI110" s="986"/>
      <c r="AJ110" s="987"/>
      <c r="AK110" s="988">
        <v>1066708</v>
      </c>
      <c r="AL110" s="986"/>
      <c r="AM110" s="986"/>
      <c r="AN110" s="986"/>
      <c r="AO110" s="987"/>
      <c r="AP110" s="989">
        <v>22.2</v>
      </c>
      <c r="AQ110" s="990"/>
      <c r="AR110" s="990"/>
      <c r="AS110" s="990"/>
      <c r="AT110" s="991"/>
      <c r="AU110" s="992" t="s">
        <v>73</v>
      </c>
      <c r="AV110" s="993"/>
      <c r="AW110" s="993"/>
      <c r="AX110" s="993"/>
      <c r="AY110" s="993"/>
      <c r="AZ110" s="1034" t="s">
        <v>435</v>
      </c>
      <c r="BA110" s="983"/>
      <c r="BB110" s="983"/>
      <c r="BC110" s="983"/>
      <c r="BD110" s="983"/>
      <c r="BE110" s="983"/>
      <c r="BF110" s="983"/>
      <c r="BG110" s="983"/>
      <c r="BH110" s="983"/>
      <c r="BI110" s="983"/>
      <c r="BJ110" s="983"/>
      <c r="BK110" s="983"/>
      <c r="BL110" s="983"/>
      <c r="BM110" s="983"/>
      <c r="BN110" s="983"/>
      <c r="BO110" s="983"/>
      <c r="BP110" s="984"/>
      <c r="BQ110" s="1020">
        <v>10409089</v>
      </c>
      <c r="BR110" s="1021"/>
      <c r="BS110" s="1021"/>
      <c r="BT110" s="1021"/>
      <c r="BU110" s="1021"/>
      <c r="BV110" s="1021">
        <v>10130592</v>
      </c>
      <c r="BW110" s="1021"/>
      <c r="BX110" s="1021"/>
      <c r="BY110" s="1021"/>
      <c r="BZ110" s="1021"/>
      <c r="CA110" s="1021">
        <v>11189931</v>
      </c>
      <c r="CB110" s="1021"/>
      <c r="CC110" s="1021"/>
      <c r="CD110" s="1021"/>
      <c r="CE110" s="1021"/>
      <c r="CF110" s="1035">
        <v>233.2</v>
      </c>
      <c r="CG110" s="1036"/>
      <c r="CH110" s="1036"/>
      <c r="CI110" s="1036"/>
      <c r="CJ110" s="1036"/>
      <c r="CK110" s="1037" t="s">
        <v>436</v>
      </c>
      <c r="CL110" s="1038"/>
      <c r="CM110" s="1017" t="s">
        <v>437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415</v>
      </c>
      <c r="DH110" s="1021"/>
      <c r="DI110" s="1021"/>
      <c r="DJ110" s="1021"/>
      <c r="DK110" s="1021"/>
      <c r="DL110" s="1021" t="s">
        <v>128</v>
      </c>
      <c r="DM110" s="1021"/>
      <c r="DN110" s="1021"/>
      <c r="DO110" s="1021"/>
      <c r="DP110" s="1021"/>
      <c r="DQ110" s="1021" t="s">
        <v>128</v>
      </c>
      <c r="DR110" s="1021"/>
      <c r="DS110" s="1021"/>
      <c r="DT110" s="1021"/>
      <c r="DU110" s="1021"/>
      <c r="DV110" s="1022" t="s">
        <v>128</v>
      </c>
      <c r="DW110" s="1022"/>
      <c r="DX110" s="1022"/>
      <c r="DY110" s="1022"/>
      <c r="DZ110" s="1023"/>
    </row>
    <row r="111" spans="1:131" s="247" customFormat="1" ht="26.25" customHeight="1">
      <c r="A111" s="1024" t="s">
        <v>438</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128</v>
      </c>
      <c r="AB111" s="1028"/>
      <c r="AC111" s="1028"/>
      <c r="AD111" s="1028"/>
      <c r="AE111" s="1029"/>
      <c r="AF111" s="1030" t="s">
        <v>415</v>
      </c>
      <c r="AG111" s="1028"/>
      <c r="AH111" s="1028"/>
      <c r="AI111" s="1028"/>
      <c r="AJ111" s="1029"/>
      <c r="AK111" s="1030" t="s">
        <v>415</v>
      </c>
      <c r="AL111" s="1028"/>
      <c r="AM111" s="1028"/>
      <c r="AN111" s="1028"/>
      <c r="AO111" s="1029"/>
      <c r="AP111" s="1031" t="s">
        <v>128</v>
      </c>
      <c r="AQ111" s="1032"/>
      <c r="AR111" s="1032"/>
      <c r="AS111" s="1032"/>
      <c r="AT111" s="1033"/>
      <c r="AU111" s="994"/>
      <c r="AV111" s="995"/>
      <c r="AW111" s="995"/>
      <c r="AX111" s="995"/>
      <c r="AY111" s="995"/>
      <c r="AZ111" s="1043" t="s">
        <v>439</v>
      </c>
      <c r="BA111" s="1044"/>
      <c r="BB111" s="1044"/>
      <c r="BC111" s="1044"/>
      <c r="BD111" s="1044"/>
      <c r="BE111" s="1044"/>
      <c r="BF111" s="1044"/>
      <c r="BG111" s="1044"/>
      <c r="BH111" s="1044"/>
      <c r="BI111" s="1044"/>
      <c r="BJ111" s="1044"/>
      <c r="BK111" s="1044"/>
      <c r="BL111" s="1044"/>
      <c r="BM111" s="1044"/>
      <c r="BN111" s="1044"/>
      <c r="BO111" s="1044"/>
      <c r="BP111" s="1045"/>
      <c r="BQ111" s="1013" t="s">
        <v>128</v>
      </c>
      <c r="BR111" s="1014"/>
      <c r="BS111" s="1014"/>
      <c r="BT111" s="1014"/>
      <c r="BU111" s="1014"/>
      <c r="BV111" s="1014" t="s">
        <v>128</v>
      </c>
      <c r="BW111" s="1014"/>
      <c r="BX111" s="1014"/>
      <c r="BY111" s="1014"/>
      <c r="BZ111" s="1014"/>
      <c r="CA111" s="1014" t="s">
        <v>128</v>
      </c>
      <c r="CB111" s="1014"/>
      <c r="CC111" s="1014"/>
      <c r="CD111" s="1014"/>
      <c r="CE111" s="1014"/>
      <c r="CF111" s="1008" t="s">
        <v>440</v>
      </c>
      <c r="CG111" s="1009"/>
      <c r="CH111" s="1009"/>
      <c r="CI111" s="1009"/>
      <c r="CJ111" s="1009"/>
      <c r="CK111" s="1039"/>
      <c r="CL111" s="1040"/>
      <c r="CM111" s="1010" t="s">
        <v>441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128</v>
      </c>
      <c r="DH111" s="1014"/>
      <c r="DI111" s="1014"/>
      <c r="DJ111" s="1014"/>
      <c r="DK111" s="1014"/>
      <c r="DL111" s="1014" t="s">
        <v>128</v>
      </c>
      <c r="DM111" s="1014"/>
      <c r="DN111" s="1014"/>
      <c r="DO111" s="1014"/>
      <c r="DP111" s="1014"/>
      <c r="DQ111" s="1014" t="s">
        <v>128</v>
      </c>
      <c r="DR111" s="1014"/>
      <c r="DS111" s="1014"/>
      <c r="DT111" s="1014"/>
      <c r="DU111" s="1014"/>
      <c r="DV111" s="1015" t="s">
        <v>128</v>
      </c>
      <c r="DW111" s="1015"/>
      <c r="DX111" s="1015"/>
      <c r="DY111" s="1015"/>
      <c r="DZ111" s="1016"/>
    </row>
    <row r="112" spans="1:131" s="247" customFormat="1" ht="26.25" customHeight="1">
      <c r="A112" s="1046" t="s">
        <v>442</v>
      </c>
      <c r="B112" s="1047"/>
      <c r="C112" s="1044" t="s">
        <v>443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440</v>
      </c>
      <c r="AB112" s="1053"/>
      <c r="AC112" s="1053"/>
      <c r="AD112" s="1053"/>
      <c r="AE112" s="1054"/>
      <c r="AF112" s="1055" t="s">
        <v>128</v>
      </c>
      <c r="AG112" s="1053"/>
      <c r="AH112" s="1053"/>
      <c r="AI112" s="1053"/>
      <c r="AJ112" s="1054"/>
      <c r="AK112" s="1055" t="s">
        <v>128</v>
      </c>
      <c r="AL112" s="1053"/>
      <c r="AM112" s="1053"/>
      <c r="AN112" s="1053"/>
      <c r="AO112" s="1054"/>
      <c r="AP112" s="1056" t="s">
        <v>128</v>
      </c>
      <c r="AQ112" s="1057"/>
      <c r="AR112" s="1057"/>
      <c r="AS112" s="1057"/>
      <c r="AT112" s="1058"/>
      <c r="AU112" s="994"/>
      <c r="AV112" s="995"/>
      <c r="AW112" s="995"/>
      <c r="AX112" s="995"/>
      <c r="AY112" s="995"/>
      <c r="AZ112" s="1043" t="s">
        <v>444</v>
      </c>
      <c r="BA112" s="1044"/>
      <c r="BB112" s="1044"/>
      <c r="BC112" s="1044"/>
      <c r="BD112" s="1044"/>
      <c r="BE112" s="1044"/>
      <c r="BF112" s="1044"/>
      <c r="BG112" s="1044"/>
      <c r="BH112" s="1044"/>
      <c r="BI112" s="1044"/>
      <c r="BJ112" s="1044"/>
      <c r="BK112" s="1044"/>
      <c r="BL112" s="1044"/>
      <c r="BM112" s="1044"/>
      <c r="BN112" s="1044"/>
      <c r="BO112" s="1044"/>
      <c r="BP112" s="1045"/>
      <c r="BQ112" s="1013">
        <v>3847435</v>
      </c>
      <c r="BR112" s="1014"/>
      <c r="BS112" s="1014"/>
      <c r="BT112" s="1014"/>
      <c r="BU112" s="1014"/>
      <c r="BV112" s="1014">
        <v>3630841</v>
      </c>
      <c r="BW112" s="1014"/>
      <c r="BX112" s="1014"/>
      <c r="BY112" s="1014"/>
      <c r="BZ112" s="1014"/>
      <c r="CA112" s="1014">
        <v>3364738</v>
      </c>
      <c r="CB112" s="1014"/>
      <c r="CC112" s="1014"/>
      <c r="CD112" s="1014"/>
      <c r="CE112" s="1014"/>
      <c r="CF112" s="1008">
        <v>70.099999999999994</v>
      </c>
      <c r="CG112" s="1009"/>
      <c r="CH112" s="1009"/>
      <c r="CI112" s="1009"/>
      <c r="CJ112" s="1009"/>
      <c r="CK112" s="1039"/>
      <c r="CL112" s="1040"/>
      <c r="CM112" s="1010" t="s">
        <v>445</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440</v>
      </c>
      <c r="DH112" s="1014"/>
      <c r="DI112" s="1014"/>
      <c r="DJ112" s="1014"/>
      <c r="DK112" s="1014"/>
      <c r="DL112" s="1014" t="s">
        <v>128</v>
      </c>
      <c r="DM112" s="1014"/>
      <c r="DN112" s="1014"/>
      <c r="DO112" s="1014"/>
      <c r="DP112" s="1014"/>
      <c r="DQ112" s="1014" t="s">
        <v>128</v>
      </c>
      <c r="DR112" s="1014"/>
      <c r="DS112" s="1014"/>
      <c r="DT112" s="1014"/>
      <c r="DU112" s="1014"/>
      <c r="DV112" s="1015" t="s">
        <v>128</v>
      </c>
      <c r="DW112" s="1015"/>
      <c r="DX112" s="1015"/>
      <c r="DY112" s="1015"/>
      <c r="DZ112" s="1016"/>
    </row>
    <row r="113" spans="1:130" s="247" customFormat="1" ht="26.25" customHeight="1">
      <c r="A113" s="1048"/>
      <c r="B113" s="1049"/>
      <c r="C113" s="1044" t="s">
        <v>446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224312</v>
      </c>
      <c r="AB113" s="1028"/>
      <c r="AC113" s="1028"/>
      <c r="AD113" s="1028"/>
      <c r="AE113" s="1029"/>
      <c r="AF113" s="1030">
        <v>219300</v>
      </c>
      <c r="AG113" s="1028"/>
      <c r="AH113" s="1028"/>
      <c r="AI113" s="1028"/>
      <c r="AJ113" s="1029"/>
      <c r="AK113" s="1030">
        <v>254844</v>
      </c>
      <c r="AL113" s="1028"/>
      <c r="AM113" s="1028"/>
      <c r="AN113" s="1028"/>
      <c r="AO113" s="1029"/>
      <c r="AP113" s="1031">
        <v>5.3</v>
      </c>
      <c r="AQ113" s="1032"/>
      <c r="AR113" s="1032"/>
      <c r="AS113" s="1032"/>
      <c r="AT113" s="1033"/>
      <c r="AU113" s="994"/>
      <c r="AV113" s="995"/>
      <c r="AW113" s="995"/>
      <c r="AX113" s="995"/>
      <c r="AY113" s="995"/>
      <c r="AZ113" s="1043" t="s">
        <v>447</v>
      </c>
      <c r="BA113" s="1044"/>
      <c r="BB113" s="1044"/>
      <c r="BC113" s="1044"/>
      <c r="BD113" s="1044"/>
      <c r="BE113" s="1044"/>
      <c r="BF113" s="1044"/>
      <c r="BG113" s="1044"/>
      <c r="BH113" s="1044"/>
      <c r="BI113" s="1044"/>
      <c r="BJ113" s="1044"/>
      <c r="BK113" s="1044"/>
      <c r="BL113" s="1044"/>
      <c r="BM113" s="1044"/>
      <c r="BN113" s="1044"/>
      <c r="BO113" s="1044"/>
      <c r="BP113" s="1045"/>
      <c r="BQ113" s="1013">
        <v>128590</v>
      </c>
      <c r="BR113" s="1014"/>
      <c r="BS113" s="1014"/>
      <c r="BT113" s="1014"/>
      <c r="BU113" s="1014"/>
      <c r="BV113" s="1014">
        <v>116404</v>
      </c>
      <c r="BW113" s="1014"/>
      <c r="BX113" s="1014"/>
      <c r="BY113" s="1014"/>
      <c r="BZ113" s="1014"/>
      <c r="CA113" s="1014">
        <v>103442</v>
      </c>
      <c r="CB113" s="1014"/>
      <c r="CC113" s="1014"/>
      <c r="CD113" s="1014"/>
      <c r="CE113" s="1014"/>
      <c r="CF113" s="1008">
        <v>2.2000000000000002</v>
      </c>
      <c r="CG113" s="1009"/>
      <c r="CH113" s="1009"/>
      <c r="CI113" s="1009"/>
      <c r="CJ113" s="1009"/>
      <c r="CK113" s="1039"/>
      <c r="CL113" s="1040"/>
      <c r="CM113" s="1010" t="s">
        <v>448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440</v>
      </c>
      <c r="DH113" s="1053"/>
      <c r="DI113" s="1053"/>
      <c r="DJ113" s="1053"/>
      <c r="DK113" s="1054"/>
      <c r="DL113" s="1055" t="s">
        <v>128</v>
      </c>
      <c r="DM113" s="1053"/>
      <c r="DN113" s="1053"/>
      <c r="DO113" s="1053"/>
      <c r="DP113" s="1054"/>
      <c r="DQ113" s="1055" t="s">
        <v>128</v>
      </c>
      <c r="DR113" s="1053"/>
      <c r="DS113" s="1053"/>
      <c r="DT113" s="1053"/>
      <c r="DU113" s="1054"/>
      <c r="DV113" s="1056" t="s">
        <v>128</v>
      </c>
      <c r="DW113" s="1057"/>
      <c r="DX113" s="1057"/>
      <c r="DY113" s="1057"/>
      <c r="DZ113" s="1058"/>
    </row>
    <row r="114" spans="1:130" s="247" customFormat="1" ht="26.25" customHeight="1">
      <c r="A114" s="1048"/>
      <c r="B114" s="1049"/>
      <c r="C114" s="1044" t="s">
        <v>449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5848</v>
      </c>
      <c r="AB114" s="1053"/>
      <c r="AC114" s="1053"/>
      <c r="AD114" s="1053"/>
      <c r="AE114" s="1054"/>
      <c r="AF114" s="1055">
        <v>954</v>
      </c>
      <c r="AG114" s="1053"/>
      <c r="AH114" s="1053"/>
      <c r="AI114" s="1053"/>
      <c r="AJ114" s="1054"/>
      <c r="AK114" s="1055">
        <v>421</v>
      </c>
      <c r="AL114" s="1053"/>
      <c r="AM114" s="1053"/>
      <c r="AN114" s="1053"/>
      <c r="AO114" s="1054"/>
      <c r="AP114" s="1056">
        <v>0</v>
      </c>
      <c r="AQ114" s="1057"/>
      <c r="AR114" s="1057"/>
      <c r="AS114" s="1057"/>
      <c r="AT114" s="1058"/>
      <c r="AU114" s="994"/>
      <c r="AV114" s="995"/>
      <c r="AW114" s="995"/>
      <c r="AX114" s="995"/>
      <c r="AY114" s="995"/>
      <c r="AZ114" s="1043" t="s">
        <v>450</v>
      </c>
      <c r="BA114" s="1044"/>
      <c r="BB114" s="1044"/>
      <c r="BC114" s="1044"/>
      <c r="BD114" s="1044"/>
      <c r="BE114" s="1044"/>
      <c r="BF114" s="1044"/>
      <c r="BG114" s="1044"/>
      <c r="BH114" s="1044"/>
      <c r="BI114" s="1044"/>
      <c r="BJ114" s="1044"/>
      <c r="BK114" s="1044"/>
      <c r="BL114" s="1044"/>
      <c r="BM114" s="1044"/>
      <c r="BN114" s="1044"/>
      <c r="BO114" s="1044"/>
      <c r="BP114" s="1045"/>
      <c r="BQ114" s="1013">
        <v>2276093</v>
      </c>
      <c r="BR114" s="1014"/>
      <c r="BS114" s="1014"/>
      <c r="BT114" s="1014"/>
      <c r="BU114" s="1014"/>
      <c r="BV114" s="1014">
        <v>2216362</v>
      </c>
      <c r="BW114" s="1014"/>
      <c r="BX114" s="1014"/>
      <c r="BY114" s="1014"/>
      <c r="BZ114" s="1014"/>
      <c r="CA114" s="1014">
        <v>2203315</v>
      </c>
      <c r="CB114" s="1014"/>
      <c r="CC114" s="1014"/>
      <c r="CD114" s="1014"/>
      <c r="CE114" s="1014"/>
      <c r="CF114" s="1008">
        <v>45.9</v>
      </c>
      <c r="CG114" s="1009"/>
      <c r="CH114" s="1009"/>
      <c r="CI114" s="1009"/>
      <c r="CJ114" s="1009"/>
      <c r="CK114" s="1039"/>
      <c r="CL114" s="1040"/>
      <c r="CM114" s="1010" t="s">
        <v>451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128</v>
      </c>
      <c r="DH114" s="1053"/>
      <c r="DI114" s="1053"/>
      <c r="DJ114" s="1053"/>
      <c r="DK114" s="1054"/>
      <c r="DL114" s="1055" t="s">
        <v>440</v>
      </c>
      <c r="DM114" s="1053"/>
      <c r="DN114" s="1053"/>
      <c r="DO114" s="1053"/>
      <c r="DP114" s="1054"/>
      <c r="DQ114" s="1055" t="s">
        <v>440</v>
      </c>
      <c r="DR114" s="1053"/>
      <c r="DS114" s="1053"/>
      <c r="DT114" s="1053"/>
      <c r="DU114" s="1054"/>
      <c r="DV114" s="1056" t="s">
        <v>440</v>
      </c>
      <c r="DW114" s="1057"/>
      <c r="DX114" s="1057"/>
      <c r="DY114" s="1057"/>
      <c r="DZ114" s="1058"/>
    </row>
    <row r="115" spans="1:130" s="247" customFormat="1" ht="26.25" customHeight="1">
      <c r="A115" s="1048"/>
      <c r="B115" s="1049"/>
      <c r="C115" s="1044" t="s">
        <v>452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17170</v>
      </c>
      <c r="AB115" s="1028"/>
      <c r="AC115" s="1028"/>
      <c r="AD115" s="1028"/>
      <c r="AE115" s="1029"/>
      <c r="AF115" s="1030">
        <v>16084</v>
      </c>
      <c r="AG115" s="1028"/>
      <c r="AH115" s="1028"/>
      <c r="AI115" s="1028"/>
      <c r="AJ115" s="1029"/>
      <c r="AK115" s="1030">
        <v>17716</v>
      </c>
      <c r="AL115" s="1028"/>
      <c r="AM115" s="1028"/>
      <c r="AN115" s="1028"/>
      <c r="AO115" s="1029"/>
      <c r="AP115" s="1031">
        <v>0.4</v>
      </c>
      <c r="AQ115" s="1032"/>
      <c r="AR115" s="1032"/>
      <c r="AS115" s="1032"/>
      <c r="AT115" s="1033"/>
      <c r="AU115" s="994"/>
      <c r="AV115" s="995"/>
      <c r="AW115" s="995"/>
      <c r="AX115" s="995"/>
      <c r="AY115" s="995"/>
      <c r="AZ115" s="1043" t="s">
        <v>453</v>
      </c>
      <c r="BA115" s="1044"/>
      <c r="BB115" s="1044"/>
      <c r="BC115" s="1044"/>
      <c r="BD115" s="1044"/>
      <c r="BE115" s="1044"/>
      <c r="BF115" s="1044"/>
      <c r="BG115" s="1044"/>
      <c r="BH115" s="1044"/>
      <c r="BI115" s="1044"/>
      <c r="BJ115" s="1044"/>
      <c r="BK115" s="1044"/>
      <c r="BL115" s="1044"/>
      <c r="BM115" s="1044"/>
      <c r="BN115" s="1044"/>
      <c r="BO115" s="1044"/>
      <c r="BP115" s="1045"/>
      <c r="BQ115" s="1013" t="s">
        <v>440</v>
      </c>
      <c r="BR115" s="1014"/>
      <c r="BS115" s="1014"/>
      <c r="BT115" s="1014"/>
      <c r="BU115" s="1014"/>
      <c r="BV115" s="1014" t="s">
        <v>440</v>
      </c>
      <c r="BW115" s="1014"/>
      <c r="BX115" s="1014"/>
      <c r="BY115" s="1014"/>
      <c r="BZ115" s="1014"/>
      <c r="CA115" s="1014" t="s">
        <v>440</v>
      </c>
      <c r="CB115" s="1014"/>
      <c r="CC115" s="1014"/>
      <c r="CD115" s="1014"/>
      <c r="CE115" s="1014"/>
      <c r="CF115" s="1008" t="s">
        <v>128</v>
      </c>
      <c r="CG115" s="1009"/>
      <c r="CH115" s="1009"/>
      <c r="CI115" s="1009"/>
      <c r="CJ115" s="1009"/>
      <c r="CK115" s="1039"/>
      <c r="CL115" s="1040"/>
      <c r="CM115" s="1043" t="s">
        <v>454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440</v>
      </c>
      <c r="DH115" s="1053"/>
      <c r="DI115" s="1053"/>
      <c r="DJ115" s="1053"/>
      <c r="DK115" s="1054"/>
      <c r="DL115" s="1055" t="s">
        <v>128</v>
      </c>
      <c r="DM115" s="1053"/>
      <c r="DN115" s="1053"/>
      <c r="DO115" s="1053"/>
      <c r="DP115" s="1054"/>
      <c r="DQ115" s="1055" t="s">
        <v>440</v>
      </c>
      <c r="DR115" s="1053"/>
      <c r="DS115" s="1053"/>
      <c r="DT115" s="1053"/>
      <c r="DU115" s="1054"/>
      <c r="DV115" s="1056" t="s">
        <v>128</v>
      </c>
      <c r="DW115" s="1057"/>
      <c r="DX115" s="1057"/>
      <c r="DY115" s="1057"/>
      <c r="DZ115" s="1058"/>
    </row>
    <row r="116" spans="1:130" s="247" customFormat="1" ht="26.25" customHeight="1">
      <c r="A116" s="1050"/>
      <c r="B116" s="1051"/>
      <c r="C116" s="1059" t="s">
        <v>455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33</v>
      </c>
      <c r="AB116" s="1053"/>
      <c r="AC116" s="1053"/>
      <c r="AD116" s="1053"/>
      <c r="AE116" s="1054"/>
      <c r="AF116" s="1055" t="s">
        <v>128</v>
      </c>
      <c r="AG116" s="1053"/>
      <c r="AH116" s="1053"/>
      <c r="AI116" s="1053"/>
      <c r="AJ116" s="1054"/>
      <c r="AK116" s="1055">
        <v>55</v>
      </c>
      <c r="AL116" s="1053"/>
      <c r="AM116" s="1053"/>
      <c r="AN116" s="1053"/>
      <c r="AO116" s="1054"/>
      <c r="AP116" s="1056">
        <v>0</v>
      </c>
      <c r="AQ116" s="1057"/>
      <c r="AR116" s="1057"/>
      <c r="AS116" s="1057"/>
      <c r="AT116" s="1058"/>
      <c r="AU116" s="994"/>
      <c r="AV116" s="995"/>
      <c r="AW116" s="995"/>
      <c r="AX116" s="995"/>
      <c r="AY116" s="995"/>
      <c r="AZ116" s="1061" t="s">
        <v>456</v>
      </c>
      <c r="BA116" s="1062"/>
      <c r="BB116" s="1062"/>
      <c r="BC116" s="1062"/>
      <c r="BD116" s="1062"/>
      <c r="BE116" s="1062"/>
      <c r="BF116" s="1062"/>
      <c r="BG116" s="1062"/>
      <c r="BH116" s="1062"/>
      <c r="BI116" s="1062"/>
      <c r="BJ116" s="1062"/>
      <c r="BK116" s="1062"/>
      <c r="BL116" s="1062"/>
      <c r="BM116" s="1062"/>
      <c r="BN116" s="1062"/>
      <c r="BO116" s="1062"/>
      <c r="BP116" s="1063"/>
      <c r="BQ116" s="1013" t="s">
        <v>128</v>
      </c>
      <c r="BR116" s="1014"/>
      <c r="BS116" s="1014"/>
      <c r="BT116" s="1014"/>
      <c r="BU116" s="1014"/>
      <c r="BV116" s="1014" t="s">
        <v>440</v>
      </c>
      <c r="BW116" s="1014"/>
      <c r="BX116" s="1014"/>
      <c r="BY116" s="1014"/>
      <c r="BZ116" s="1014"/>
      <c r="CA116" s="1014" t="s">
        <v>128</v>
      </c>
      <c r="CB116" s="1014"/>
      <c r="CC116" s="1014"/>
      <c r="CD116" s="1014"/>
      <c r="CE116" s="1014"/>
      <c r="CF116" s="1008" t="s">
        <v>128</v>
      </c>
      <c r="CG116" s="1009"/>
      <c r="CH116" s="1009"/>
      <c r="CI116" s="1009"/>
      <c r="CJ116" s="1009"/>
      <c r="CK116" s="1039"/>
      <c r="CL116" s="1040"/>
      <c r="CM116" s="1010" t="s">
        <v>457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440</v>
      </c>
      <c r="DH116" s="1053"/>
      <c r="DI116" s="1053"/>
      <c r="DJ116" s="1053"/>
      <c r="DK116" s="1054"/>
      <c r="DL116" s="1055" t="s">
        <v>128</v>
      </c>
      <c r="DM116" s="1053"/>
      <c r="DN116" s="1053"/>
      <c r="DO116" s="1053"/>
      <c r="DP116" s="1054"/>
      <c r="DQ116" s="1055" t="s">
        <v>128</v>
      </c>
      <c r="DR116" s="1053"/>
      <c r="DS116" s="1053"/>
      <c r="DT116" s="1053"/>
      <c r="DU116" s="1054"/>
      <c r="DV116" s="1056" t="s">
        <v>128</v>
      </c>
      <c r="DW116" s="1057"/>
      <c r="DX116" s="1057"/>
      <c r="DY116" s="1057"/>
      <c r="DZ116" s="1058"/>
    </row>
    <row r="117" spans="1:130" s="247" customFormat="1" ht="26.25" customHeight="1">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458</v>
      </c>
      <c r="Z117" s="980"/>
      <c r="AA117" s="1070">
        <v>1320606</v>
      </c>
      <c r="AB117" s="1071"/>
      <c r="AC117" s="1071"/>
      <c r="AD117" s="1071"/>
      <c r="AE117" s="1072"/>
      <c r="AF117" s="1073">
        <v>1287606</v>
      </c>
      <c r="AG117" s="1071"/>
      <c r="AH117" s="1071"/>
      <c r="AI117" s="1071"/>
      <c r="AJ117" s="1072"/>
      <c r="AK117" s="1073">
        <v>1339744</v>
      </c>
      <c r="AL117" s="1071"/>
      <c r="AM117" s="1071"/>
      <c r="AN117" s="1071"/>
      <c r="AO117" s="1072"/>
      <c r="AP117" s="1074"/>
      <c r="AQ117" s="1075"/>
      <c r="AR117" s="1075"/>
      <c r="AS117" s="1075"/>
      <c r="AT117" s="1076"/>
      <c r="AU117" s="994"/>
      <c r="AV117" s="995"/>
      <c r="AW117" s="995"/>
      <c r="AX117" s="995"/>
      <c r="AY117" s="995"/>
      <c r="AZ117" s="1061" t="s">
        <v>459</v>
      </c>
      <c r="BA117" s="1062"/>
      <c r="BB117" s="1062"/>
      <c r="BC117" s="1062"/>
      <c r="BD117" s="1062"/>
      <c r="BE117" s="1062"/>
      <c r="BF117" s="1062"/>
      <c r="BG117" s="1062"/>
      <c r="BH117" s="1062"/>
      <c r="BI117" s="1062"/>
      <c r="BJ117" s="1062"/>
      <c r="BK117" s="1062"/>
      <c r="BL117" s="1062"/>
      <c r="BM117" s="1062"/>
      <c r="BN117" s="1062"/>
      <c r="BO117" s="1062"/>
      <c r="BP117" s="1063"/>
      <c r="BQ117" s="1013" t="s">
        <v>440</v>
      </c>
      <c r="BR117" s="1014"/>
      <c r="BS117" s="1014"/>
      <c r="BT117" s="1014"/>
      <c r="BU117" s="1014"/>
      <c r="BV117" s="1014" t="s">
        <v>128</v>
      </c>
      <c r="BW117" s="1014"/>
      <c r="BX117" s="1014"/>
      <c r="BY117" s="1014"/>
      <c r="BZ117" s="1014"/>
      <c r="CA117" s="1014" t="s">
        <v>128</v>
      </c>
      <c r="CB117" s="1014"/>
      <c r="CC117" s="1014"/>
      <c r="CD117" s="1014"/>
      <c r="CE117" s="1014"/>
      <c r="CF117" s="1008" t="s">
        <v>128</v>
      </c>
      <c r="CG117" s="1009"/>
      <c r="CH117" s="1009"/>
      <c r="CI117" s="1009"/>
      <c r="CJ117" s="1009"/>
      <c r="CK117" s="1039"/>
      <c r="CL117" s="1040"/>
      <c r="CM117" s="1010" t="s">
        <v>460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128</v>
      </c>
      <c r="DH117" s="1053"/>
      <c r="DI117" s="1053"/>
      <c r="DJ117" s="1053"/>
      <c r="DK117" s="1054"/>
      <c r="DL117" s="1055" t="s">
        <v>128</v>
      </c>
      <c r="DM117" s="1053"/>
      <c r="DN117" s="1053"/>
      <c r="DO117" s="1053"/>
      <c r="DP117" s="1054"/>
      <c r="DQ117" s="1055" t="s">
        <v>128</v>
      </c>
      <c r="DR117" s="1053"/>
      <c r="DS117" s="1053"/>
      <c r="DT117" s="1053"/>
      <c r="DU117" s="1054"/>
      <c r="DV117" s="1056" t="s">
        <v>128</v>
      </c>
      <c r="DW117" s="1057"/>
      <c r="DX117" s="1057"/>
      <c r="DY117" s="1057"/>
      <c r="DZ117" s="1058"/>
    </row>
    <row r="118" spans="1:130" s="247" customFormat="1" ht="26.25" customHeight="1">
      <c r="A118" s="998" t="s">
        <v>433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431</v>
      </c>
      <c r="AB118" s="979"/>
      <c r="AC118" s="979"/>
      <c r="AD118" s="979"/>
      <c r="AE118" s="980"/>
      <c r="AF118" s="978" t="s">
        <v>309</v>
      </c>
      <c r="AG118" s="979"/>
      <c r="AH118" s="979"/>
      <c r="AI118" s="979"/>
      <c r="AJ118" s="980"/>
      <c r="AK118" s="978" t="s">
        <v>308</v>
      </c>
      <c r="AL118" s="979"/>
      <c r="AM118" s="979"/>
      <c r="AN118" s="979"/>
      <c r="AO118" s="980"/>
      <c r="AP118" s="1065" t="s">
        <v>432</v>
      </c>
      <c r="AQ118" s="1066"/>
      <c r="AR118" s="1066"/>
      <c r="AS118" s="1066"/>
      <c r="AT118" s="1067"/>
      <c r="AU118" s="994"/>
      <c r="AV118" s="995"/>
      <c r="AW118" s="995"/>
      <c r="AX118" s="995"/>
      <c r="AY118" s="995"/>
      <c r="AZ118" s="1068" t="s">
        <v>461</v>
      </c>
      <c r="BA118" s="1059"/>
      <c r="BB118" s="1059"/>
      <c r="BC118" s="1059"/>
      <c r="BD118" s="1059"/>
      <c r="BE118" s="1059"/>
      <c r="BF118" s="1059"/>
      <c r="BG118" s="1059"/>
      <c r="BH118" s="1059"/>
      <c r="BI118" s="1059"/>
      <c r="BJ118" s="1059"/>
      <c r="BK118" s="1059"/>
      <c r="BL118" s="1059"/>
      <c r="BM118" s="1059"/>
      <c r="BN118" s="1059"/>
      <c r="BO118" s="1059"/>
      <c r="BP118" s="1060"/>
      <c r="BQ118" s="1091" t="s">
        <v>128</v>
      </c>
      <c r="BR118" s="1092"/>
      <c r="BS118" s="1092"/>
      <c r="BT118" s="1092"/>
      <c r="BU118" s="1092"/>
      <c r="BV118" s="1092" t="s">
        <v>128</v>
      </c>
      <c r="BW118" s="1092"/>
      <c r="BX118" s="1092"/>
      <c r="BY118" s="1092"/>
      <c r="BZ118" s="1092"/>
      <c r="CA118" s="1092" t="s">
        <v>128</v>
      </c>
      <c r="CB118" s="1092"/>
      <c r="CC118" s="1092"/>
      <c r="CD118" s="1092"/>
      <c r="CE118" s="1092"/>
      <c r="CF118" s="1008" t="s">
        <v>440</v>
      </c>
      <c r="CG118" s="1009"/>
      <c r="CH118" s="1009"/>
      <c r="CI118" s="1009"/>
      <c r="CJ118" s="1009"/>
      <c r="CK118" s="1039"/>
      <c r="CL118" s="1040"/>
      <c r="CM118" s="1010" t="s">
        <v>462</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440</v>
      </c>
      <c r="DH118" s="1053"/>
      <c r="DI118" s="1053"/>
      <c r="DJ118" s="1053"/>
      <c r="DK118" s="1054"/>
      <c r="DL118" s="1055" t="s">
        <v>440</v>
      </c>
      <c r="DM118" s="1053"/>
      <c r="DN118" s="1053"/>
      <c r="DO118" s="1053"/>
      <c r="DP118" s="1054"/>
      <c r="DQ118" s="1055" t="s">
        <v>128</v>
      </c>
      <c r="DR118" s="1053"/>
      <c r="DS118" s="1053"/>
      <c r="DT118" s="1053"/>
      <c r="DU118" s="1054"/>
      <c r="DV118" s="1056" t="s">
        <v>440</v>
      </c>
      <c r="DW118" s="1057"/>
      <c r="DX118" s="1057"/>
      <c r="DY118" s="1057"/>
      <c r="DZ118" s="1058"/>
    </row>
    <row r="119" spans="1:130" s="247" customFormat="1" ht="26.25" customHeight="1">
      <c r="A119" s="1152" t="s">
        <v>436</v>
      </c>
      <c r="B119" s="1038"/>
      <c r="C119" s="1017" t="s">
        <v>437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128</v>
      </c>
      <c r="AB119" s="986"/>
      <c r="AC119" s="986"/>
      <c r="AD119" s="986"/>
      <c r="AE119" s="987"/>
      <c r="AF119" s="988" t="s">
        <v>440</v>
      </c>
      <c r="AG119" s="986"/>
      <c r="AH119" s="986"/>
      <c r="AI119" s="986"/>
      <c r="AJ119" s="987"/>
      <c r="AK119" s="988" t="s">
        <v>128</v>
      </c>
      <c r="AL119" s="986"/>
      <c r="AM119" s="986"/>
      <c r="AN119" s="986"/>
      <c r="AO119" s="987"/>
      <c r="AP119" s="989" t="s">
        <v>128</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463</v>
      </c>
      <c r="BP119" s="1100"/>
      <c r="BQ119" s="1091">
        <v>16661207</v>
      </c>
      <c r="BR119" s="1092"/>
      <c r="BS119" s="1092"/>
      <c r="BT119" s="1092"/>
      <c r="BU119" s="1092"/>
      <c r="BV119" s="1092">
        <v>16094199</v>
      </c>
      <c r="BW119" s="1092"/>
      <c r="BX119" s="1092"/>
      <c r="BY119" s="1092"/>
      <c r="BZ119" s="1092"/>
      <c r="CA119" s="1092">
        <v>16861426</v>
      </c>
      <c r="CB119" s="1092"/>
      <c r="CC119" s="1092"/>
      <c r="CD119" s="1092"/>
      <c r="CE119" s="1092"/>
      <c r="CF119" s="1093"/>
      <c r="CG119" s="1094"/>
      <c r="CH119" s="1094"/>
      <c r="CI119" s="1094"/>
      <c r="CJ119" s="1095"/>
      <c r="CK119" s="1041"/>
      <c r="CL119" s="1042"/>
      <c r="CM119" s="1096" t="s">
        <v>464</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128</v>
      </c>
      <c r="DH119" s="1078"/>
      <c r="DI119" s="1078"/>
      <c r="DJ119" s="1078"/>
      <c r="DK119" s="1079"/>
      <c r="DL119" s="1077" t="s">
        <v>128</v>
      </c>
      <c r="DM119" s="1078"/>
      <c r="DN119" s="1078"/>
      <c r="DO119" s="1078"/>
      <c r="DP119" s="1079"/>
      <c r="DQ119" s="1077" t="s">
        <v>440</v>
      </c>
      <c r="DR119" s="1078"/>
      <c r="DS119" s="1078"/>
      <c r="DT119" s="1078"/>
      <c r="DU119" s="1079"/>
      <c r="DV119" s="1080" t="s">
        <v>128</v>
      </c>
      <c r="DW119" s="1081"/>
      <c r="DX119" s="1081"/>
      <c r="DY119" s="1081"/>
      <c r="DZ119" s="1082"/>
    </row>
    <row r="120" spans="1:130" s="247" customFormat="1" ht="26.25" customHeight="1">
      <c r="A120" s="1153"/>
      <c r="B120" s="1040"/>
      <c r="C120" s="1010" t="s">
        <v>441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128</v>
      </c>
      <c r="AB120" s="1053"/>
      <c r="AC120" s="1053"/>
      <c r="AD120" s="1053"/>
      <c r="AE120" s="1054"/>
      <c r="AF120" s="1055" t="s">
        <v>440</v>
      </c>
      <c r="AG120" s="1053"/>
      <c r="AH120" s="1053"/>
      <c r="AI120" s="1053"/>
      <c r="AJ120" s="1054"/>
      <c r="AK120" s="1055" t="s">
        <v>440</v>
      </c>
      <c r="AL120" s="1053"/>
      <c r="AM120" s="1053"/>
      <c r="AN120" s="1053"/>
      <c r="AO120" s="1054"/>
      <c r="AP120" s="1056" t="s">
        <v>440</v>
      </c>
      <c r="AQ120" s="1057"/>
      <c r="AR120" s="1057"/>
      <c r="AS120" s="1057"/>
      <c r="AT120" s="1058"/>
      <c r="AU120" s="1083" t="s">
        <v>465</v>
      </c>
      <c r="AV120" s="1084"/>
      <c r="AW120" s="1084"/>
      <c r="AX120" s="1084"/>
      <c r="AY120" s="1085"/>
      <c r="AZ120" s="1034" t="s">
        <v>466</v>
      </c>
      <c r="BA120" s="983"/>
      <c r="BB120" s="983"/>
      <c r="BC120" s="983"/>
      <c r="BD120" s="983"/>
      <c r="BE120" s="983"/>
      <c r="BF120" s="983"/>
      <c r="BG120" s="983"/>
      <c r="BH120" s="983"/>
      <c r="BI120" s="983"/>
      <c r="BJ120" s="983"/>
      <c r="BK120" s="983"/>
      <c r="BL120" s="983"/>
      <c r="BM120" s="983"/>
      <c r="BN120" s="983"/>
      <c r="BO120" s="983"/>
      <c r="BP120" s="984"/>
      <c r="BQ120" s="1020">
        <v>4141231</v>
      </c>
      <c r="BR120" s="1021"/>
      <c r="BS120" s="1021"/>
      <c r="BT120" s="1021"/>
      <c r="BU120" s="1021"/>
      <c r="BV120" s="1021">
        <v>4312920</v>
      </c>
      <c r="BW120" s="1021"/>
      <c r="BX120" s="1021"/>
      <c r="BY120" s="1021"/>
      <c r="BZ120" s="1021"/>
      <c r="CA120" s="1021">
        <v>4338275</v>
      </c>
      <c r="CB120" s="1021"/>
      <c r="CC120" s="1021"/>
      <c r="CD120" s="1021"/>
      <c r="CE120" s="1021"/>
      <c r="CF120" s="1035">
        <v>90.4</v>
      </c>
      <c r="CG120" s="1036"/>
      <c r="CH120" s="1036"/>
      <c r="CI120" s="1036"/>
      <c r="CJ120" s="1036"/>
      <c r="CK120" s="1101" t="s">
        <v>467</v>
      </c>
      <c r="CL120" s="1102"/>
      <c r="CM120" s="1102"/>
      <c r="CN120" s="1102"/>
      <c r="CO120" s="1103"/>
      <c r="CP120" s="1109" t="s">
        <v>468</v>
      </c>
      <c r="CQ120" s="1110"/>
      <c r="CR120" s="1110"/>
      <c r="CS120" s="1110"/>
      <c r="CT120" s="1110"/>
      <c r="CU120" s="1110"/>
      <c r="CV120" s="1110"/>
      <c r="CW120" s="1110"/>
      <c r="CX120" s="1110"/>
      <c r="CY120" s="1110"/>
      <c r="CZ120" s="1110"/>
      <c r="DA120" s="1110"/>
      <c r="DB120" s="1110"/>
      <c r="DC120" s="1110"/>
      <c r="DD120" s="1110"/>
      <c r="DE120" s="1110"/>
      <c r="DF120" s="1111"/>
      <c r="DG120" s="1020">
        <v>3628349</v>
      </c>
      <c r="DH120" s="1021"/>
      <c r="DI120" s="1021"/>
      <c r="DJ120" s="1021"/>
      <c r="DK120" s="1021"/>
      <c r="DL120" s="1021">
        <v>3460691</v>
      </c>
      <c r="DM120" s="1021"/>
      <c r="DN120" s="1021"/>
      <c r="DO120" s="1021"/>
      <c r="DP120" s="1021"/>
      <c r="DQ120" s="1021">
        <v>3006452</v>
      </c>
      <c r="DR120" s="1021"/>
      <c r="DS120" s="1021"/>
      <c r="DT120" s="1021"/>
      <c r="DU120" s="1021"/>
      <c r="DV120" s="1022">
        <v>62.7</v>
      </c>
      <c r="DW120" s="1022"/>
      <c r="DX120" s="1022"/>
      <c r="DY120" s="1022"/>
      <c r="DZ120" s="1023"/>
    </row>
    <row r="121" spans="1:130" s="247" customFormat="1" ht="26.25" customHeight="1">
      <c r="A121" s="1153"/>
      <c r="B121" s="1040"/>
      <c r="C121" s="1061" t="s">
        <v>469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440</v>
      </c>
      <c r="AB121" s="1053"/>
      <c r="AC121" s="1053"/>
      <c r="AD121" s="1053"/>
      <c r="AE121" s="1054"/>
      <c r="AF121" s="1055" t="s">
        <v>128</v>
      </c>
      <c r="AG121" s="1053"/>
      <c r="AH121" s="1053"/>
      <c r="AI121" s="1053"/>
      <c r="AJ121" s="1054"/>
      <c r="AK121" s="1055" t="s">
        <v>128</v>
      </c>
      <c r="AL121" s="1053"/>
      <c r="AM121" s="1053"/>
      <c r="AN121" s="1053"/>
      <c r="AO121" s="1054"/>
      <c r="AP121" s="1056" t="s">
        <v>440</v>
      </c>
      <c r="AQ121" s="1057"/>
      <c r="AR121" s="1057"/>
      <c r="AS121" s="1057"/>
      <c r="AT121" s="1058"/>
      <c r="AU121" s="1086"/>
      <c r="AV121" s="1087"/>
      <c r="AW121" s="1087"/>
      <c r="AX121" s="1087"/>
      <c r="AY121" s="1088"/>
      <c r="AZ121" s="1043" t="s">
        <v>470</v>
      </c>
      <c r="BA121" s="1044"/>
      <c r="BB121" s="1044"/>
      <c r="BC121" s="1044"/>
      <c r="BD121" s="1044"/>
      <c r="BE121" s="1044"/>
      <c r="BF121" s="1044"/>
      <c r="BG121" s="1044"/>
      <c r="BH121" s="1044"/>
      <c r="BI121" s="1044"/>
      <c r="BJ121" s="1044"/>
      <c r="BK121" s="1044"/>
      <c r="BL121" s="1044"/>
      <c r="BM121" s="1044"/>
      <c r="BN121" s="1044"/>
      <c r="BO121" s="1044"/>
      <c r="BP121" s="1045"/>
      <c r="BQ121" s="1013">
        <v>146314</v>
      </c>
      <c r="BR121" s="1014"/>
      <c r="BS121" s="1014"/>
      <c r="BT121" s="1014"/>
      <c r="BU121" s="1014"/>
      <c r="BV121" s="1014">
        <v>179114</v>
      </c>
      <c r="BW121" s="1014"/>
      <c r="BX121" s="1014"/>
      <c r="BY121" s="1014"/>
      <c r="BZ121" s="1014"/>
      <c r="CA121" s="1014">
        <v>276299</v>
      </c>
      <c r="CB121" s="1014"/>
      <c r="CC121" s="1014"/>
      <c r="CD121" s="1014"/>
      <c r="CE121" s="1014"/>
      <c r="CF121" s="1008">
        <v>5.8</v>
      </c>
      <c r="CG121" s="1009"/>
      <c r="CH121" s="1009"/>
      <c r="CI121" s="1009"/>
      <c r="CJ121" s="1009"/>
      <c r="CK121" s="1104"/>
      <c r="CL121" s="1105"/>
      <c r="CM121" s="1105"/>
      <c r="CN121" s="1105"/>
      <c r="CO121" s="1106"/>
      <c r="CP121" s="1114" t="s">
        <v>409</v>
      </c>
      <c r="CQ121" s="1115"/>
      <c r="CR121" s="1115"/>
      <c r="CS121" s="1115"/>
      <c r="CT121" s="1115"/>
      <c r="CU121" s="1115"/>
      <c r="CV121" s="1115"/>
      <c r="CW121" s="1115"/>
      <c r="CX121" s="1115"/>
      <c r="CY121" s="1115"/>
      <c r="CZ121" s="1115"/>
      <c r="DA121" s="1115"/>
      <c r="DB121" s="1115"/>
      <c r="DC121" s="1115"/>
      <c r="DD121" s="1115"/>
      <c r="DE121" s="1115"/>
      <c r="DF121" s="1116"/>
      <c r="DG121" s="1013">
        <v>219086</v>
      </c>
      <c r="DH121" s="1014"/>
      <c r="DI121" s="1014"/>
      <c r="DJ121" s="1014"/>
      <c r="DK121" s="1014"/>
      <c r="DL121" s="1014">
        <v>170150</v>
      </c>
      <c r="DM121" s="1014"/>
      <c r="DN121" s="1014"/>
      <c r="DO121" s="1014"/>
      <c r="DP121" s="1014"/>
      <c r="DQ121" s="1014">
        <v>358286</v>
      </c>
      <c r="DR121" s="1014"/>
      <c r="DS121" s="1014"/>
      <c r="DT121" s="1014"/>
      <c r="DU121" s="1014"/>
      <c r="DV121" s="1015">
        <v>7.5</v>
      </c>
      <c r="DW121" s="1015"/>
      <c r="DX121" s="1015"/>
      <c r="DY121" s="1015"/>
      <c r="DZ121" s="1016"/>
    </row>
    <row r="122" spans="1:130" s="247" customFormat="1" ht="26.25" customHeight="1">
      <c r="A122" s="1153"/>
      <c r="B122" s="1040"/>
      <c r="C122" s="1010" t="s">
        <v>451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128</v>
      </c>
      <c r="AB122" s="1053"/>
      <c r="AC122" s="1053"/>
      <c r="AD122" s="1053"/>
      <c r="AE122" s="1054"/>
      <c r="AF122" s="1055" t="s">
        <v>128</v>
      </c>
      <c r="AG122" s="1053"/>
      <c r="AH122" s="1053"/>
      <c r="AI122" s="1053"/>
      <c r="AJ122" s="1054"/>
      <c r="AK122" s="1055" t="s">
        <v>128</v>
      </c>
      <c r="AL122" s="1053"/>
      <c r="AM122" s="1053"/>
      <c r="AN122" s="1053"/>
      <c r="AO122" s="1054"/>
      <c r="AP122" s="1056" t="s">
        <v>128</v>
      </c>
      <c r="AQ122" s="1057"/>
      <c r="AR122" s="1057"/>
      <c r="AS122" s="1057"/>
      <c r="AT122" s="1058"/>
      <c r="AU122" s="1086"/>
      <c r="AV122" s="1087"/>
      <c r="AW122" s="1087"/>
      <c r="AX122" s="1087"/>
      <c r="AY122" s="1088"/>
      <c r="AZ122" s="1068" t="s">
        <v>471</v>
      </c>
      <c r="BA122" s="1059"/>
      <c r="BB122" s="1059"/>
      <c r="BC122" s="1059"/>
      <c r="BD122" s="1059"/>
      <c r="BE122" s="1059"/>
      <c r="BF122" s="1059"/>
      <c r="BG122" s="1059"/>
      <c r="BH122" s="1059"/>
      <c r="BI122" s="1059"/>
      <c r="BJ122" s="1059"/>
      <c r="BK122" s="1059"/>
      <c r="BL122" s="1059"/>
      <c r="BM122" s="1059"/>
      <c r="BN122" s="1059"/>
      <c r="BO122" s="1059"/>
      <c r="BP122" s="1060"/>
      <c r="BQ122" s="1091">
        <v>8996849</v>
      </c>
      <c r="BR122" s="1092"/>
      <c r="BS122" s="1092"/>
      <c r="BT122" s="1092"/>
      <c r="BU122" s="1092"/>
      <c r="BV122" s="1092">
        <v>10134453</v>
      </c>
      <c r="BW122" s="1092"/>
      <c r="BX122" s="1092"/>
      <c r="BY122" s="1092"/>
      <c r="BZ122" s="1092"/>
      <c r="CA122" s="1092">
        <v>10780762</v>
      </c>
      <c r="CB122" s="1092"/>
      <c r="CC122" s="1092"/>
      <c r="CD122" s="1092"/>
      <c r="CE122" s="1092"/>
      <c r="CF122" s="1112">
        <v>224.7</v>
      </c>
      <c r="CG122" s="1113"/>
      <c r="CH122" s="1113"/>
      <c r="CI122" s="1113"/>
      <c r="CJ122" s="1113"/>
      <c r="CK122" s="1104"/>
      <c r="CL122" s="1105"/>
      <c r="CM122" s="1105"/>
      <c r="CN122" s="1105"/>
      <c r="CO122" s="1106"/>
      <c r="CP122" s="1114"/>
      <c r="CQ122" s="1115"/>
      <c r="CR122" s="1115"/>
      <c r="CS122" s="1115"/>
      <c r="CT122" s="1115"/>
      <c r="CU122" s="1115"/>
      <c r="CV122" s="1115"/>
      <c r="CW122" s="1115"/>
      <c r="CX122" s="1115"/>
      <c r="CY122" s="1115"/>
      <c r="CZ122" s="1115"/>
      <c r="DA122" s="1115"/>
      <c r="DB122" s="1115"/>
      <c r="DC122" s="1115"/>
      <c r="DD122" s="1115"/>
      <c r="DE122" s="1115"/>
      <c r="DF122" s="1116"/>
      <c r="DG122" s="1013"/>
      <c r="DH122" s="1014"/>
      <c r="DI122" s="1014"/>
      <c r="DJ122" s="1014"/>
      <c r="DK122" s="1014"/>
      <c r="DL122" s="1014"/>
      <c r="DM122" s="1014"/>
      <c r="DN122" s="1014"/>
      <c r="DO122" s="1014"/>
      <c r="DP122" s="1014"/>
      <c r="DQ122" s="1014"/>
      <c r="DR122" s="1014"/>
      <c r="DS122" s="1014"/>
      <c r="DT122" s="1014"/>
      <c r="DU122" s="1014"/>
      <c r="DV122" s="1015"/>
      <c r="DW122" s="1015"/>
      <c r="DX122" s="1015"/>
      <c r="DY122" s="1015"/>
      <c r="DZ122" s="1016"/>
    </row>
    <row r="123" spans="1:130" s="247" customFormat="1" ht="26.25" customHeight="1">
      <c r="A123" s="1153"/>
      <c r="B123" s="1040"/>
      <c r="C123" s="1010" t="s">
        <v>457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128</v>
      </c>
      <c r="AB123" s="1053"/>
      <c r="AC123" s="1053"/>
      <c r="AD123" s="1053"/>
      <c r="AE123" s="1054"/>
      <c r="AF123" s="1055" t="s">
        <v>128</v>
      </c>
      <c r="AG123" s="1053"/>
      <c r="AH123" s="1053"/>
      <c r="AI123" s="1053"/>
      <c r="AJ123" s="1054"/>
      <c r="AK123" s="1055" t="s">
        <v>440</v>
      </c>
      <c r="AL123" s="1053"/>
      <c r="AM123" s="1053"/>
      <c r="AN123" s="1053"/>
      <c r="AO123" s="1054"/>
      <c r="AP123" s="1056" t="s">
        <v>128</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472</v>
      </c>
      <c r="BP123" s="1100"/>
      <c r="BQ123" s="1159">
        <v>13284394</v>
      </c>
      <c r="BR123" s="1160"/>
      <c r="BS123" s="1160"/>
      <c r="BT123" s="1160"/>
      <c r="BU123" s="1160"/>
      <c r="BV123" s="1160">
        <v>14626487</v>
      </c>
      <c r="BW123" s="1160"/>
      <c r="BX123" s="1160"/>
      <c r="BY123" s="1160"/>
      <c r="BZ123" s="1160"/>
      <c r="CA123" s="1160">
        <v>15395336</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c r="A124" s="1153"/>
      <c r="B124" s="1040"/>
      <c r="C124" s="1010" t="s">
        <v>460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440</v>
      </c>
      <c r="AB124" s="1053"/>
      <c r="AC124" s="1053"/>
      <c r="AD124" s="1053"/>
      <c r="AE124" s="1054"/>
      <c r="AF124" s="1055" t="s">
        <v>128</v>
      </c>
      <c r="AG124" s="1053"/>
      <c r="AH124" s="1053"/>
      <c r="AI124" s="1053"/>
      <c r="AJ124" s="1054"/>
      <c r="AK124" s="1055" t="s">
        <v>128</v>
      </c>
      <c r="AL124" s="1053"/>
      <c r="AM124" s="1053"/>
      <c r="AN124" s="1053"/>
      <c r="AO124" s="1054"/>
      <c r="AP124" s="1056" t="s">
        <v>440</v>
      </c>
      <c r="AQ124" s="1057"/>
      <c r="AR124" s="1057"/>
      <c r="AS124" s="1057"/>
      <c r="AT124" s="1058"/>
      <c r="AU124" s="1155" t="s">
        <v>473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69.400000000000006</v>
      </c>
      <c r="BR124" s="1122"/>
      <c r="BS124" s="1122"/>
      <c r="BT124" s="1122"/>
      <c r="BU124" s="1122"/>
      <c r="BV124" s="1122">
        <v>30.7</v>
      </c>
      <c r="BW124" s="1122"/>
      <c r="BX124" s="1122"/>
      <c r="BY124" s="1122"/>
      <c r="BZ124" s="1122"/>
      <c r="CA124" s="1122">
        <v>30.5</v>
      </c>
      <c r="CB124" s="1122"/>
      <c r="CC124" s="1122"/>
      <c r="CD124" s="1122"/>
      <c r="CE124" s="1122"/>
      <c r="CF124" s="1123"/>
      <c r="CG124" s="1124"/>
      <c r="CH124" s="1124"/>
      <c r="CI124" s="1124"/>
      <c r="CJ124" s="1125"/>
      <c r="CK124" s="1107"/>
      <c r="CL124" s="1107"/>
      <c r="CM124" s="1107"/>
      <c r="CN124" s="1107"/>
      <c r="CO124" s="1108"/>
      <c r="CP124" s="1114" t="s">
        <v>474</v>
      </c>
      <c r="CQ124" s="1115"/>
      <c r="CR124" s="1115"/>
      <c r="CS124" s="1115"/>
      <c r="CT124" s="1115"/>
      <c r="CU124" s="1115"/>
      <c r="CV124" s="1115"/>
      <c r="CW124" s="1115"/>
      <c r="CX124" s="1115"/>
      <c r="CY124" s="1115"/>
      <c r="CZ124" s="1115"/>
      <c r="DA124" s="1115"/>
      <c r="DB124" s="1115"/>
      <c r="DC124" s="1115"/>
      <c r="DD124" s="1115"/>
      <c r="DE124" s="1115"/>
      <c r="DF124" s="1116"/>
      <c r="DG124" s="1099" t="s">
        <v>128</v>
      </c>
      <c r="DH124" s="1078"/>
      <c r="DI124" s="1078"/>
      <c r="DJ124" s="1078"/>
      <c r="DK124" s="1079"/>
      <c r="DL124" s="1077" t="s">
        <v>128</v>
      </c>
      <c r="DM124" s="1078"/>
      <c r="DN124" s="1078"/>
      <c r="DO124" s="1078"/>
      <c r="DP124" s="1079"/>
      <c r="DQ124" s="1077" t="s">
        <v>440</v>
      </c>
      <c r="DR124" s="1078"/>
      <c r="DS124" s="1078"/>
      <c r="DT124" s="1078"/>
      <c r="DU124" s="1079"/>
      <c r="DV124" s="1080" t="s">
        <v>128</v>
      </c>
      <c r="DW124" s="1081"/>
      <c r="DX124" s="1081"/>
      <c r="DY124" s="1081"/>
      <c r="DZ124" s="1082"/>
    </row>
    <row r="125" spans="1:130" s="247" customFormat="1" ht="26.25" customHeight="1">
      <c r="A125" s="1153"/>
      <c r="B125" s="1040"/>
      <c r="C125" s="1010" t="s">
        <v>462</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440</v>
      </c>
      <c r="AB125" s="1053"/>
      <c r="AC125" s="1053"/>
      <c r="AD125" s="1053"/>
      <c r="AE125" s="1054"/>
      <c r="AF125" s="1055" t="s">
        <v>440</v>
      </c>
      <c r="AG125" s="1053"/>
      <c r="AH125" s="1053"/>
      <c r="AI125" s="1053"/>
      <c r="AJ125" s="1054"/>
      <c r="AK125" s="1055" t="s">
        <v>128</v>
      </c>
      <c r="AL125" s="1053"/>
      <c r="AM125" s="1053"/>
      <c r="AN125" s="1053"/>
      <c r="AO125" s="1054"/>
      <c r="AP125" s="1056" t="s">
        <v>440</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475</v>
      </c>
      <c r="CL125" s="1102"/>
      <c r="CM125" s="1102"/>
      <c r="CN125" s="1102"/>
      <c r="CO125" s="1103"/>
      <c r="CP125" s="1034" t="s">
        <v>476</v>
      </c>
      <c r="CQ125" s="983"/>
      <c r="CR125" s="983"/>
      <c r="CS125" s="983"/>
      <c r="CT125" s="983"/>
      <c r="CU125" s="983"/>
      <c r="CV125" s="983"/>
      <c r="CW125" s="983"/>
      <c r="CX125" s="983"/>
      <c r="CY125" s="983"/>
      <c r="CZ125" s="983"/>
      <c r="DA125" s="983"/>
      <c r="DB125" s="983"/>
      <c r="DC125" s="983"/>
      <c r="DD125" s="983"/>
      <c r="DE125" s="983"/>
      <c r="DF125" s="984"/>
      <c r="DG125" s="1020" t="s">
        <v>128</v>
      </c>
      <c r="DH125" s="1021"/>
      <c r="DI125" s="1021"/>
      <c r="DJ125" s="1021"/>
      <c r="DK125" s="1021"/>
      <c r="DL125" s="1021" t="s">
        <v>440</v>
      </c>
      <c r="DM125" s="1021"/>
      <c r="DN125" s="1021"/>
      <c r="DO125" s="1021"/>
      <c r="DP125" s="1021"/>
      <c r="DQ125" s="1021" t="s">
        <v>128</v>
      </c>
      <c r="DR125" s="1021"/>
      <c r="DS125" s="1021"/>
      <c r="DT125" s="1021"/>
      <c r="DU125" s="1021"/>
      <c r="DV125" s="1022" t="s">
        <v>440</v>
      </c>
      <c r="DW125" s="1022"/>
      <c r="DX125" s="1022"/>
      <c r="DY125" s="1022"/>
      <c r="DZ125" s="1023"/>
    </row>
    <row r="126" spans="1:130" s="247" customFormat="1" ht="26.25" customHeight="1" thickBot="1">
      <c r="A126" s="1153"/>
      <c r="B126" s="1040"/>
      <c r="C126" s="1010" t="s">
        <v>464</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128</v>
      </c>
      <c r="AB126" s="1053"/>
      <c r="AC126" s="1053"/>
      <c r="AD126" s="1053"/>
      <c r="AE126" s="1054"/>
      <c r="AF126" s="1055" t="s">
        <v>128</v>
      </c>
      <c r="AG126" s="1053"/>
      <c r="AH126" s="1053"/>
      <c r="AI126" s="1053"/>
      <c r="AJ126" s="1054"/>
      <c r="AK126" s="1055" t="s">
        <v>128</v>
      </c>
      <c r="AL126" s="1053"/>
      <c r="AM126" s="1053"/>
      <c r="AN126" s="1053"/>
      <c r="AO126" s="1054"/>
      <c r="AP126" s="1056" t="s">
        <v>440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477</v>
      </c>
      <c r="CQ126" s="1044"/>
      <c r="CR126" s="1044"/>
      <c r="CS126" s="1044"/>
      <c r="CT126" s="1044"/>
      <c r="CU126" s="1044"/>
      <c r="CV126" s="1044"/>
      <c r="CW126" s="1044"/>
      <c r="CX126" s="1044"/>
      <c r="CY126" s="1044"/>
      <c r="CZ126" s="1044"/>
      <c r="DA126" s="1044"/>
      <c r="DB126" s="1044"/>
      <c r="DC126" s="1044"/>
      <c r="DD126" s="1044"/>
      <c r="DE126" s="1044"/>
      <c r="DF126" s="1045"/>
      <c r="DG126" s="1013" t="s">
        <v>440</v>
      </c>
      <c r="DH126" s="1014"/>
      <c r="DI126" s="1014"/>
      <c r="DJ126" s="1014"/>
      <c r="DK126" s="1014"/>
      <c r="DL126" s="1014" t="s">
        <v>440</v>
      </c>
      <c r="DM126" s="1014"/>
      <c r="DN126" s="1014"/>
      <c r="DO126" s="1014"/>
      <c r="DP126" s="1014"/>
      <c r="DQ126" s="1014" t="s">
        <v>440</v>
      </c>
      <c r="DR126" s="1014"/>
      <c r="DS126" s="1014"/>
      <c r="DT126" s="1014"/>
      <c r="DU126" s="1014"/>
      <c r="DV126" s="1015" t="s">
        <v>440</v>
      </c>
      <c r="DW126" s="1015"/>
      <c r="DX126" s="1015"/>
      <c r="DY126" s="1015"/>
      <c r="DZ126" s="1016"/>
    </row>
    <row r="127" spans="1:130" s="247" customFormat="1" ht="26.25" customHeight="1">
      <c r="A127" s="1154"/>
      <c r="B127" s="1042"/>
      <c r="C127" s="1096" t="s">
        <v>478</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17170</v>
      </c>
      <c r="AB127" s="1053"/>
      <c r="AC127" s="1053"/>
      <c r="AD127" s="1053"/>
      <c r="AE127" s="1054"/>
      <c r="AF127" s="1055">
        <v>16084</v>
      </c>
      <c r="AG127" s="1053"/>
      <c r="AH127" s="1053"/>
      <c r="AI127" s="1053"/>
      <c r="AJ127" s="1054"/>
      <c r="AK127" s="1055">
        <v>17716</v>
      </c>
      <c r="AL127" s="1053"/>
      <c r="AM127" s="1053"/>
      <c r="AN127" s="1053"/>
      <c r="AO127" s="1054"/>
      <c r="AP127" s="1056">
        <v>0.4</v>
      </c>
      <c r="AQ127" s="1057"/>
      <c r="AR127" s="1057"/>
      <c r="AS127" s="1057"/>
      <c r="AT127" s="1058"/>
      <c r="AU127" s="283"/>
      <c r="AV127" s="283"/>
      <c r="AW127" s="283"/>
      <c r="AX127" s="1126" t="s">
        <v>479</v>
      </c>
      <c r="AY127" s="1127"/>
      <c r="AZ127" s="1127"/>
      <c r="BA127" s="1127"/>
      <c r="BB127" s="1127"/>
      <c r="BC127" s="1127"/>
      <c r="BD127" s="1127"/>
      <c r="BE127" s="1128"/>
      <c r="BF127" s="1129" t="s">
        <v>480</v>
      </c>
      <c r="BG127" s="1127"/>
      <c r="BH127" s="1127"/>
      <c r="BI127" s="1127"/>
      <c r="BJ127" s="1127"/>
      <c r="BK127" s="1127"/>
      <c r="BL127" s="1128"/>
      <c r="BM127" s="1129" t="s">
        <v>481</v>
      </c>
      <c r="BN127" s="1127"/>
      <c r="BO127" s="1127"/>
      <c r="BP127" s="1127"/>
      <c r="BQ127" s="1127"/>
      <c r="BR127" s="1127"/>
      <c r="BS127" s="1128"/>
      <c r="BT127" s="1129" t="s">
        <v>482</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483</v>
      </c>
      <c r="CQ127" s="1044"/>
      <c r="CR127" s="1044"/>
      <c r="CS127" s="1044"/>
      <c r="CT127" s="1044"/>
      <c r="CU127" s="1044"/>
      <c r="CV127" s="1044"/>
      <c r="CW127" s="1044"/>
      <c r="CX127" s="1044"/>
      <c r="CY127" s="1044"/>
      <c r="CZ127" s="1044"/>
      <c r="DA127" s="1044"/>
      <c r="DB127" s="1044"/>
      <c r="DC127" s="1044"/>
      <c r="DD127" s="1044"/>
      <c r="DE127" s="1044"/>
      <c r="DF127" s="1045"/>
      <c r="DG127" s="1013" t="s">
        <v>440</v>
      </c>
      <c r="DH127" s="1014"/>
      <c r="DI127" s="1014"/>
      <c r="DJ127" s="1014"/>
      <c r="DK127" s="1014"/>
      <c r="DL127" s="1014" t="s">
        <v>440</v>
      </c>
      <c r="DM127" s="1014"/>
      <c r="DN127" s="1014"/>
      <c r="DO127" s="1014"/>
      <c r="DP127" s="1014"/>
      <c r="DQ127" s="1014" t="s">
        <v>128</v>
      </c>
      <c r="DR127" s="1014"/>
      <c r="DS127" s="1014"/>
      <c r="DT127" s="1014"/>
      <c r="DU127" s="1014"/>
      <c r="DV127" s="1015" t="s">
        <v>440</v>
      </c>
      <c r="DW127" s="1015"/>
      <c r="DX127" s="1015"/>
      <c r="DY127" s="1015"/>
      <c r="DZ127" s="1016"/>
    </row>
    <row r="128" spans="1:130" s="247" customFormat="1" ht="26.25" customHeight="1" thickBot="1">
      <c r="A128" s="1137" t="s">
        <v>484</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485</v>
      </c>
      <c r="X128" s="1139"/>
      <c r="Y128" s="1139"/>
      <c r="Z128" s="1140"/>
      <c r="AA128" s="1141">
        <v>28544</v>
      </c>
      <c r="AB128" s="1142"/>
      <c r="AC128" s="1142"/>
      <c r="AD128" s="1142"/>
      <c r="AE128" s="1143"/>
      <c r="AF128" s="1144">
        <v>34733</v>
      </c>
      <c r="AG128" s="1142"/>
      <c r="AH128" s="1142"/>
      <c r="AI128" s="1142"/>
      <c r="AJ128" s="1143"/>
      <c r="AK128" s="1144">
        <v>45186</v>
      </c>
      <c r="AL128" s="1142"/>
      <c r="AM128" s="1142"/>
      <c r="AN128" s="1142"/>
      <c r="AO128" s="1143"/>
      <c r="AP128" s="1145"/>
      <c r="AQ128" s="1146"/>
      <c r="AR128" s="1146"/>
      <c r="AS128" s="1146"/>
      <c r="AT128" s="1147"/>
      <c r="AU128" s="283"/>
      <c r="AV128" s="283"/>
      <c r="AW128" s="283"/>
      <c r="AX128" s="982" t="s">
        <v>486</v>
      </c>
      <c r="AY128" s="983"/>
      <c r="AZ128" s="983"/>
      <c r="BA128" s="983"/>
      <c r="BB128" s="983"/>
      <c r="BC128" s="983"/>
      <c r="BD128" s="983"/>
      <c r="BE128" s="984"/>
      <c r="BF128" s="1148" t="s">
        <v>440</v>
      </c>
      <c r="BG128" s="1149"/>
      <c r="BH128" s="1149"/>
      <c r="BI128" s="1149"/>
      <c r="BJ128" s="1149"/>
      <c r="BK128" s="1149"/>
      <c r="BL128" s="1150"/>
      <c r="BM128" s="1148">
        <v>14.61</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487</v>
      </c>
      <c r="CQ128" s="1131"/>
      <c r="CR128" s="1131"/>
      <c r="CS128" s="1131"/>
      <c r="CT128" s="1131"/>
      <c r="CU128" s="1131"/>
      <c r="CV128" s="1131"/>
      <c r="CW128" s="1131"/>
      <c r="CX128" s="1131"/>
      <c r="CY128" s="1131"/>
      <c r="CZ128" s="1131"/>
      <c r="DA128" s="1131"/>
      <c r="DB128" s="1131"/>
      <c r="DC128" s="1131"/>
      <c r="DD128" s="1131"/>
      <c r="DE128" s="1131"/>
      <c r="DF128" s="1132"/>
      <c r="DG128" s="1133" t="s">
        <v>128</v>
      </c>
      <c r="DH128" s="1134"/>
      <c r="DI128" s="1134"/>
      <c r="DJ128" s="1134"/>
      <c r="DK128" s="1134"/>
      <c r="DL128" s="1134" t="s">
        <v>440</v>
      </c>
      <c r="DM128" s="1134"/>
      <c r="DN128" s="1134"/>
      <c r="DO128" s="1134"/>
      <c r="DP128" s="1134"/>
      <c r="DQ128" s="1134" t="s">
        <v>440</v>
      </c>
      <c r="DR128" s="1134"/>
      <c r="DS128" s="1134"/>
      <c r="DT128" s="1134"/>
      <c r="DU128" s="1134"/>
      <c r="DV128" s="1135" t="s">
        <v>128</v>
      </c>
      <c r="DW128" s="1135"/>
      <c r="DX128" s="1135"/>
      <c r="DY128" s="1135"/>
      <c r="DZ128" s="1136"/>
    </row>
    <row r="129" spans="1:131" s="247" customFormat="1" ht="26.25" customHeight="1">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488</v>
      </c>
      <c r="X129" s="1168"/>
      <c r="Y129" s="1168"/>
      <c r="Z129" s="1169"/>
      <c r="AA129" s="1052">
        <v>5775918</v>
      </c>
      <c r="AB129" s="1053"/>
      <c r="AC129" s="1053"/>
      <c r="AD129" s="1053"/>
      <c r="AE129" s="1054"/>
      <c r="AF129" s="1055">
        <v>5675369</v>
      </c>
      <c r="AG129" s="1053"/>
      <c r="AH129" s="1053"/>
      <c r="AI129" s="1053"/>
      <c r="AJ129" s="1054"/>
      <c r="AK129" s="1055">
        <v>5665996</v>
      </c>
      <c r="AL129" s="1053"/>
      <c r="AM129" s="1053"/>
      <c r="AN129" s="1053"/>
      <c r="AO129" s="1054"/>
      <c r="AP129" s="1170"/>
      <c r="AQ129" s="1171"/>
      <c r="AR129" s="1171"/>
      <c r="AS129" s="1171"/>
      <c r="AT129" s="1172"/>
      <c r="AU129" s="285"/>
      <c r="AV129" s="285"/>
      <c r="AW129" s="285"/>
      <c r="AX129" s="1161" t="s">
        <v>489</v>
      </c>
      <c r="AY129" s="1044"/>
      <c r="AZ129" s="1044"/>
      <c r="BA129" s="1044"/>
      <c r="BB129" s="1044"/>
      <c r="BC129" s="1044"/>
      <c r="BD129" s="1044"/>
      <c r="BE129" s="1045"/>
      <c r="BF129" s="1162" t="s">
        <v>128</v>
      </c>
      <c r="BG129" s="1163"/>
      <c r="BH129" s="1163"/>
      <c r="BI129" s="1163"/>
      <c r="BJ129" s="1163"/>
      <c r="BK129" s="1163"/>
      <c r="BL129" s="1164"/>
      <c r="BM129" s="1162">
        <v>19.61</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490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491</v>
      </c>
      <c r="X130" s="1168"/>
      <c r="Y130" s="1168"/>
      <c r="Z130" s="1169"/>
      <c r="AA130" s="1052">
        <v>916002</v>
      </c>
      <c r="AB130" s="1053"/>
      <c r="AC130" s="1053"/>
      <c r="AD130" s="1053"/>
      <c r="AE130" s="1054"/>
      <c r="AF130" s="1055">
        <v>896113</v>
      </c>
      <c r="AG130" s="1053"/>
      <c r="AH130" s="1053"/>
      <c r="AI130" s="1053"/>
      <c r="AJ130" s="1054"/>
      <c r="AK130" s="1055">
        <v>867369</v>
      </c>
      <c r="AL130" s="1053"/>
      <c r="AM130" s="1053"/>
      <c r="AN130" s="1053"/>
      <c r="AO130" s="1054"/>
      <c r="AP130" s="1170"/>
      <c r="AQ130" s="1171"/>
      <c r="AR130" s="1171"/>
      <c r="AS130" s="1171"/>
      <c r="AT130" s="1172"/>
      <c r="AU130" s="285"/>
      <c r="AV130" s="285"/>
      <c r="AW130" s="285"/>
      <c r="AX130" s="1161" t="s">
        <v>492</v>
      </c>
      <c r="AY130" s="1044"/>
      <c r="AZ130" s="1044"/>
      <c r="BA130" s="1044"/>
      <c r="BB130" s="1044"/>
      <c r="BC130" s="1044"/>
      <c r="BD130" s="1044"/>
      <c r="BE130" s="1045"/>
      <c r="BF130" s="1198">
        <v>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493</v>
      </c>
      <c r="X131" s="1206"/>
      <c r="Y131" s="1206"/>
      <c r="Z131" s="1207"/>
      <c r="AA131" s="1099">
        <v>4859916</v>
      </c>
      <c r="AB131" s="1078"/>
      <c r="AC131" s="1078"/>
      <c r="AD131" s="1078"/>
      <c r="AE131" s="1079"/>
      <c r="AF131" s="1077">
        <v>4779256</v>
      </c>
      <c r="AG131" s="1078"/>
      <c r="AH131" s="1078"/>
      <c r="AI131" s="1078"/>
      <c r="AJ131" s="1079"/>
      <c r="AK131" s="1077">
        <v>4798627</v>
      </c>
      <c r="AL131" s="1078"/>
      <c r="AM131" s="1078"/>
      <c r="AN131" s="1078"/>
      <c r="AO131" s="1079"/>
      <c r="AP131" s="1208"/>
      <c r="AQ131" s="1209"/>
      <c r="AR131" s="1209"/>
      <c r="AS131" s="1209"/>
      <c r="AT131" s="1210"/>
      <c r="AU131" s="285"/>
      <c r="AV131" s="285"/>
      <c r="AW131" s="285"/>
      <c r="AX131" s="1180" t="s">
        <v>494</v>
      </c>
      <c r="AY131" s="1131"/>
      <c r="AZ131" s="1131"/>
      <c r="BA131" s="1131"/>
      <c r="BB131" s="1131"/>
      <c r="BC131" s="1131"/>
      <c r="BD131" s="1131"/>
      <c r="BE131" s="1132"/>
      <c r="BF131" s="1181">
        <v>30.5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495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496</v>
      </c>
      <c r="W132" s="1191"/>
      <c r="X132" s="1191"/>
      <c r="Y132" s="1191"/>
      <c r="Z132" s="1192"/>
      <c r="AA132" s="1193">
        <v>7.7379938250000002</v>
      </c>
      <c r="AB132" s="1194"/>
      <c r="AC132" s="1194"/>
      <c r="AD132" s="1194"/>
      <c r="AE132" s="1195"/>
      <c r="AF132" s="1196">
        <v>7.4647602050000001</v>
      </c>
      <c r="AG132" s="1194"/>
      <c r="AH132" s="1194"/>
      <c r="AI132" s="1194"/>
      <c r="AJ132" s="1195"/>
      <c r="AK132" s="1196">
        <v>8.9023172670000008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497</v>
      </c>
      <c r="W133" s="1174"/>
      <c r="X133" s="1174"/>
      <c r="Y133" s="1174"/>
      <c r="Z133" s="1175"/>
      <c r="AA133" s="1176">
        <v>7.6</v>
      </c>
      <c r="AB133" s="1177"/>
      <c r="AC133" s="1177"/>
      <c r="AD133" s="1177"/>
      <c r="AE133" s="1178"/>
      <c r="AF133" s="1176">
        <v>7.7</v>
      </c>
      <c r="AG133" s="1177"/>
      <c r="AH133" s="1177"/>
      <c r="AI133" s="1177"/>
      <c r="AJ133" s="1178"/>
      <c r="AK133" s="1176">
        <v>8</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3CXBFEAadjtCpDVRJWiachNENgYQI8BXsIYdKzmu0+Q5+79OgE1fBqo7ot5vjA/Qc++DPyi3F+qccTLgOxBJCg==" saltValue="a8jxkNlX/44cIZFk1qds4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E1"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498</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vVoVL9A88ju7LyTWCtD+f1nwKxF3Ofzzre6Nea4y1o//cn0F0mWJOjwZwrR1wUwWCn7wgfjyCZqg4be4noUxHg==" saltValue="Hi2QZ5iDMlJyNivPfIxe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lGe6nwP2u6NeLwREpt0KqGSN3xF+k8MP50anqdc/9o58RDV20IZuEhxarOwBIGJWxOrEZJ9oTsd2hAZfFi1I7A==" saltValue="vQxYlT+xHfws3CZ8jJz1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8"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501</v>
      </c>
      <c r="AP7" s="304"/>
      <c r="AQ7" s="305" t="s">
        <v>502</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503</v>
      </c>
      <c r="AQ8" s="311" t="s">
        <v>504</v>
      </c>
      <c r="AR8" s="312" t="s">
        <v>505</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506</v>
      </c>
      <c r="AL9" s="1217"/>
      <c r="AM9" s="1217"/>
      <c r="AN9" s="1218"/>
      <c r="AO9" s="313">
        <v>1390311</v>
      </c>
      <c r="AP9" s="313">
        <v>76732</v>
      </c>
      <c r="AQ9" s="314">
        <v>81607</v>
      </c>
      <c r="AR9" s="315">
        <v>-6</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507</v>
      </c>
      <c r="AL10" s="1217"/>
      <c r="AM10" s="1217"/>
      <c r="AN10" s="1218"/>
      <c r="AO10" s="316">
        <v>269339</v>
      </c>
      <c r="AP10" s="316">
        <v>14865</v>
      </c>
      <c r="AQ10" s="317">
        <v>8429</v>
      </c>
      <c r="AR10" s="318">
        <v>76.400000000000006</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508</v>
      </c>
      <c r="AL11" s="1217"/>
      <c r="AM11" s="1217"/>
      <c r="AN11" s="1218"/>
      <c r="AO11" s="316">
        <v>212422</v>
      </c>
      <c r="AP11" s="316">
        <v>11724</v>
      </c>
      <c r="AQ11" s="317">
        <v>12564</v>
      </c>
      <c r="AR11" s="318">
        <v>-6.7</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509</v>
      </c>
      <c r="AL12" s="1217"/>
      <c r="AM12" s="1217"/>
      <c r="AN12" s="1218"/>
      <c r="AO12" s="316">
        <v>9526</v>
      </c>
      <c r="AP12" s="316">
        <v>526</v>
      </c>
      <c r="AQ12" s="317">
        <v>603</v>
      </c>
      <c r="AR12" s="318">
        <v>-12.8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510</v>
      </c>
      <c r="AL13" s="1217"/>
      <c r="AM13" s="1217"/>
      <c r="AN13" s="1218"/>
      <c r="AO13" s="316">
        <v>4644</v>
      </c>
      <c r="AP13" s="316">
        <v>256</v>
      </c>
      <c r="AQ13" s="317">
        <v>5</v>
      </c>
      <c r="AR13" s="318">
        <v>5020</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511</v>
      </c>
      <c r="AL14" s="1217"/>
      <c r="AM14" s="1217"/>
      <c r="AN14" s="1218"/>
      <c r="AO14" s="316">
        <v>13356</v>
      </c>
      <c r="AP14" s="316">
        <v>737</v>
      </c>
      <c r="AQ14" s="317">
        <v>4049</v>
      </c>
      <c r="AR14" s="318">
        <v>-81.8</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512</v>
      </c>
      <c r="AL15" s="1217"/>
      <c r="AM15" s="1217"/>
      <c r="AN15" s="1218"/>
      <c r="AO15" s="316">
        <v>70321</v>
      </c>
      <c r="AP15" s="316">
        <v>3881</v>
      </c>
      <c r="AQ15" s="317">
        <v>2220</v>
      </c>
      <c r="AR15" s="318">
        <v>74.8</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513</v>
      </c>
      <c r="AL16" s="1220"/>
      <c r="AM16" s="1220"/>
      <c r="AN16" s="1221"/>
      <c r="AO16" s="316">
        <v>-121246</v>
      </c>
      <c r="AP16" s="316">
        <v>-6692</v>
      </c>
      <c r="AQ16" s="317">
        <v>-7287</v>
      </c>
      <c r="AR16" s="318">
        <v>-8.1999999999999993</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1848673</v>
      </c>
      <c r="AP17" s="316">
        <v>102030</v>
      </c>
      <c r="AQ17" s="317">
        <v>102189</v>
      </c>
      <c r="AR17" s="318">
        <v>-0.2</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518</v>
      </c>
      <c r="AL21" s="1212"/>
      <c r="AM21" s="1212"/>
      <c r="AN21" s="1213"/>
      <c r="AO21" s="328">
        <v>10.65</v>
      </c>
      <c r="AP21" s="329">
        <v>9.43</v>
      </c>
      <c r="AQ21" s="330">
        <v>1.22</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519</v>
      </c>
      <c r="AL22" s="1212"/>
      <c r="AM22" s="1212"/>
      <c r="AN22" s="1213"/>
      <c r="AO22" s="333">
        <v>99.2</v>
      </c>
      <c r="AP22" s="334">
        <v>96.9</v>
      </c>
      <c r="AQ22" s="335">
        <v>2.2999999999999998</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501</v>
      </c>
      <c r="AP30" s="304"/>
      <c r="AQ30" s="305" t="s">
        <v>502</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503</v>
      </c>
      <c r="AQ31" s="311" t="s">
        <v>504</v>
      </c>
      <c r="AR31" s="312" t="s">
        <v>505</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523</v>
      </c>
      <c r="AL32" s="1228"/>
      <c r="AM32" s="1228"/>
      <c r="AN32" s="1229"/>
      <c r="AO32" s="343">
        <v>1066708</v>
      </c>
      <c r="AP32" s="343">
        <v>58872</v>
      </c>
      <c r="AQ32" s="344">
        <v>48351</v>
      </c>
      <c r="AR32" s="345">
        <v>21.8</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524</v>
      </c>
      <c r="AL33" s="1228"/>
      <c r="AM33" s="1228"/>
      <c r="AN33" s="1229"/>
      <c r="AO33" s="343" t="s">
        <v>525</v>
      </c>
      <c r="AP33" s="343" t="s">
        <v>525</v>
      </c>
      <c r="AQ33" s="344" t="s">
        <v>525</v>
      </c>
      <c r="AR33" s="345" t="s">
        <v>525</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526</v>
      </c>
      <c r="AL34" s="1228"/>
      <c r="AM34" s="1228"/>
      <c r="AN34" s="1229"/>
      <c r="AO34" s="343" t="s">
        <v>525</v>
      </c>
      <c r="AP34" s="343" t="s">
        <v>525</v>
      </c>
      <c r="AQ34" s="344">
        <v>3</v>
      </c>
      <c r="AR34" s="345" t="s">
        <v>525</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527</v>
      </c>
      <c r="AL35" s="1228"/>
      <c r="AM35" s="1228"/>
      <c r="AN35" s="1229"/>
      <c r="AO35" s="343">
        <v>254844</v>
      </c>
      <c r="AP35" s="343">
        <v>14065</v>
      </c>
      <c r="AQ35" s="344">
        <v>15327</v>
      </c>
      <c r="AR35" s="345">
        <v>-8.1999999999999993</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528</v>
      </c>
      <c r="AL36" s="1228"/>
      <c r="AM36" s="1228"/>
      <c r="AN36" s="1229"/>
      <c r="AO36" s="343">
        <v>421</v>
      </c>
      <c r="AP36" s="343">
        <v>23</v>
      </c>
      <c r="AQ36" s="344">
        <v>3222</v>
      </c>
      <c r="AR36" s="345">
        <v>-99.3</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529</v>
      </c>
      <c r="AL37" s="1228"/>
      <c r="AM37" s="1228"/>
      <c r="AN37" s="1229"/>
      <c r="AO37" s="343">
        <v>17716</v>
      </c>
      <c r="AP37" s="343">
        <v>978</v>
      </c>
      <c r="AQ37" s="344">
        <v>486</v>
      </c>
      <c r="AR37" s="345">
        <v>101.2</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530</v>
      </c>
      <c r="AL38" s="1231"/>
      <c r="AM38" s="1231"/>
      <c r="AN38" s="1232"/>
      <c r="AO38" s="346">
        <v>55</v>
      </c>
      <c r="AP38" s="346">
        <v>3</v>
      </c>
      <c r="AQ38" s="347">
        <v>7</v>
      </c>
      <c r="AR38" s="335">
        <v>-57.1</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531</v>
      </c>
      <c r="AL39" s="1231"/>
      <c r="AM39" s="1231"/>
      <c r="AN39" s="1232"/>
      <c r="AO39" s="343">
        <v>-45186</v>
      </c>
      <c r="AP39" s="343">
        <v>-2494</v>
      </c>
      <c r="AQ39" s="344">
        <v>-3375</v>
      </c>
      <c r="AR39" s="345">
        <v>-26.1</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532</v>
      </c>
      <c r="AL40" s="1228"/>
      <c r="AM40" s="1228"/>
      <c r="AN40" s="1229"/>
      <c r="AO40" s="343">
        <v>-867369</v>
      </c>
      <c r="AP40" s="343">
        <v>-47871</v>
      </c>
      <c r="AQ40" s="344">
        <v>-44517</v>
      </c>
      <c r="AR40" s="345">
        <v>7.5</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301</v>
      </c>
      <c r="AL41" s="1234"/>
      <c r="AM41" s="1234"/>
      <c r="AN41" s="1235"/>
      <c r="AO41" s="343">
        <v>427189</v>
      </c>
      <c r="AP41" s="343">
        <v>23577</v>
      </c>
      <c r="AQ41" s="344">
        <v>19506</v>
      </c>
      <c r="AR41" s="345">
        <v>20.9</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501</v>
      </c>
      <c r="AN49" s="1224" t="s">
        <v>536</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537</v>
      </c>
      <c r="AO50" s="360" t="s">
        <v>538</v>
      </c>
      <c r="AP50" s="361" t="s">
        <v>539</v>
      </c>
      <c r="AQ50" s="362" t="s">
        <v>540</v>
      </c>
      <c r="AR50" s="363" t="s">
        <v>541</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1186095</v>
      </c>
      <c r="AN51" s="365">
        <v>61376</v>
      </c>
      <c r="AO51" s="366">
        <v>24.7</v>
      </c>
      <c r="AP51" s="367">
        <v>69469</v>
      </c>
      <c r="AQ51" s="368">
        <v>-18.5</v>
      </c>
      <c r="AR51" s="369">
        <v>43.2</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989169</v>
      </c>
      <c r="AN52" s="373">
        <v>51186</v>
      </c>
      <c r="AO52" s="374">
        <v>37.4</v>
      </c>
      <c r="AP52" s="375">
        <v>38215</v>
      </c>
      <c r="AQ52" s="376">
        <v>-1.6</v>
      </c>
      <c r="AR52" s="377">
        <v>39</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2561178</v>
      </c>
      <c r="AN53" s="365">
        <v>134353</v>
      </c>
      <c r="AO53" s="366">
        <v>118.9</v>
      </c>
      <c r="AP53" s="367">
        <v>67293</v>
      </c>
      <c r="AQ53" s="368">
        <v>-3.1</v>
      </c>
      <c r="AR53" s="369">
        <v>122</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801601</v>
      </c>
      <c r="AN54" s="373">
        <v>42050</v>
      </c>
      <c r="AO54" s="374">
        <v>-17.8</v>
      </c>
      <c r="AP54" s="375">
        <v>35076</v>
      </c>
      <c r="AQ54" s="376">
        <v>-8.1999999999999993</v>
      </c>
      <c r="AR54" s="377">
        <v>-9.6</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2911258</v>
      </c>
      <c r="AN55" s="365">
        <v>155110</v>
      </c>
      <c r="AO55" s="366">
        <v>15.4</v>
      </c>
      <c r="AP55" s="367">
        <v>67343</v>
      </c>
      <c r="AQ55" s="368">
        <v>0.1</v>
      </c>
      <c r="AR55" s="369">
        <v>15.3</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933972</v>
      </c>
      <c r="AN56" s="373">
        <v>49761</v>
      </c>
      <c r="AO56" s="374">
        <v>18.3</v>
      </c>
      <c r="AP56" s="375">
        <v>32865</v>
      </c>
      <c r="AQ56" s="376">
        <v>-6.3</v>
      </c>
      <c r="AR56" s="377">
        <v>24.6</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1271054</v>
      </c>
      <c r="AN57" s="365">
        <v>68717</v>
      </c>
      <c r="AO57" s="366">
        <v>-55.7</v>
      </c>
      <c r="AP57" s="367">
        <v>73475</v>
      </c>
      <c r="AQ57" s="368">
        <v>9.1</v>
      </c>
      <c r="AR57" s="369">
        <v>-64.8</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919879</v>
      </c>
      <c r="AN58" s="373">
        <v>49731</v>
      </c>
      <c r="AO58" s="374">
        <v>-0.1</v>
      </c>
      <c r="AP58" s="375">
        <v>43072</v>
      </c>
      <c r="AQ58" s="376">
        <v>31.1</v>
      </c>
      <c r="AR58" s="377">
        <v>-31.2</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3173371</v>
      </c>
      <c r="AN59" s="365">
        <v>175141</v>
      </c>
      <c r="AO59" s="366">
        <v>154.9</v>
      </c>
      <c r="AP59" s="367">
        <v>87464</v>
      </c>
      <c r="AQ59" s="368">
        <v>19</v>
      </c>
      <c r="AR59" s="369">
        <v>135.9</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2340865</v>
      </c>
      <c r="AN60" s="373">
        <v>129194</v>
      </c>
      <c r="AO60" s="374">
        <v>159.80000000000001</v>
      </c>
      <c r="AP60" s="375">
        <v>47479</v>
      </c>
      <c r="AQ60" s="376">
        <v>10.199999999999999</v>
      </c>
      <c r="AR60" s="377">
        <v>149.6</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2220591</v>
      </c>
      <c r="AN61" s="380">
        <v>118939</v>
      </c>
      <c r="AO61" s="381">
        <v>51.6</v>
      </c>
      <c r="AP61" s="382">
        <v>73009</v>
      </c>
      <c r="AQ61" s="383">
        <v>1.3</v>
      </c>
      <c r="AR61" s="369">
        <v>50.3</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1197097</v>
      </c>
      <c r="AN62" s="373">
        <v>64384</v>
      </c>
      <c r="AO62" s="374">
        <v>39.5</v>
      </c>
      <c r="AP62" s="375">
        <v>39341</v>
      </c>
      <c r="AQ62" s="376">
        <v>5</v>
      </c>
      <c r="AR62" s="377">
        <v>34.5</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x8NJWbYr3Ie70FA/86lB0krnwN+ZJHOmLhpJcQSIJMzfw76vxNSsSo3IRrfTd2o2884l0FsGNbqOnrY9AU9mSw==" saltValue="nGweCEOdaQZMssHQzPvrQ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2"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550</v>
      </c>
    </row>
    <row r="120" spans="125:125" ht="13.5" hidden="1" customHeight="1"/>
    <row r="121" spans="125:125" ht="13.5" hidden="1" customHeight="1">
      <c r="DU121" s="291"/>
    </row>
  </sheetData>
  <sheetProtection algorithmName="SHA-512" hashValue="zABt8BGo65Knj+171WfvJZox+Vf20o+StAsVVejbATrhK0Vll/FUYmXF9eSSOIie/eVWEwTg6+TjliqqxAS2JA==" saltValue="uMQ2h3i7g8gWyjPYeSSb5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9"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551</v>
      </c>
    </row>
  </sheetData>
  <sheetProtection algorithmName="SHA-512" hashValue="jaCC14l5NNF1eNxoEMYrrxtqjNxJKFh3q1JXcYg6XuQXpCnnGpA6H2Dpv+iXE8YqkJaPN3crOewa2eQBbCUs/w==" saltValue="QQYmjpMLMpVrTdy8uJAw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36" t="s">
        <v>3</v>
      </c>
      <c r="D47" s="1236"/>
      <c r="E47" s="1237"/>
      <c r="F47" s="11">
        <v>25.69</v>
      </c>
      <c r="G47" s="12">
        <v>27.91</v>
      </c>
      <c r="H47" s="12">
        <v>30.08</v>
      </c>
      <c r="I47" s="12">
        <v>30.65</v>
      </c>
      <c r="J47" s="13">
        <v>30.87</v>
      </c>
    </row>
    <row r="48" spans="2:10" ht="57.75" customHeight="1">
      <c r="B48" s="14"/>
      <c r="C48" s="1238" t="s">
        <v>4</v>
      </c>
      <c r="D48" s="1238"/>
      <c r="E48" s="1239"/>
      <c r="F48" s="15">
        <v>27.79</v>
      </c>
      <c r="G48" s="16">
        <v>21.38</v>
      </c>
      <c r="H48" s="16">
        <v>21.61</v>
      </c>
      <c r="I48" s="16">
        <v>17.23</v>
      </c>
      <c r="J48" s="17">
        <v>11.58</v>
      </c>
    </row>
    <row r="49" spans="2:10" ht="57.75" customHeight="1" thickBot="1">
      <c r="B49" s="18"/>
      <c r="C49" s="1240" t="s">
        <v>5</v>
      </c>
      <c r="D49" s="1240"/>
      <c r="E49" s="1241"/>
      <c r="F49" s="19">
        <v>8.24</v>
      </c>
      <c r="G49" s="20" t="s">
        <v>557</v>
      </c>
      <c r="H49" s="20">
        <v>1.71</v>
      </c>
      <c r="I49" s="20" t="s">
        <v>558</v>
      </c>
      <c r="J49" s="21" t="s">
        <v>559</v>
      </c>
    </row>
    <row r="50" spans="2:10" ht="13.5" customHeight="1"/>
  </sheetData>
  <sheetProtection algorithmName="SHA-512" hashValue="Tq/p9y7e5ZvH7h/Rp+rIyUhRCRQI1dgh4Kx+dwgtU5a0/FyZMcBH11PMljgEeLOrFsTcFMc4GO56rLEEG+4Rvw==" saltValue="fmiGLQbB0Ll7qvfLfF7v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2021-03-04T04:50:16Z</cp:lastPrinted>
  <dcterms:created xsi:type="dcterms:W3CDTF">2021-02-05T04:36:09Z</dcterms:created>
  <dcterms:modified xsi:type="dcterms:W3CDTF">2021-10-18T01:22:31Z</dcterms:modified>
  <cp:category/>
</cp:coreProperties>
</file>