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tabRatio="63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definedNames>
    <definedName name="Z_61C16896_EAA6_4905_8285_B0CC9E348C07_.wvu.Cols" localSheetId="2" hidden="1">'各会計、関係団体の財政状況及び健全化判断比率'!$EB:$XFD</definedName>
    <definedName name="Z_61C16896_EAA6_4905_8285_B0CC9E348C07_.wvu.Cols" localSheetId="12" hidden="1">基金残高に係る経年分析!$P:$XFD</definedName>
    <definedName name="Z_61C16896_EAA6_4905_8285_B0CC9E348C07_.wvu.Cols" localSheetId="4" hidden="1">'経常経費分析表（経常収支比率の分析）'!$DM:$XFD</definedName>
    <definedName name="Z_61C16896_EAA6_4905_8285_B0CC9E348C07_.wvu.Cols" localSheetId="5" hidden="1">'経常経費分析表（人件費・公債費・普通建設事業費の分析）'!$AU:$XFD</definedName>
    <definedName name="Z_61C16896_EAA6_4905_8285_B0CC9E348C07_.wvu.Cols" localSheetId="3" hidden="1">財政比較分析表!$DQ:$XFD</definedName>
    <definedName name="Z_61C16896_EAA6_4905_8285_B0CC9E348C07_.wvu.Cols" localSheetId="10" hidden="1">'実質公債費比率（分子）の構造'!$V:$XFD</definedName>
    <definedName name="Z_61C16896_EAA6_4905_8285_B0CC9E348C07_.wvu.Cols" localSheetId="8" hidden="1">実質収支比率等に係る経年分析!$Q:$XFD</definedName>
    <definedName name="Z_61C16896_EAA6_4905_8285_B0CC9E348C07_.wvu.Cols" localSheetId="11" hidden="1">'将来負担比率（分子）の構造'!$T:$XFD</definedName>
    <definedName name="Z_61C16896_EAA6_4905_8285_B0CC9E348C07_.wvu.Cols" localSheetId="6" hidden="1">'性質別歳出決算分析表（住民一人当たりのコスト）'!$DV:$XFD</definedName>
    <definedName name="Z_61C16896_EAA6_4905_8285_B0CC9E348C07_.wvu.Cols" localSheetId="0" hidden="1">総括表!$DP:$XFD</definedName>
    <definedName name="Z_61C16896_EAA6_4905_8285_B0CC9E348C07_.wvu.Cols" localSheetId="1" hidden="1">普通会計の状況!$EN:$XFD</definedName>
    <definedName name="Z_61C16896_EAA6_4905_8285_B0CC9E348C07_.wvu.Cols" localSheetId="7" hidden="1">'目的別歳出決算分析表（住民一人当たりのコスト）'!$DV:$XFD</definedName>
    <definedName name="Z_61C16896_EAA6_4905_8285_B0CC9E348C07_.wvu.Cols" localSheetId="9" hidden="1">連結実質赤字比率に係る赤字・黒字の構成分析!$Q:$XFD</definedName>
    <definedName name="Z_61C16896_EAA6_4905_8285_B0CC9E348C07_.wvu.Rows" localSheetId="2" hidden="1">'各会計、関係団体の財政状況及び健全化判断比率'!$136:$1048576,'各会計、関係団体の財政状況及び健全化判断比率'!$89:$101,'各会計、関係団体の財政状況及び健全化判断比率'!$135:$135</definedName>
    <definedName name="Z_61C16896_EAA6_4905_8285_B0CC9E348C07_.wvu.Rows" localSheetId="12" hidden="1">基金残高に係る経年分析!$65:$1048576</definedName>
    <definedName name="Z_61C16896_EAA6_4905_8285_B0CC9E348C07_.wvu.Rows" localSheetId="4" hidden="1">'経常経費分析表（経常収支比率の分析）'!$90:$1048576</definedName>
    <definedName name="Z_61C16896_EAA6_4905_8285_B0CC9E348C07_.wvu.Rows" localSheetId="5" hidden="1">'経常経費分析表（人件費・公債費・普通建設事業費の分析）'!$74:$1048576,'経常経費分析表（人件費・公債費・普通建設事業費の分析）'!$67:$73</definedName>
    <definedName name="Z_61C16896_EAA6_4905_8285_B0CC9E348C07_.wvu.Rows" localSheetId="3" hidden="1">財政比較分析表!$106:$1048576,財政比較分析表!$98:$105</definedName>
    <definedName name="Z_61C16896_EAA6_4905_8285_B0CC9E348C07_.wvu.Rows" localSheetId="10" hidden="1">'実質公債費比率（分子）の構造'!$63:$1048576</definedName>
    <definedName name="Z_61C16896_EAA6_4905_8285_B0CC9E348C07_.wvu.Rows" localSheetId="8" hidden="1">実質収支比率等に係る経年分析!$51:$1048576</definedName>
    <definedName name="Z_61C16896_EAA6_4905_8285_B0CC9E348C07_.wvu.Rows" localSheetId="11" hidden="1">'将来負担比率（分子）の構造'!$87:$1048576,'将来負担比率（分子）の構造'!$56:$86</definedName>
    <definedName name="Z_61C16896_EAA6_4905_8285_B0CC9E348C07_.wvu.Rows" localSheetId="6" hidden="1">'性質別歳出決算分析表（住民一人当たりのコスト）'!$122:$1048576,'性質別歳出決算分析表（住民一人当たりのコスト）'!$117:$121</definedName>
    <definedName name="Z_61C16896_EAA6_4905_8285_B0CC9E348C07_.wvu.Rows" localSheetId="0" hidden="1">総括表!$57:$1048576</definedName>
    <definedName name="Z_61C16896_EAA6_4905_8285_B0CC9E348C07_.wvu.Rows" localSheetId="1" hidden="1">普通会計の状況!$50:$1048576</definedName>
    <definedName name="Z_61C16896_EAA6_4905_8285_B0CC9E348C07_.wvu.Rows" localSheetId="7" hidden="1">'目的別歳出決算分析表（住民一人当たりのコスト）'!$117:$1048576</definedName>
    <definedName name="Z_61C16896_EAA6_4905_8285_B0CC9E348C07_.wvu.Rows" localSheetId="9" hidden="1">連結実質赤字比率に係る赤字・黒字の構成分析!$46:$1048576</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8" i="9" l="1"/>
  <c r="DG43" i="7"/>
  <c r="CQ43" i="7"/>
  <c r="CO43" i="7"/>
  <c r="BY43" i="7"/>
  <c r="BE43" i="7"/>
  <c r="AM43" i="7"/>
  <c r="U43" i="7"/>
  <c r="E43" i="7"/>
  <c r="C43" i="7"/>
  <c r="DG42" i="7"/>
  <c r="CQ42" i="7"/>
  <c r="CO42" i="7" s="1"/>
  <c r="BY42" i="7"/>
  <c r="BE42" i="7"/>
  <c r="AM42" i="7"/>
  <c r="U42" i="7"/>
  <c r="E42" i="7"/>
  <c r="C42" i="7" s="1"/>
  <c r="DG41" i="7"/>
  <c r="CQ41" i="7"/>
  <c r="CO41" i="7"/>
  <c r="BY41" i="7"/>
  <c r="BE41" i="7"/>
  <c r="AM41" i="7"/>
  <c r="U41" i="7"/>
  <c r="E41" i="7"/>
  <c r="C41" i="7"/>
  <c r="DG40" i="7"/>
  <c r="CQ40" i="7"/>
  <c r="CO40" i="7" s="1"/>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s="1"/>
  <c r="BY36" i="7"/>
  <c r="BE36" i="7"/>
  <c r="AM36" i="7"/>
  <c r="W36" i="7"/>
  <c r="E36" i="7"/>
  <c r="C36" i="7" s="1"/>
  <c r="DG35" i="7"/>
  <c r="CQ35" i="7"/>
  <c r="BY35" i="7"/>
  <c r="BE35" i="7"/>
  <c r="AO35" i="7"/>
  <c r="W35" i="7"/>
  <c r="E35" i="7"/>
  <c r="C35" i="7" s="1"/>
  <c r="DG34" i="7"/>
  <c r="CQ34" i="7"/>
  <c r="BY34" i="7"/>
  <c r="BG34" i="7"/>
  <c r="AO34" i="7"/>
  <c r="W34" i="7"/>
  <c r="E34" i="7"/>
  <c r="C34" i="7"/>
  <c r="U34" i="7" l="1"/>
  <c r="U35" i="7" s="1"/>
  <c r="U36" i="7" s="1"/>
  <c r="AM34" i="7" l="1"/>
  <c r="AM35" i="7" l="1"/>
  <c r="BE34" i="7" s="1"/>
  <c r="BW34" i="7" s="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<sst xmlns="http://schemas.openxmlformats.org/spreadsheetml/2006/main" count="1061" uniqueCount="559">
  <si>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</si>
  <si>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</si>
  <si>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</si>
  <si>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</si>
  <si>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</si>
  <si>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</si>
  <si>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</si>
  <si>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</si>
  <si>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</si>
  <si>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</si>
  <si>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</si>
  <si>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</si>
  <si>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</si>
  <si>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</si>
  <si>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</si>
  <si>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</si>
  <si>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</si>
  <si>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実質公債費比率、将来負担比率ともに類似団体と比較して、近年は低い水準で移行している。
今後は、臨時財政対策債等についての償還に加えて運動公園と新庁舎の整備に伴って数値の上昇が見込まれるため、行財政健全化改革の取組みを進めるなど、健全な財政運営に努めていく。</t>
    <rPh sb="27" eb="29">
      <t>キンネン</t>
    </rPh>
    <phoneticPr fontId="5"/>
  </si>
  <si>
    <t>将来負担比率、有形固定資産償却率とも、類似団体を下回る結果となっている。今後、資産の老朽化は進む傾向であるが、運動公園及び新庁舎の整備に伴う施設の統廃合により、有形固定資産減価償却率の伸びが抑えられるものと考えられる。</t>
    <rPh sb="0" eb="2">
      <t>ショウライ</t>
    </rPh>
    <rPh sb="2" eb="4">
      <t>フタン</t>
    </rPh>
    <rPh sb="4" eb="6">
      <t>ヒリツ</t>
    </rPh>
    <rPh sb="7" eb="9">
      <t>ユウケイ</t>
    </rPh>
    <rPh sb="9" eb="11">
      <t>コテイ</t>
    </rPh>
    <rPh sb="11" eb="13">
      <t>シサン</t>
    </rPh>
    <rPh sb="13" eb="15">
      <t>ショウキャク</t>
    </rPh>
    <rPh sb="15" eb="16">
      <t>リツ</t>
    </rPh>
    <rPh sb="19" eb="21">
      <t>ルイジ</t>
    </rPh>
    <rPh sb="21" eb="23">
      <t>ダンタイ</t>
    </rPh>
    <rPh sb="24" eb="26">
      <t>シタマワ</t>
    </rPh>
    <rPh sb="27" eb="29">
      <t>ケッカ</t>
    </rPh>
    <rPh sb="36" eb="38">
      <t>コンゴ</t>
    </rPh>
    <rPh sb="39" eb="41">
      <t>シサン</t>
    </rPh>
    <rPh sb="42" eb="45">
      <t>ロウキュウカ</t>
    </rPh>
    <rPh sb="46" eb="47">
      <t>スス</t>
    </rPh>
    <rPh sb="48" eb="50">
      <t>ケイコウ</t>
    </rPh>
    <rPh sb="55" eb="57">
      <t>ウンドウ</t>
    </rPh>
    <rPh sb="57" eb="59">
      <t>コウエン</t>
    </rPh>
    <rPh sb="59" eb="60">
      <t>オヨ</t>
    </rPh>
    <rPh sb="61" eb="64">
      <t>シンチョウシャ</t>
    </rPh>
    <rPh sb="65" eb="67">
      <t>セイビ</t>
    </rPh>
    <rPh sb="68" eb="69">
      <t>トモナ</t>
    </rPh>
    <rPh sb="70" eb="72">
      <t>シセツ</t>
    </rPh>
    <rPh sb="73" eb="76">
      <t>トウハイゴウ</t>
    </rPh>
    <rPh sb="80" eb="82">
      <t>ユウケイ</t>
    </rPh>
    <rPh sb="82" eb="84">
      <t>コテイ</t>
    </rPh>
    <rPh sb="84" eb="86">
      <t>シサン</t>
    </rPh>
    <rPh sb="86" eb="88">
      <t>ゲンカ</t>
    </rPh>
    <rPh sb="88" eb="90">
      <t>ショウキャク</t>
    </rPh>
    <rPh sb="90" eb="91">
      <t>リツ</t>
    </rPh>
    <rPh sb="92" eb="93">
      <t>ノ</t>
    </rPh>
    <rPh sb="95" eb="96">
      <t>オサ</t>
    </rPh>
    <rPh sb="103" eb="104">
      <t>カンガ</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</si>
  <si>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</si>
  <si>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</si>
  <si>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</si>
  <si>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</si>
  <si>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</si>
  <si>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</si>
  <si>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</si>
  <si>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</si>
  <si>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</si>
  <si>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</si>
  <si>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</si>
  <si>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</si>
  <si>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</si>
  <si>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</si>
  <si>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</si>
  <si>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</si>
  <si>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</si>
  <si>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</si>
  <si>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</si>
  <si>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糸島市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</si>
  <si>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</si>
  <si>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</si>
  <si>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</si>
  <si>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</si>
  <si>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</si>
  <si>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</si>
  <si>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</si>
  <si>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</si>
  <si>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</si>
  <si>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</si>
  <si>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</si>
  <si>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</si>
  <si>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</si>
  <si>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</si>
  <si>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</si>
  <si>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</si>
  <si>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</si>
  <si>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</si>
  <si>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</si>
  <si>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</si>
  <si>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</si>
  <si>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</si>
  <si>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</si>
  <si>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</si>
  <si>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</si>
  <si>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</si>
  <si>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</si>
  <si>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</si>
  <si>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</si>
  <si>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</si>
  <si>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</si>
  <si>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</si>
  <si>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</si>
  <si>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</si>
  <si>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</si>
  <si>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</si>
  <si>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</si>
  <si>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</si>
  <si>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</si>
  <si>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</si>
  <si>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</si>
  <si>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</si>
  <si>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</si>
  <si>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</si>
  <si>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</si>
  <si>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</si>
  <si>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</si>
  <si>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4"/>
  </si>
  <si>
    <t>うち日本人(％)</t>
    <phoneticPr fontId="5"/>
  </si>
  <si>
    <t>0.6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</si>
  <si>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</si>
  <si>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</si>
  <si>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</si>
  <si>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</si>
  <si>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</si>
  <si>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</si>
  <si>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</si>
  <si>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</si>
  <si>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</si>
  <si>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</si>
  <si>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</si>
  <si>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</si>
  <si>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</si>
  <si>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</si>
  <si>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</si>
  <si>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</si>
  <si>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</si>
  <si>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</si>
  <si>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</si>
  <si>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</si>
  <si>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</si>
  <si>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</si>
  <si>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</si>
  <si>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</si>
  <si>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</si>
  <si>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</si>
  <si>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</si>
  <si>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</si>
  <si>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</si>
  <si>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</si>
  <si>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</si>
  <si>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</si>
  <si>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</si>
  <si>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</si>
  <si>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</si>
  <si>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</si>
  <si>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</si>
  <si>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</si>
  <si>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</si>
  <si>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</si>
  <si>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</si>
  <si>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</si>
  <si>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</si>
  <si>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</si>
  <si>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</si>
  <si>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</si>
  <si>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</si>
  <si>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</si>
  <si>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</si>
  <si>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</si>
  <si>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</si>
  <si>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</si>
  <si>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</si>
  <si>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</si>
  <si>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</si>
  <si>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</si>
  <si>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</si>
  <si>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</si>
  <si>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</si>
  <si>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福岡県糸島市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</si>
  <si>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</si>
  <si>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</si>
  <si>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</si>
  <si>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</si>
  <si>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</si>
  <si>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</si>
  <si>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</si>
  <si>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</si>
  <si>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</si>
  <si>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</si>
  <si>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</si>
  <si>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</si>
  <si>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</si>
  <si>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</si>
  <si>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</si>
  <si>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</si>
  <si>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</si>
  <si>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</si>
  <si>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</si>
  <si>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</si>
  <si>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</si>
  <si>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</si>
  <si>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</si>
  <si>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</si>
  <si>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</si>
  <si>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</si>
  <si>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</si>
  <si>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</si>
  <si>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</si>
  <si>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</si>
  <si>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</si>
  <si>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</si>
  <si>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</si>
  <si>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</si>
  <si>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</si>
  <si>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</si>
  <si>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</si>
  <si>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</si>
  <si>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</si>
  <si>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</si>
  <si>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</si>
  <si>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</si>
  <si>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</si>
  <si>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</si>
  <si>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</si>
  <si>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</si>
  <si>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</si>
  <si>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</si>
  <si>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</si>
  <si>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</si>
  <si>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</si>
  <si>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</si>
  <si>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</si>
  <si>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</si>
  <si>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</si>
  <si>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</si>
  <si>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</si>
  <si>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</si>
  <si>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</si>
  <si>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</si>
  <si>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</si>
  <si>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</si>
  <si>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</si>
  <si>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</si>
  <si>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</si>
  <si>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</si>
  <si>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</si>
  <si>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</si>
  <si>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</si>
  <si>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</si>
  <si>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</si>
  <si>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</si>
  <si>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</si>
  <si>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</si>
  <si>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</si>
  <si>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</si>
  <si>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</si>
  <si>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</si>
  <si>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</si>
  <si>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</si>
  <si>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</si>
  <si>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</si>
  <si>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</si>
  <si>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</si>
  <si>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</si>
  <si>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</si>
  <si>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</si>
  <si>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</si>
  <si>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</si>
  <si>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</si>
  <si>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</si>
  <si>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</si>
  <si>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</si>
  <si>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</si>
  <si>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</si>
  <si>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</si>
  <si>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</si>
  <si>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</si>
  <si>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</si>
  <si>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</si>
  <si>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</si>
  <si>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</si>
  <si>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</si>
  <si>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</si>
  <si>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</si>
  <si>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</si>
  <si>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</si>
  <si>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</si>
  <si>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</si>
  <si>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</si>
  <si>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</si>
  <si>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</si>
  <si>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</si>
  <si>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</si>
  <si>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</si>
  <si>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</si>
  <si>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</si>
  <si>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</si>
  <si>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</si>
  <si>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</si>
  <si>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</si>
  <si>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</si>
  <si>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</si>
  <si>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</si>
  <si>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</si>
  <si>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</si>
  <si>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</si>
  <si>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</si>
  <si>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</si>
  <si>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</si>
  <si>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</si>
  <si>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</si>
  <si>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</si>
  <si>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</si>
  <si>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</si>
  <si>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</si>
  <si>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</si>
  <si>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</si>
  <si>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</si>
  <si>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</si>
  <si>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</si>
  <si>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</si>
  <si>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</si>
  <si>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</si>
  <si>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</si>
  <si>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</si>
  <si>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</si>
  <si>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</si>
  <si>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</si>
  <si>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</si>
  <si>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</si>
  <si>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</si>
  <si>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</si>
  <si>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福岡県糸島市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</si>
  <si>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</si>
  <si>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</si>
  <si>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</si>
  <si>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</si>
  <si>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</si>
  <si>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</si>
  <si>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</si>
  <si>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</si>
  <si>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</si>
  <si>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</si>
  <si>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</si>
  <si>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</si>
  <si>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</si>
  <si>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</si>
  <si>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</si>
  <si>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</si>
  <si>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</si>
  <si>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</si>
  <si>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</si>
  <si>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</si>
  <si>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志摩海洋センター</t>
    <rPh sb="0" eb="2">
      <t>シマ</t>
    </rPh>
    <rPh sb="2" eb="4">
      <t>カイヨウ</t>
    </rPh>
    <phoneticPr fontId="2"/>
  </si>
  <si>
    <t>-</t>
    <phoneticPr fontId="2"/>
  </si>
  <si>
    <t>住宅新築資金等貸付事業特別会計</t>
    <phoneticPr fontId="5"/>
  </si>
  <si>
    <t>糸島市土地開発公社</t>
    <rPh sb="0" eb="3">
      <t>イトシマシ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</si>
  <si>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</si>
  <si>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</si>
  <si>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</si>
  <si>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</si>
  <si>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</si>
  <si>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</si>
  <si>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</si>
  <si>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</si>
  <si>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</si>
  <si>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</si>
  <si>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</si>
  <si>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</si>
  <si>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</si>
  <si>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</si>
  <si>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</si>
  <si>
    <t>介護保険事業特別会計</t>
    <phoneticPr fontId="5"/>
  </si>
  <si>
    <t>後期高齢者医療特別会計</t>
    <phoneticPr fontId="5"/>
  </si>
  <si>
    <t>水道事業会計</t>
    <phoneticPr fontId="5"/>
  </si>
  <si>
    <t>法適用企業</t>
    <phoneticPr fontId="5"/>
  </si>
  <si>
    <t>下水道事業会計</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</si>
  <si>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</si>
  <si>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</si>
  <si>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</si>
  <si>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</si>
  <si>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</si>
  <si>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</si>
  <si>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</si>
  <si>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</si>
  <si>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</si>
  <si>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</si>
  <si>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福岡県自治振興組合（一般会計）</t>
  </si>
  <si>
    <t>福岡県自治振興組合（公文書館事業特別会計）</t>
    <rPh sb="10" eb="14">
      <t>コウブンショカン</t>
    </rPh>
    <rPh sb="14" eb="16">
      <t>ジギョウ</t>
    </rPh>
    <phoneticPr fontId="2"/>
  </si>
  <si>
    <t>福岡都市圏広域行政事業組合（一般会計）</t>
  </si>
  <si>
    <t>福岡都市圏広域行政事業組合（流域連携事業特別会計）</t>
    <rPh sb="14" eb="16">
      <t>リュウイキ</t>
    </rPh>
    <rPh sb="16" eb="18">
      <t>レンケイ</t>
    </rPh>
    <phoneticPr fontId="2"/>
  </si>
  <si>
    <t>福岡都市圏広域行政事業組合（競艇事業特別会計）</t>
    <rPh sb="14" eb="16">
      <t>キョウテイ</t>
    </rPh>
    <phoneticPr fontId="2"/>
  </si>
  <si>
    <t>福岡県後期高齢者医療広域連合（一般会計）</t>
  </si>
  <si>
    <t>福岡県後期高齢者医療広域連合（後期高齢者医療特別会計）</t>
    <rPh sb="15" eb="17">
      <t>コウキ</t>
    </rPh>
    <rPh sb="17" eb="20">
      <t>コウレイシャ</t>
    </rPh>
    <rPh sb="20" eb="22">
      <t>イリョウ</t>
    </rPh>
    <phoneticPr fontId="2"/>
  </si>
  <si>
    <t>福岡地区水道企業団</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</si>
  <si>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</si>
  <si>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</si>
  <si>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</si>
  <si>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</si>
  <si>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</si>
  <si>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</si>
  <si>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</si>
  <si>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</si>
  <si>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</si>
  <si>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</si>
  <si>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</si>
  <si>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</si>
  <si>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</si>
  <si>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</si>
  <si>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</si>
  <si>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</si>
  <si>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</si>
  <si>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</si>
  <si>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</si>
  <si>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</si>
  <si>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</si>
  <si>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</si>
  <si>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</si>
  <si>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</si>
  <si>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</si>
  <si>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</si>
  <si>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</si>
  <si>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</si>
  <si>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</si>
  <si>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</si>
  <si>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</si>
  <si>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</si>
  <si>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</si>
  <si>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</si>
  <si>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</si>
  <si>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</si>
  <si>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</si>
  <si>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</si>
  <si>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</si>
  <si>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</si>
  <si>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</si>
  <si>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</si>
  <si>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</si>
  <si>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</si>
  <si>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</si>
  <si>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</si>
  <si>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</si>
  <si>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</si>
  <si>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</si>
  <si>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</si>
  <si>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</si>
  <si>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</si>
  <si>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</si>
  <si>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</si>
  <si>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</si>
  <si>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</si>
  <si>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</si>
  <si>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</si>
  <si>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</si>
  <si>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</si>
  <si>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</si>
  <si>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</si>
  <si>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</si>
  <si>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</si>
  <si>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</si>
  <si>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</si>
  <si>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</si>
  <si>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</si>
  <si>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</si>
  <si>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</si>
  <si>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</si>
  <si>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</si>
  <si>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</si>
  <si>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</si>
  <si>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</si>
  <si>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</si>
  <si>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</si>
  <si>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</si>
  <si>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</si>
  <si>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</si>
  <si>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</si>
  <si>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</si>
  <si>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</si>
  <si>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</si>
  <si>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</si>
  <si>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</si>
  <si>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</si>
  <si>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</si>
  <si>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</si>
  <si>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</si>
  <si>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</si>
  <si>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</si>
  <si>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</si>
  <si>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</si>
  <si>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</si>
  <si>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</si>
  <si>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</si>
  <si>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</si>
  <si>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</si>
  <si>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</si>
  <si>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</si>
  <si>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</si>
  <si>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</si>
  <si>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</si>
  <si>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</si>
  <si>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</si>
  <si>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</si>
  <si>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</si>
  <si>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</si>
  <si>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</si>
  <si>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</si>
  <si>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</si>
  <si>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</si>
  <si>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</si>
  <si>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</si>
  <si>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</si>
  <si>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</si>
  <si>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</si>
  <si>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</si>
  <si>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</si>
  <si>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</si>
  <si>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</si>
  <si>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</si>
  <si>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</si>
  <si>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</si>
  <si>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</si>
  <si>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</si>
  <si>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</si>
  <si>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</si>
  <si>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15.54</t>
  </si>
  <si>
    <t>▲ 0.25</t>
  </si>
  <si>
    <t>会計</t>
    <rPh sb="0" eb="2">
      <t>カイケイ</t>
    </rPh>
    <phoneticPr fontId="5"/>
  </si>
  <si>
    <t>水道事業会計</t>
  </si>
  <si>
    <t>下水道事業会計</t>
  </si>
  <si>
    <t>一般会計</t>
  </si>
  <si>
    <t>介護保険事業特別会計</t>
  </si>
  <si>
    <t>国民健康保険事業特別会計</t>
  </si>
  <si>
    <t>後期高齢者医療特別会計</t>
  </si>
  <si>
    <t>住宅新築資金等貸付事業特別会計</t>
  </si>
  <si>
    <t>渡船事業特別会計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</si>
  <si>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</si>
  <si>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</si>
  <si>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</si>
  <si>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</si>
  <si>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</si>
  <si>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</si>
  <si>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</si>
  <si>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</si>
  <si>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</si>
  <si>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</si>
  <si>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</si>
  <si>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</si>
  <si>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</si>
  <si>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</si>
  <si>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</si>
  <si>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</si>
  <si>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</si>
  <si>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</si>
  <si>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</si>
  <si>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</si>
  <si>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</si>
  <si>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</si>
  <si>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</si>
  <si>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</si>
  <si>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</si>
  <si>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</si>
  <si>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</si>
  <si>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</si>
  <si>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</si>
  <si>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</si>
  <si>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</si>
  <si>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</si>
  <si>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</si>
  <si>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</si>
  <si>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</si>
  <si>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</si>
  <si>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</si>
  <si>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</si>
  <si>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</si>
  <si>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</si>
  <si>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</si>
  <si>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</si>
  <si>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</si>
  <si>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</si>
  <si>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</si>
  <si>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</si>
  <si>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</si>
  <si>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</si>
  <si>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</si>
  <si>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</si>
  <si>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再生可能エネルギー推進基金</t>
    <rPh sb="0" eb="2">
      <t>サイセイ</t>
    </rPh>
    <rPh sb="2" eb="4">
      <t>カノウ</t>
    </rPh>
    <rPh sb="9" eb="11">
      <t>スイシン</t>
    </rPh>
    <rPh sb="11" eb="13">
      <t>キキン</t>
    </rPh>
    <phoneticPr fontId="5"/>
  </si>
  <si>
    <t>水源保全基金</t>
    <rPh sb="0" eb="2">
      <t>スイゲン</t>
    </rPh>
    <rPh sb="2" eb="4">
      <t>ホゼン</t>
    </rPh>
    <rPh sb="4" eb="6">
      <t>キキン</t>
    </rPh>
    <phoneticPr fontId="5"/>
  </si>
  <si>
    <t>定住・ブランド基金</t>
    <rPh sb="0" eb="2">
      <t>テイジュウ</t>
    </rPh>
    <rPh sb="7" eb="9">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</si>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</sst>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B8EB-4C27-8197-31A5FAA280F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42749</c:v>
                </c:pt>
                <c:pt idx="1">
                  <c:v>41489</c:v>
                </c:pt>
                <c:pt idx="2">
                  <c:v>49507</c:v>
                </c:pt>
                <c:pt idx="3">
                  <c:v>30277</c:v>
                </c:pt>
                <c:pt idx="4">
                  <c:v>37866</c:v>
                </c:pt>
              </c:numCache>
            </c:numRef>
          </c:val>
          <c:smooth val="0"/>
          <c:extLst xmlns:c16r2="http://schemas.microsoft.com/office/drawing/2015/06/chart">
            <c:ext xmlns:c16="http://schemas.microsoft.com/office/drawing/2014/chart" uri="{C3380CC4-5D6E-409C-BE32-E72D297353CC}">
              <c16:uniqueId val="{00000001-B8EB-4C27-8197-31A5FAA280FC}"/>
            </c:ext>
          </c:extLst>
        </c:ser>
        <c:dLbls>
          <c:showLegendKey val="0"/>
          <c:showVal val="0"/>
          <c:showCatName val="0"/>
          <c:showSerName val="0"/>
          <c:showPercent val="0"/>
          <c:showBubbleSize val="0"/>
        </c:dLbls>
        <c:marker val="1"/>
        <c:smooth val="0"/>
        <c:axId val="488280376"/>
        <c:axId val="489484272"/>
      </c:lineChart>
      <c:catAx>
        <c:axId val="488280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484272"/>
        <c:crosses val="autoZero"/>
        <c:auto val="1"/>
        <c:lblAlgn val="ctr"/>
        <c:lblOffset val="100"/>
        <c:tickLblSkip val="1"/>
        <c:tickMarkSkip val="1"/>
        <c:noMultiLvlLbl val="0"/>
      </c:catAx>
      <c:valAx>
        <c:axId val="489484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280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6.49</c:v>
                </c:pt>
                <c:pt idx="1">
                  <c:v>7.07</c:v>
                </c:pt>
                <c:pt idx="2">
                  <c:v>4.05</c:v>
                </c:pt>
                <c:pt idx="3">
                  <c:v>3.93</c:v>
                </c:pt>
                <c:pt idx="4">
                  <c:v>4.21</c:v>
                </c:pt>
              </c:numCache>
            </c:numRef>
          </c:val>
          <c:extLst xmlns:c16r2="http://schemas.microsoft.com/office/drawing/2015/06/chart">
            <c:ext xmlns:c16="http://schemas.microsoft.com/office/drawing/2014/chart" uri="{C3380CC4-5D6E-409C-BE32-E72D297353CC}">
              <c16:uniqueId val="{00000000-1BDE-4C8A-A931-407CA3E7E6F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24.84</c:v>
                </c:pt>
                <c:pt idx="1">
                  <c:v>26.35</c:v>
                </c:pt>
                <c:pt idx="2">
                  <c:v>29.23</c:v>
                </c:pt>
                <c:pt idx="3">
                  <c:v>28.27</c:v>
                </c:pt>
                <c:pt idx="4">
                  <c:v>28.31</c:v>
                </c:pt>
              </c:numCache>
            </c:numRef>
          </c:val>
          <c:extLst xmlns:c16r2="http://schemas.microsoft.com/office/drawing/2015/06/chart">
            <c:ext xmlns:c16="http://schemas.microsoft.com/office/drawing/2014/chart" uri="{C3380CC4-5D6E-409C-BE32-E72D297353CC}">
              <c16:uniqueId val="{00000001-1BDE-4C8A-A931-407CA3E7E6F7}"/>
            </c:ext>
          </c:extLst>
        </c:ser>
        <c:dLbls>
          <c:showLegendKey val="0"/>
          <c:showVal val="0"/>
          <c:showCatName val="0"/>
          <c:showSerName val="0"/>
          <c:showPercent val="0"/>
          <c:showBubbleSize val="0"/>
        </c:dLbls>
        <c:gapWidth val="250"/>
        <c:overlap val="100"/>
        <c:axId val="493306800"/>
        <c:axId val="4042547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-15.54</c:v>
                </c:pt>
                <c:pt idx="1">
                  <c:v>2.06</c:v>
                </c:pt>
                <c:pt idx="2">
                  <c:v>-0.25</c:v>
                </c:pt>
                <c:pt idx="3">
                  <c:v>1.17</c:v>
                </c:pt>
                <c:pt idx="4">
                  <c:v>1.01</c:v>
                </c:pt>
              </c:numCache>
            </c:numRef>
          </c:val>
          <c:smooth val="0"/>
          <c:extLst xmlns:c16r2="http://schemas.microsoft.com/office/drawing/2015/06/chart">
            <c:ext xmlns:c16="http://schemas.microsoft.com/office/drawing/2014/chart" uri="{C3380CC4-5D6E-409C-BE32-E72D297353CC}">
              <c16:uniqueId val="{00000002-1BDE-4C8A-A931-407CA3E7E6F7}"/>
            </c:ext>
          </c:extLst>
        </c:ser>
        <c:dLbls>
          <c:showLegendKey val="0"/>
          <c:showVal val="0"/>
          <c:showCatName val="0"/>
          <c:showSerName val="0"/>
          <c:showPercent val="0"/>
          <c:showBubbleSize val="0"/>
        </c:dLbls>
        <c:marker val="1"/>
        <c:smooth val="0"/>
        <c:axId val="493306800"/>
        <c:axId val="404254752"/>
      </c:lineChart>
      <c:catAx>
        <c:axId val="49330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254752"/>
        <c:crosses val="autoZero"/>
        <c:auto val="1"/>
        <c:lblAlgn val="ctr"/>
        <c:lblOffset val="100"/>
        <c:tickLblSkip val="1"/>
        <c:tickMarkSkip val="1"/>
        <c:noMultiLvlLbl val="0"/>
      </c:catAx>
      <c:valAx>
        <c:axId val="40425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30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1CD-4256-BEEB-53C3804B9CD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CD-4256-BEEB-53C3804B9CD9}"/>
            </c:ext>
          </c:extLst>
        </c:ser>
        <c:ser>
          <c:idx val="2"/>
          <c:order val="2"/>
          <c:tx>
            <c:strRef>
              <c:f>[1]データシート!$A$29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1CD-4256-BEEB-53C3804B9CD9}"/>
            </c:ext>
          </c:extLst>
        </c:ser>
        <c:ser>
          <c:idx val="3"/>
          <c:order val="3"/>
          <c:tx>
            <c:strRef>
              <c:f>[1]データシート!$A$30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0.02</c:v>
                </c:pt>
                <c:pt idx="2">
                  <c:v>#N/A</c:v>
                </c:pt>
                <c:pt idx="3">
                  <c:v>0.01</c:v>
                </c:pt>
                <c:pt idx="4">
                  <c:v>#N/A</c:v>
                </c:pt>
                <c:pt idx="5">
                  <c:v>0.01</c:v>
                </c:pt>
                <c:pt idx="6">
                  <c:v>#N/A</c:v>
                </c:pt>
                <c:pt idx="7">
                  <c:v>0.01</c:v>
                </c:pt>
                <c:pt idx="8">
                  <c:v>#N/A</c:v>
                </c:pt>
                <c:pt idx="9">
                  <c:v>7.0000000000000007E-2</c:v>
                </c:pt>
              </c:numCache>
            </c:numRef>
          </c:val>
          <c:extLst xmlns:c16r2="http://schemas.microsoft.com/office/drawing/2015/06/chart">
            <c:ext xmlns:c16="http://schemas.microsoft.com/office/drawing/2014/chart" uri="{C3380CC4-5D6E-409C-BE32-E72D297353CC}">
              <c16:uniqueId val="{00000003-A1CD-4256-BEEB-53C3804B9CD9}"/>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0.16</c:v>
                </c:pt>
                <c:pt idx="2">
                  <c:v>#N/A</c:v>
                </c:pt>
                <c:pt idx="3">
                  <c:v>0.17</c:v>
                </c:pt>
                <c:pt idx="4">
                  <c:v>#N/A</c:v>
                </c:pt>
                <c:pt idx="5">
                  <c:v>0.17</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4-A1CD-4256-BEEB-53C3804B9CD9}"/>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2.14</c:v>
                </c:pt>
                <c:pt idx="2">
                  <c:v>#N/A</c:v>
                </c:pt>
                <c:pt idx="3">
                  <c:v>3.97</c:v>
                </c:pt>
                <c:pt idx="4">
                  <c:v>#N/A</c:v>
                </c:pt>
                <c:pt idx="5">
                  <c:v>3.46</c:v>
                </c:pt>
                <c:pt idx="6">
                  <c:v>#N/A</c:v>
                </c:pt>
                <c:pt idx="7">
                  <c:v>1.85</c:v>
                </c:pt>
                <c:pt idx="8">
                  <c:v>#N/A</c:v>
                </c:pt>
                <c:pt idx="9">
                  <c:v>0.84</c:v>
                </c:pt>
              </c:numCache>
            </c:numRef>
          </c:val>
          <c:extLst xmlns:c16r2="http://schemas.microsoft.com/office/drawing/2015/06/chart">
            <c:ext xmlns:c16="http://schemas.microsoft.com/office/drawing/2014/chart" uri="{C3380CC4-5D6E-409C-BE32-E72D297353CC}">
              <c16:uniqueId val="{00000005-A1CD-4256-BEEB-53C3804B9CD9}"/>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1.1399999999999999</c:v>
                </c:pt>
                <c:pt idx="2">
                  <c:v>#N/A</c:v>
                </c:pt>
                <c:pt idx="3">
                  <c:v>2.11</c:v>
                </c:pt>
                <c:pt idx="4">
                  <c:v>#N/A</c:v>
                </c:pt>
                <c:pt idx="5">
                  <c:v>1.91</c:v>
                </c:pt>
                <c:pt idx="6">
                  <c:v>#N/A</c:v>
                </c:pt>
                <c:pt idx="7">
                  <c:v>2.64</c:v>
                </c:pt>
                <c:pt idx="8">
                  <c:v>#N/A</c:v>
                </c:pt>
                <c:pt idx="9">
                  <c:v>3.78</c:v>
                </c:pt>
              </c:numCache>
            </c:numRef>
          </c:val>
          <c:extLst xmlns:c16r2="http://schemas.microsoft.com/office/drawing/2015/06/chart">
            <c:ext xmlns:c16="http://schemas.microsoft.com/office/drawing/2014/chart" uri="{C3380CC4-5D6E-409C-BE32-E72D297353CC}">
              <c16:uniqueId val="{00000006-A1CD-4256-BEEB-53C3804B9CD9}"/>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6.46</c:v>
                </c:pt>
                <c:pt idx="2">
                  <c:v>#N/A</c:v>
                </c:pt>
                <c:pt idx="3">
                  <c:v>7.05</c:v>
                </c:pt>
                <c:pt idx="4">
                  <c:v>#N/A</c:v>
                </c:pt>
                <c:pt idx="5">
                  <c:v>4.03</c:v>
                </c:pt>
                <c:pt idx="6">
                  <c:v>#N/A</c:v>
                </c:pt>
                <c:pt idx="7">
                  <c:v>3.91</c:v>
                </c:pt>
                <c:pt idx="8">
                  <c:v>#N/A</c:v>
                </c:pt>
                <c:pt idx="9">
                  <c:v>4.1399999999999997</c:v>
                </c:pt>
              </c:numCache>
            </c:numRef>
          </c:val>
          <c:extLst xmlns:c16r2="http://schemas.microsoft.com/office/drawing/2015/06/chart">
            <c:ext xmlns:c16="http://schemas.microsoft.com/office/drawing/2014/chart" uri="{C3380CC4-5D6E-409C-BE32-E72D297353CC}">
              <c16:uniqueId val="{00000007-A1CD-4256-BEEB-53C3804B9CD9}"/>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8.4700000000000006</c:v>
                </c:pt>
                <c:pt idx="2">
                  <c:v>#N/A</c:v>
                </c:pt>
                <c:pt idx="3">
                  <c:v>8.41</c:v>
                </c:pt>
                <c:pt idx="4">
                  <c:v>#N/A</c:v>
                </c:pt>
                <c:pt idx="5">
                  <c:v>8.66</c:v>
                </c:pt>
                <c:pt idx="6">
                  <c:v>#N/A</c:v>
                </c:pt>
                <c:pt idx="7">
                  <c:v>9.01</c:v>
                </c:pt>
                <c:pt idx="8">
                  <c:v>#N/A</c:v>
                </c:pt>
                <c:pt idx="9">
                  <c:v>8.98</c:v>
                </c:pt>
              </c:numCache>
            </c:numRef>
          </c:val>
          <c:extLst xmlns:c16r2="http://schemas.microsoft.com/office/drawing/2015/06/chart">
            <c:ext xmlns:c16="http://schemas.microsoft.com/office/drawing/2014/chart" uri="{C3380CC4-5D6E-409C-BE32-E72D297353CC}">
              <c16:uniqueId val="{00000008-A1CD-4256-BEEB-53C3804B9CD9}"/>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10.07</c:v>
                </c:pt>
                <c:pt idx="2">
                  <c:v>#N/A</c:v>
                </c:pt>
                <c:pt idx="3">
                  <c:v>9.61</c:v>
                </c:pt>
                <c:pt idx="4">
                  <c:v>#N/A</c:v>
                </c:pt>
                <c:pt idx="5">
                  <c:v>10.06</c:v>
                </c:pt>
                <c:pt idx="6">
                  <c:v>#N/A</c:v>
                </c:pt>
                <c:pt idx="7">
                  <c:v>10.75</c:v>
                </c:pt>
                <c:pt idx="8">
                  <c:v>#N/A</c:v>
                </c:pt>
                <c:pt idx="9">
                  <c:v>10.73</c:v>
                </c:pt>
              </c:numCache>
            </c:numRef>
          </c:val>
          <c:extLst xmlns:c16r2="http://schemas.microsoft.com/office/drawing/2015/06/chart">
            <c:ext xmlns:c16="http://schemas.microsoft.com/office/drawing/2014/chart" uri="{C3380CC4-5D6E-409C-BE32-E72D297353CC}">
              <c16:uniqueId val="{00000009-A1CD-4256-BEEB-53C3804B9CD9}"/>
            </c:ext>
          </c:extLst>
        </c:ser>
        <c:dLbls>
          <c:showLegendKey val="0"/>
          <c:showVal val="0"/>
          <c:showCatName val="0"/>
          <c:showSerName val="0"/>
          <c:showPercent val="0"/>
          <c:showBubbleSize val="0"/>
        </c:dLbls>
        <c:gapWidth val="150"/>
        <c:overlap val="100"/>
        <c:axId val="494227568"/>
        <c:axId val="494227952"/>
      </c:barChart>
      <c:catAx>
        <c:axId val="49422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227952"/>
        <c:crosses val="autoZero"/>
        <c:auto val="1"/>
        <c:lblAlgn val="ctr"/>
        <c:lblOffset val="100"/>
        <c:tickLblSkip val="1"/>
        <c:tickMarkSkip val="1"/>
        <c:noMultiLvlLbl val="0"/>
      </c:catAx>
      <c:valAx>
        <c:axId val="49422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2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2811</c:v>
                </c:pt>
                <c:pt idx="5">
                  <c:v>2734</c:v>
                </c:pt>
                <c:pt idx="8">
                  <c:v>2726</c:v>
                </c:pt>
                <c:pt idx="11">
                  <c:v>2637</c:v>
                </c:pt>
                <c:pt idx="14">
                  <c:v>2510</c:v>
                </c:pt>
              </c:numCache>
            </c:numRef>
          </c:val>
          <c:extLst xmlns:c16r2="http://schemas.microsoft.com/office/drawing/2015/06/chart">
            <c:ext xmlns:c16="http://schemas.microsoft.com/office/drawing/2014/chart" uri="{C3380CC4-5D6E-409C-BE32-E72D297353CC}">
              <c16:uniqueId val="{00000000-C05D-4213-8AE8-434CDE1D73B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5D-4213-8AE8-434CDE1D73B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43</c:v>
                </c:pt>
                <c:pt idx="3">
                  <c:v>38</c:v>
                </c:pt>
                <c:pt idx="6">
                  <c:v>31</c:v>
                </c:pt>
                <c:pt idx="9">
                  <c:v>21</c:v>
                </c:pt>
                <c:pt idx="12">
                  <c:v>16</c:v>
                </c:pt>
              </c:numCache>
            </c:numRef>
          </c:val>
          <c:extLst xmlns:c16r2="http://schemas.microsoft.com/office/drawing/2015/06/chart">
            <c:ext xmlns:c16="http://schemas.microsoft.com/office/drawing/2014/chart" uri="{C3380CC4-5D6E-409C-BE32-E72D297353CC}">
              <c16:uniqueId val="{00000002-C05D-4213-8AE8-434CDE1D73B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3</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3-C05D-4213-8AE8-434CDE1D73B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870</c:v>
                </c:pt>
                <c:pt idx="3">
                  <c:v>876</c:v>
                </c:pt>
                <c:pt idx="6">
                  <c:v>844</c:v>
                </c:pt>
                <c:pt idx="9">
                  <c:v>826</c:v>
                </c:pt>
                <c:pt idx="12">
                  <c:v>657</c:v>
                </c:pt>
              </c:numCache>
            </c:numRef>
          </c:val>
          <c:extLst xmlns:c16r2="http://schemas.microsoft.com/office/drawing/2015/06/chart">
            <c:ext xmlns:c16="http://schemas.microsoft.com/office/drawing/2014/chart" uri="{C3380CC4-5D6E-409C-BE32-E72D297353CC}">
              <c16:uniqueId val="{00000004-C05D-4213-8AE8-434CDE1D73B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5D-4213-8AE8-434CDE1D73B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5D-4213-8AE8-434CDE1D73B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2718</c:v>
                </c:pt>
                <c:pt idx="3">
                  <c:v>2816</c:v>
                </c:pt>
                <c:pt idx="6">
                  <c:v>2950</c:v>
                </c:pt>
                <c:pt idx="9">
                  <c:v>3113</c:v>
                </c:pt>
                <c:pt idx="12">
                  <c:v>2985</c:v>
                </c:pt>
              </c:numCache>
            </c:numRef>
          </c:val>
          <c:extLst xmlns:c16r2="http://schemas.microsoft.com/office/drawing/2015/06/chart">
            <c:ext xmlns:c16="http://schemas.microsoft.com/office/drawing/2014/chart" uri="{C3380CC4-5D6E-409C-BE32-E72D297353CC}">
              <c16:uniqueId val="{00000007-C05D-4213-8AE8-434CDE1D73B9}"/>
            </c:ext>
          </c:extLst>
        </c:ser>
        <c:dLbls>
          <c:showLegendKey val="0"/>
          <c:showVal val="0"/>
          <c:showCatName val="0"/>
          <c:showSerName val="0"/>
          <c:showPercent val="0"/>
          <c:showBubbleSize val="0"/>
        </c:dLbls>
        <c:gapWidth val="100"/>
        <c:overlap val="100"/>
        <c:axId val="494137784"/>
        <c:axId val="4941381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823</c:v>
                </c:pt>
                <c:pt idx="2">
                  <c:v>#N/A</c:v>
                </c:pt>
                <c:pt idx="3">
                  <c:v>#N/A</c:v>
                </c:pt>
                <c:pt idx="4">
                  <c:v>998</c:v>
                </c:pt>
                <c:pt idx="5">
                  <c:v>#N/A</c:v>
                </c:pt>
                <c:pt idx="6">
                  <c:v>#N/A</c:v>
                </c:pt>
                <c:pt idx="7">
                  <c:v>1101</c:v>
                </c:pt>
                <c:pt idx="8">
                  <c:v>#N/A</c:v>
                </c:pt>
                <c:pt idx="9">
                  <c:v>#N/A</c:v>
                </c:pt>
                <c:pt idx="10">
                  <c:v>1324</c:v>
                </c:pt>
                <c:pt idx="11">
                  <c:v>#N/A</c:v>
                </c:pt>
                <c:pt idx="12">
                  <c:v>#N/A</c:v>
                </c:pt>
                <c:pt idx="13">
                  <c:v>1149</c:v>
                </c:pt>
                <c:pt idx="14">
                  <c:v>#N/A</c:v>
                </c:pt>
              </c:numCache>
            </c:numRef>
          </c:val>
          <c:smooth val="0"/>
          <c:extLst xmlns:c16r2="http://schemas.microsoft.com/office/drawing/2015/06/chart">
            <c:ext xmlns:c16="http://schemas.microsoft.com/office/drawing/2014/chart" uri="{C3380CC4-5D6E-409C-BE32-E72D297353CC}">
              <c16:uniqueId val="{00000008-C05D-4213-8AE8-434CDE1D73B9}"/>
            </c:ext>
          </c:extLst>
        </c:ser>
        <c:dLbls>
          <c:showLegendKey val="0"/>
          <c:showVal val="0"/>
          <c:showCatName val="0"/>
          <c:showSerName val="0"/>
          <c:showPercent val="0"/>
          <c:showBubbleSize val="0"/>
        </c:dLbls>
        <c:marker val="1"/>
        <c:smooth val="0"/>
        <c:axId val="494137784"/>
        <c:axId val="494138168"/>
      </c:lineChart>
      <c:catAx>
        <c:axId val="49413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138168"/>
        <c:crosses val="autoZero"/>
        <c:auto val="1"/>
        <c:lblAlgn val="ctr"/>
        <c:lblOffset val="100"/>
        <c:tickLblSkip val="1"/>
        <c:tickMarkSkip val="1"/>
        <c:noMultiLvlLbl val="0"/>
      </c:catAx>
      <c:valAx>
        <c:axId val="494138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3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31110</c:v>
                </c:pt>
                <c:pt idx="5">
                  <c:v>30547</c:v>
                </c:pt>
                <c:pt idx="8">
                  <c:v>29727</c:v>
                </c:pt>
                <c:pt idx="11">
                  <c:v>28879</c:v>
                </c:pt>
                <c:pt idx="14">
                  <c:v>28360</c:v>
                </c:pt>
              </c:numCache>
            </c:numRef>
          </c:val>
          <c:extLst xmlns:c16r2="http://schemas.microsoft.com/office/drawing/2015/06/chart">
            <c:ext xmlns:c16="http://schemas.microsoft.com/office/drawing/2014/chart" uri="{C3380CC4-5D6E-409C-BE32-E72D297353CC}">
              <c16:uniqueId val="{00000000-BA57-4904-822E-A649F627A88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434</c:v>
                </c:pt>
                <c:pt idx="5">
                  <c:v>298</c:v>
                </c:pt>
                <c:pt idx="8">
                  <c:v>219</c:v>
                </c:pt>
                <c:pt idx="11">
                  <c:v>165</c:v>
                </c:pt>
                <c:pt idx="14">
                  <c:v>137</c:v>
                </c:pt>
              </c:numCache>
            </c:numRef>
          </c:val>
          <c:extLst xmlns:c16r2="http://schemas.microsoft.com/office/drawing/2015/06/chart">
            <c:ext xmlns:c16="http://schemas.microsoft.com/office/drawing/2014/chart" uri="{C3380CC4-5D6E-409C-BE32-E72D297353CC}">
              <c16:uniqueId val="{00000001-BA57-4904-822E-A649F627A88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9208</c:v>
                </c:pt>
                <c:pt idx="5">
                  <c:v>10250</c:v>
                </c:pt>
                <c:pt idx="8">
                  <c:v>11320</c:v>
                </c:pt>
                <c:pt idx="11">
                  <c:v>12003</c:v>
                </c:pt>
                <c:pt idx="14">
                  <c:v>13381</c:v>
                </c:pt>
              </c:numCache>
            </c:numRef>
          </c:val>
          <c:extLst xmlns:c16r2="http://schemas.microsoft.com/office/drawing/2015/06/chart">
            <c:ext xmlns:c16="http://schemas.microsoft.com/office/drawing/2014/chart" uri="{C3380CC4-5D6E-409C-BE32-E72D297353CC}">
              <c16:uniqueId val="{00000002-BA57-4904-822E-A649F627A88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A57-4904-822E-A649F627A88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57-4904-822E-A649F627A88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57-4904-822E-A649F627A88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3917</c:v>
                </c:pt>
                <c:pt idx="3">
                  <c:v>3687</c:v>
                </c:pt>
                <c:pt idx="6">
                  <c:v>3613</c:v>
                </c:pt>
                <c:pt idx="9">
                  <c:v>3320</c:v>
                </c:pt>
                <c:pt idx="12">
                  <c:v>3177</c:v>
                </c:pt>
              </c:numCache>
            </c:numRef>
          </c:val>
          <c:extLst xmlns:c16r2="http://schemas.microsoft.com/office/drawing/2015/06/chart">
            <c:ext xmlns:c16="http://schemas.microsoft.com/office/drawing/2014/chart" uri="{C3380CC4-5D6E-409C-BE32-E72D297353CC}">
              <c16:uniqueId val="{00000006-BA57-4904-822E-A649F627A88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A57-4904-822E-A649F627A88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10034</c:v>
                </c:pt>
                <c:pt idx="3">
                  <c:v>9884</c:v>
                </c:pt>
                <c:pt idx="6">
                  <c:v>9563</c:v>
                </c:pt>
                <c:pt idx="9">
                  <c:v>9025</c:v>
                </c:pt>
                <c:pt idx="12">
                  <c:v>7900</c:v>
                </c:pt>
              </c:numCache>
            </c:numRef>
          </c:val>
          <c:extLst xmlns:c16r2="http://schemas.microsoft.com/office/drawing/2015/06/chart">
            <c:ext xmlns:c16="http://schemas.microsoft.com/office/drawing/2014/chart" uri="{C3380CC4-5D6E-409C-BE32-E72D297353CC}">
              <c16:uniqueId val="{00000008-BA57-4904-822E-A649F627A88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148</c:v>
                </c:pt>
                <c:pt idx="3">
                  <c:v>113</c:v>
                </c:pt>
                <c:pt idx="6">
                  <c:v>84</c:v>
                </c:pt>
                <c:pt idx="9">
                  <c:v>64</c:v>
                </c:pt>
                <c:pt idx="12">
                  <c:v>49</c:v>
                </c:pt>
              </c:numCache>
            </c:numRef>
          </c:val>
          <c:extLst xmlns:c16r2="http://schemas.microsoft.com/office/drawing/2015/06/chart">
            <c:ext xmlns:c16="http://schemas.microsoft.com/office/drawing/2014/chart" uri="{C3380CC4-5D6E-409C-BE32-E72D297353CC}">
              <c16:uniqueId val="{00000009-BA57-4904-822E-A649F627A88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29683</c:v>
                </c:pt>
                <c:pt idx="3">
                  <c:v>29801</c:v>
                </c:pt>
                <c:pt idx="6">
                  <c:v>29744</c:v>
                </c:pt>
                <c:pt idx="9">
                  <c:v>28152</c:v>
                </c:pt>
                <c:pt idx="12">
                  <c:v>27889</c:v>
                </c:pt>
              </c:numCache>
            </c:numRef>
          </c:val>
          <c:extLst xmlns:c16r2="http://schemas.microsoft.com/office/drawing/2015/06/chart">
            <c:ext xmlns:c16="http://schemas.microsoft.com/office/drawing/2014/chart" uri="{C3380CC4-5D6E-409C-BE32-E72D297353CC}">
              <c16:uniqueId val="{0000000A-BA57-4904-822E-A649F627A880}"/>
            </c:ext>
          </c:extLst>
        </c:ser>
        <c:dLbls>
          <c:showLegendKey val="0"/>
          <c:showVal val="0"/>
          <c:showCatName val="0"/>
          <c:showSerName val="0"/>
          <c:showPercent val="0"/>
          <c:showBubbleSize val="0"/>
        </c:dLbls>
        <c:gapWidth val="100"/>
        <c:overlap val="100"/>
        <c:axId val="494141576"/>
        <c:axId val="4873601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3031</c:v>
                </c:pt>
                <c:pt idx="2">
                  <c:v>#N/A</c:v>
                </c:pt>
                <c:pt idx="3">
                  <c:v>#N/A</c:v>
                </c:pt>
                <c:pt idx="4">
                  <c:v>2391</c:v>
                </c:pt>
                <c:pt idx="5">
                  <c:v>#N/A</c:v>
                </c:pt>
                <c:pt idx="6">
                  <c:v>#N/A</c:v>
                </c:pt>
                <c:pt idx="7">
                  <c:v>1738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A57-4904-822E-A649F627A880}"/>
            </c:ext>
          </c:extLst>
        </c:ser>
        <c:dLbls>
          <c:showLegendKey val="0"/>
          <c:showVal val="0"/>
          <c:showCatName val="0"/>
          <c:showSerName val="0"/>
          <c:showPercent val="0"/>
          <c:showBubbleSize val="0"/>
        </c:dLbls>
        <c:marker val="1"/>
        <c:smooth val="0"/>
        <c:axId val="494141576"/>
        <c:axId val="487360160"/>
      </c:lineChart>
      <c:catAx>
        <c:axId val="49414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360160"/>
        <c:crosses val="autoZero"/>
        <c:auto val="1"/>
        <c:lblAlgn val="ctr"/>
        <c:lblOffset val="100"/>
        <c:tickLblSkip val="1"/>
        <c:tickMarkSkip val="1"/>
        <c:noMultiLvlLbl val="0"/>
      </c:catAx>
      <c:valAx>
        <c:axId val="48736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4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5869</c:v>
                </c:pt>
                <c:pt idx="1">
                  <c:v>5687</c:v>
                </c:pt>
                <c:pt idx="2">
                  <c:v>5812</c:v>
                </c:pt>
              </c:numCache>
            </c:numRef>
          </c:val>
          <c:extLst xmlns:c16r2="http://schemas.microsoft.com/office/drawing/2015/06/chart">
            <c:ext xmlns:c16="http://schemas.microsoft.com/office/drawing/2014/chart" uri="{C3380CC4-5D6E-409C-BE32-E72D297353CC}">
              <c16:uniqueId val="{00000000-BB84-4929-BF34-AEFEEBB27DE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286</c:v>
                </c:pt>
                <c:pt idx="1">
                  <c:v>301</c:v>
                </c:pt>
                <c:pt idx="2">
                  <c:v>316</c:v>
                </c:pt>
              </c:numCache>
            </c:numRef>
          </c:val>
          <c:extLst xmlns:c16r2="http://schemas.microsoft.com/office/drawing/2015/06/chart">
            <c:ext xmlns:c16="http://schemas.microsoft.com/office/drawing/2014/chart" uri="{C3380CC4-5D6E-409C-BE32-E72D297353CC}">
              <c16:uniqueId val="{00000001-BB84-4929-BF34-AEFEEBB27DE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4284</c:v>
                </c:pt>
                <c:pt idx="1">
                  <c:v>4615</c:v>
                </c:pt>
                <c:pt idx="2">
                  <c:v>5432</c:v>
                </c:pt>
              </c:numCache>
            </c:numRef>
          </c:val>
          <c:extLst xmlns:c16r2="http://schemas.microsoft.com/office/drawing/2015/06/chart">
            <c:ext xmlns:c16="http://schemas.microsoft.com/office/drawing/2014/chart" uri="{C3380CC4-5D6E-409C-BE32-E72D297353CC}">
              <c16:uniqueId val="{00000002-BB84-4929-BF34-AEFEEBB27DEC}"/>
            </c:ext>
          </c:extLst>
        </c:ser>
        <c:dLbls>
          <c:showLegendKey val="0"/>
          <c:showVal val="0"/>
          <c:showCatName val="0"/>
          <c:showSerName val="0"/>
          <c:showPercent val="0"/>
          <c:showBubbleSize val="0"/>
        </c:dLbls>
        <c:gapWidth val="120"/>
        <c:overlap val="100"/>
        <c:axId val="490220216"/>
        <c:axId val="497674704"/>
      </c:barChart>
      <c:catAx>
        <c:axId val="49022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674704"/>
        <c:crosses val="autoZero"/>
        <c:auto val="1"/>
        <c:lblAlgn val="ctr"/>
        <c:lblOffset val="100"/>
        <c:tickLblSkip val="1"/>
        <c:tickMarkSkip val="1"/>
        <c:noMultiLvlLbl val="0"/>
      </c:catAx>
      <c:valAx>
        <c:axId val="497674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22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94-4530-BC07-9892BD2084C7}"/>
                </c:ext>
                <c:ext xmlns:c15="http://schemas.microsoft.com/office/drawing/2012/chart" uri="{CE6537A1-D6FC-4f65-9D91-7224C49458BB}">
                  <c15:dlblFieldTable>
                    <c15:dlblFTEntry>
                      <c15:txfldGUID>{C8C14B5C-66A4-4DD3-99DA-14B5FA690BD1}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94-4530-BC07-9892BD2084C7}"/>
                </c:ext>
                <c:ext xmlns:c15="http://schemas.microsoft.com/office/drawing/2012/chart" uri="{CE6537A1-D6FC-4f65-9D91-7224C49458BB}">
                  <c15:dlblFieldTable>
                    <c15:dlblFTEntry>
                      <c15:txfldGUID>{822E099A-CEE7-4232-8D5E-FA83CF851BF8}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94-4530-BC07-9892BD2084C7}"/>
                </c:ext>
                <c:ext xmlns:c15="http://schemas.microsoft.com/office/drawing/2012/chart" uri="{CE6537A1-D6FC-4f65-9D91-7224C49458BB}">
                  <c15:dlblFieldTable>
                    <c15:dlblFTEntry>
                      <c15:txfldGUID>{B797BE18-3B6A-486A-A093-6CF46AA9983C}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94-4530-BC07-9892BD2084C7}"/>
                </c:ext>
                <c:ext xmlns:c15="http://schemas.microsoft.com/office/drawing/2012/chart" uri="{CE6537A1-D6FC-4f65-9D91-7224C49458BB}">
                  <c15:dlblFieldTable>
                    <c15:dlblFTEntry>
                      <c15:txfldGUID>{C27EEB08-E1C8-419A-9B67-14F677F989F5}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94-4530-BC07-9892BD2084C7}"/>
                </c:ext>
                <c:ext xmlns:c15="http://schemas.microsoft.com/office/drawing/2012/chart" uri="{CE6537A1-D6FC-4f65-9D91-7224C49458BB}">
                  <c15:dlblFieldTable>
                    <c15:dlblFTEntry>
                      <c15:txfldGUID>{48B768EB-B409-4B60-8C31-4E83CDFC0072}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94-4530-BC07-9892BD2084C7}"/>
                </c:ext>
                <c:ext xmlns:c15="http://schemas.microsoft.com/office/drawing/2012/chart" uri="{CE6537A1-D6FC-4f65-9D91-7224C49458BB}">
                  <c15:dlblFieldTable>
                    <c15:dlblFTEntry>
                      <c15:txfldGUID>{5F000252-50F9-480E-809B-0002BD54EB4A}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94-4530-BC07-9892BD2084C7}"/>
                </c:ext>
                <c:ext xmlns:c15="http://schemas.microsoft.com/office/drawing/2012/chart" uri="{CE6537A1-D6FC-4f65-9D91-7224C49458BB}">
                  <c15:dlblFieldTable>
                    <c15:dlblFTEntry>
                      <c15:txfldGUID>{A788834C-8F69-463E-97AB-1DABC966FF00}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94-4530-BC07-9892BD2084C7}"/>
                </c:ext>
                <c:ext xmlns:c15="http://schemas.microsoft.com/office/drawing/2012/chart" uri="{CE6537A1-D6FC-4f65-9D91-7224C49458BB}">
                  <c15:dlblFieldTable>
                    <c15:dlblFTEntry>
                      <c15:txfldGUID>{69108F26-A8D2-462E-87D2-173842A47CCA}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94-4530-BC07-9892BD2084C7}"/>
                </c:ext>
                <c:ext xmlns:c15="http://schemas.microsoft.com/office/drawing/2012/chart" uri="{CE6537A1-D6FC-4f65-9D91-7224C49458BB}">
                  <c15:dlblFieldTable>
                    <c15:dlblFTEntry>
                      <c15:txfldGUID>{1BBA7CD7-245E-4150-AC8B-EE003F88875F}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56.6</c:v>
                </c:pt>
                <c:pt idx="16">
                  <c:v>57.7</c:v>
                </c:pt>
                <c:pt idx="24">
                  <c:v>59.3</c:v>
                </c:pt>
                <c:pt idx="32">
                  <c:v>60.7</c:v>
                </c:pt>
              </c:numCache>
            </c:numRef>
          </c:xVal>
          <c:yVal>
            <c:numRef>
              <c:f>公会計指標分析・財政指標組合せ分析表!$BP$51:$DC$51</c:f>
              <c:numCache>
                <c:formatCode>#,##0.0;"▲ "#,##0.0</c:formatCode>
                <c:ptCount val="40"/>
                <c:pt idx="0">
                  <c:v>17.3</c:v>
                </c:pt>
                <c:pt idx="8">
                  <c:v>13.7</c:v>
                </c:pt>
                <c:pt idx="16">
                  <c:v>10</c:v>
                </c:pt>
              </c:numCache>
            </c:numRef>
          </c:yVal>
          <c:smooth val="0"/>
          <c:extLst xmlns:c16r2="http://schemas.microsoft.com/office/drawing/2015/06/chart">
            <c:ext xmlns:c16="http://schemas.microsoft.com/office/drawing/2014/chart" uri="{C3380CC4-5D6E-409C-BE32-E72D297353CC}">
              <c16:uniqueId val="{00000009-B194-4530-BC07-9892BD2084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94-4530-BC07-9892BD2084C7}"/>
                </c:ext>
                <c:ext xmlns:c15="http://schemas.microsoft.com/office/drawing/2012/chart" uri="{CE6537A1-D6FC-4f65-9D91-7224C49458BB}">
                  <c15:dlblFieldTable>
                    <c15:dlblFTEntry>
                      <c15:txfldGUID>{4618ADB2-71E7-4FDD-B3AB-CCA1BE2BD74B}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94-4530-BC07-9892BD2084C7}"/>
                </c:ext>
                <c:ext xmlns:c15="http://schemas.microsoft.com/office/drawing/2012/chart" uri="{CE6537A1-D6FC-4f65-9D91-7224C49458BB}">
                  <c15:dlblFieldTable>
                    <c15:dlblFTEntry>
                      <c15:txfldGUID>{28AED3F3-29AC-4841-BC62-F09C1ABD6BCC}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94-4530-BC07-9892BD2084C7}"/>
                </c:ext>
                <c:ext xmlns:c15="http://schemas.microsoft.com/office/drawing/2012/chart" uri="{CE6537A1-D6FC-4f65-9D91-7224C49458BB}">
                  <c15:dlblFieldTable>
                    <c15:dlblFTEntry>
                      <c15:txfldGUID>{A4DBDF85-2D8A-4C7A-9AB2-0E07DA40A8A3}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94-4530-BC07-9892BD2084C7}"/>
                </c:ext>
                <c:ext xmlns:c15="http://schemas.microsoft.com/office/drawing/2012/chart" uri="{CE6537A1-D6FC-4f65-9D91-7224C49458BB}">
                  <c15:dlblFieldTable>
                    <c15:dlblFTEntry>
                      <c15:txfldGUID>{F5FC80FC-8C22-4D26-83F5-97A09FC83906}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94-4530-BC07-9892BD2084C7}"/>
                </c:ext>
                <c:ext xmlns:c15="http://schemas.microsoft.com/office/drawing/2012/chart" uri="{CE6537A1-D6FC-4f65-9D91-7224C49458BB}">
                  <c15:dlblFieldTable>
                    <c15:dlblFTEntry>
                      <c15:txfldGUID>{C97C6D30-579A-4442-BE18-10AE542193D4}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94-4530-BC07-9892BD2084C7}"/>
                </c:ext>
                <c:ext xmlns:c15="http://schemas.microsoft.com/office/drawing/2012/chart" uri="{CE6537A1-D6FC-4f65-9D91-7224C49458BB}">
                  <c15:dlblFieldTable>
                    <c15:dlblFTEntry>
                      <c15:txfldGUID>{6ADDCB16-1610-4105-BC80-322C610EA727}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94-4530-BC07-9892BD2084C7}"/>
                </c:ext>
                <c:ext xmlns:c15="http://schemas.microsoft.com/office/drawing/2012/chart" uri="{CE6537A1-D6FC-4f65-9D91-7224C49458BB}">
                  <c15:dlblFieldTable>
                    <c15:dlblFTEntry>
                      <c15:txfldGUID>{9721BF82-9F84-4843-A5B5-8698ED535796}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94-4530-BC07-9892BD2084C7}"/>
                </c:ext>
                <c:ext xmlns:c15="http://schemas.microsoft.com/office/drawing/2012/chart" uri="{CE6537A1-D6FC-4f65-9D91-7224C49458BB}">
                  <c15:dlblFieldTable>
                    <c15:dlblFTEntry>
                      <c15:txfldGUID>{CF30FBC7-9DA1-44E7-80C1-4CC80C7CC428}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94-4530-BC07-9892BD2084C7}"/>
                </c:ext>
                <c:ext xmlns:c15="http://schemas.microsoft.com/office/drawing/2012/chart" uri="{CE6537A1-D6FC-4f65-9D91-7224C49458BB}">
                  <c15:dlblFieldTable>
                    <c15:dlblFTEntry>
                      <c15:txfldGUID>{635D6045-04AE-4D91-9D0C-60AB89A41ABE}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B194-4530-BC07-9892BD2084C7}"/>
            </c:ext>
          </c:extLst>
        </c:ser>
        <c:dLbls>
          <c:showLegendKey val="0"/>
          <c:showVal val="1"/>
          <c:showCatName val="0"/>
          <c:showSerName val="0"/>
          <c:showPercent val="0"/>
          <c:showBubbleSize val="0"/>
        </c:dLbls>
        <c:axId val="497679800"/>
        <c:axId val="497673528"/>
      </c:scatterChart>
      <c:valAx>
        <c:axId val="49767980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673528"/>
        <c:crosses val="autoZero"/>
        <c:crossBetween val="midCat"/>
      </c:valAx>
      <c:valAx>
        <c:axId val="497673528"/>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679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57-45A5-888B-A14A709815F1}"/>
                </c:ext>
                <c:ext xmlns:c15="http://schemas.microsoft.com/office/drawing/2012/chart" uri="{CE6537A1-D6FC-4f65-9D91-7224C49458BB}">
                  <c15:dlblFieldTable>
                    <c15:dlblFTEntry>
                      <c15:txfldGUID>{02C8EFA3-99A7-423E-9A5C-7274FC0771C2}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57-45A5-888B-A14A709815F1}"/>
                </c:ext>
                <c:ext xmlns:c15="http://schemas.microsoft.com/office/drawing/2012/chart" uri="{CE6537A1-D6FC-4f65-9D91-7224C49458BB}">
                  <c15:dlblFieldTable>
                    <c15:dlblFTEntry>
                      <c15:txfldGUID>{2A9E942A-FC05-4DCF-8225-469B0EE7F968}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57-45A5-888B-A14A709815F1}"/>
                </c:ext>
                <c:ext xmlns:c15="http://schemas.microsoft.com/office/drawing/2012/chart" uri="{CE6537A1-D6FC-4f65-9D91-7224C49458BB}">
                  <c15:dlblFieldTable>
                    <c15:dlblFTEntry>
                      <c15:txfldGUID>{63AF8D22-786D-4C1C-90F0-11BD2A9C63EA}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57-45A5-888B-A14A709815F1}"/>
                </c:ext>
                <c:ext xmlns:c15="http://schemas.microsoft.com/office/drawing/2012/chart" uri="{CE6537A1-D6FC-4f65-9D91-7224C49458BB}">
                  <c15:dlblFieldTable>
                    <c15:dlblFTEntry>
                      <c15:txfldGUID>{A342CABC-BDFA-4A44-B07E-3CEB5BC3DD5A}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57-45A5-888B-A14A709815F1}"/>
                </c:ext>
                <c:ext xmlns:c15="http://schemas.microsoft.com/office/drawing/2012/chart" uri="{CE6537A1-D6FC-4f65-9D91-7224C49458BB}">
                  <c15:dlblFieldTable>
                    <c15:dlblFTEntry>
                      <c15:txfldGUID>{4A398B67-9C1E-430C-B3F2-B2A878EA2752}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57-45A5-888B-A14A709815F1}"/>
                </c:ext>
                <c:ext xmlns:c15="http://schemas.microsoft.com/office/drawing/2012/chart" uri="{CE6537A1-D6FC-4f65-9D91-7224C49458BB}">
                  <c15:dlblFieldTable>
                    <c15:dlblFTEntry>
                      <c15:txfldGUID>{303C6662-057F-4D59-9AAF-120784E82F36}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57-45A5-888B-A14A709815F1}"/>
                </c:ext>
                <c:ext xmlns:c15="http://schemas.microsoft.com/office/drawing/2012/chart" uri="{CE6537A1-D6FC-4f65-9D91-7224C49458BB}">
                  <c15:dlblFieldTable>
                    <c15:dlblFTEntry>
                      <c15:txfldGUID>{13A44D70-520D-4E1B-9639-3040BE4CE2F1}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57-45A5-888B-A14A709815F1}"/>
                </c:ext>
                <c:ext xmlns:c15="http://schemas.microsoft.com/office/drawing/2012/chart" uri="{CE6537A1-D6FC-4f65-9D91-7224C49458BB}">
                  <c15:dlblFieldTable>
                    <c15:dlblFTEntry>
                      <c15:txfldGUID>{B7B9DDCD-CB55-40B9-A707-CB7AAF043962}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57-45A5-888B-A14A709815F1}"/>
                </c:ext>
                <c:ext xmlns:c15="http://schemas.microsoft.com/office/drawing/2012/chart" uri="{CE6537A1-D6FC-4f65-9D91-7224C49458BB}">
                  <c15:dlblFieldTable>
                    <c15:dlblFTEntry>
                      <c15:txfldGUID>{57137749-01A6-4EDF-BC17-6089C64162A7}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5.5</c:v>
                </c:pt>
                <c:pt idx="16">
                  <c:v>5.5</c:v>
                </c:pt>
                <c:pt idx="24">
                  <c:v>6.5</c:v>
                </c:pt>
                <c:pt idx="32">
                  <c:v>6.7</c:v>
                </c:pt>
              </c:numCache>
            </c:numRef>
          </c:xVal>
          <c:yVal>
            <c:numRef>
              <c:f>公会計指標分析・財政指標組合せ分析表!$BP$73:$DC$73</c:f>
              <c:numCache>
                <c:formatCode>#,##0.0;"▲ "#,##0.0</c:formatCode>
                <c:ptCount val="40"/>
                <c:pt idx="0">
                  <c:v>17.3</c:v>
                </c:pt>
                <c:pt idx="8">
                  <c:v>13.7</c:v>
                </c:pt>
                <c:pt idx="16">
                  <c:v>10</c:v>
                </c:pt>
              </c:numCache>
            </c:numRef>
          </c:yVal>
          <c:smooth val="0"/>
          <c:extLst xmlns:c16r2="http://schemas.microsoft.com/office/drawing/2015/06/chart">
            <c:ext xmlns:c16="http://schemas.microsoft.com/office/drawing/2014/chart" uri="{C3380CC4-5D6E-409C-BE32-E72D297353CC}">
              <c16:uniqueId val="{00000009-7157-45A5-888B-A14A709815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57-45A5-888B-A14A709815F1}"/>
                </c:ext>
                <c:ext xmlns:c15="http://schemas.microsoft.com/office/drawing/2012/chart" uri="{CE6537A1-D6FC-4f65-9D91-7224C49458BB}">
                  <c15:dlblFieldTable>
                    <c15:dlblFTEntry>
                      <c15:txfldGUID>{E9544E1D-4206-4DAE-8C0A-66DD8A351943}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57-45A5-888B-A14A709815F1}"/>
                </c:ext>
                <c:ext xmlns:c15="http://schemas.microsoft.com/office/drawing/2012/chart" uri="{CE6537A1-D6FC-4f65-9D91-7224C49458BB}">
                  <c15:dlblFieldTable>
                    <c15:dlblFTEntry>
                      <c15:txfldGUID>{A1B797C0-8E1B-4ABE-A7B2-BBDA50AB9CB6}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57-45A5-888B-A14A709815F1}"/>
                </c:ext>
                <c:ext xmlns:c15="http://schemas.microsoft.com/office/drawing/2012/chart" uri="{CE6537A1-D6FC-4f65-9D91-7224C49458BB}">
                  <c15:dlblFieldTable>
                    <c15:dlblFTEntry>
                      <c15:txfldGUID>{E3A10E3E-9A2E-420D-8BEB-8999D5E8BCD3}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57-45A5-888B-A14A709815F1}"/>
                </c:ext>
                <c:ext xmlns:c15="http://schemas.microsoft.com/office/drawing/2012/chart" uri="{CE6537A1-D6FC-4f65-9D91-7224C49458BB}">
                  <c15:dlblFieldTable>
                    <c15:dlblFTEntry>
                      <c15:txfldGUID>{94EDED46-E029-4BEF-B958-A71DE4835CB6}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57-45A5-888B-A14A709815F1}"/>
                </c:ext>
                <c:ext xmlns:c15="http://schemas.microsoft.com/office/drawing/2012/chart" uri="{CE6537A1-D6FC-4f65-9D91-7224C49458BB}">
                  <c15:dlblFieldTable>
                    <c15:dlblFTEntry>
                      <c15:txfldGUID>{6FAFF9E2-E8FB-411A-9D1E-13A691F64545}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57-45A5-888B-A14A709815F1}"/>
                </c:ext>
                <c:ext xmlns:c15="http://schemas.microsoft.com/office/drawing/2012/chart" uri="{CE6537A1-D6FC-4f65-9D91-7224C49458BB}">
                  <c15:dlblFieldTable>
                    <c15:dlblFTEntry>
                      <c15:txfldGUID>{ABAFC032-9074-48D7-BE98-7613F98B1531}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57-45A5-888B-A14A709815F1}"/>
                </c:ext>
                <c:ext xmlns:c15="http://schemas.microsoft.com/office/drawing/2012/chart" uri="{CE6537A1-D6FC-4f65-9D91-7224C49458BB}">
                  <c15:dlblFieldTable>
                    <c15:dlblFTEntry>
                      <c15:txfldGUID>{036868AD-4733-46F8-BFF3-5848C7AF485B}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57-45A5-888B-A14A709815F1}"/>
                </c:ext>
                <c:ext xmlns:c15="http://schemas.microsoft.com/office/drawing/2012/chart" uri="{CE6537A1-D6FC-4f65-9D91-7224C49458BB}">
                  <c15:dlblFieldTable>
                    <c15:dlblFTEntry>
                      <c15:txfldGUID>{FAF82B48-B477-4401-9B93-6E225F4C0E4C}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57-45A5-888B-A14A709815F1}"/>
                </c:ext>
                <c:ext xmlns:c15="http://schemas.microsoft.com/office/drawing/2012/chart" uri="{CE6537A1-D6FC-4f65-9D91-7224C49458BB}">
                  <c15:dlblFieldTable>
                    <c15:dlblFTEntry>
                      <c15:txfldGUID>{083ADE40-DB04-4945-8556-89BEACB55589}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7157-45A5-888B-A14A709815F1}"/>
            </c:ext>
          </c:extLst>
        </c:ser>
        <c:dLbls>
          <c:showLegendKey val="0"/>
          <c:showVal val="1"/>
          <c:showCatName val="0"/>
          <c:showSerName val="0"/>
          <c:showPercent val="0"/>
          <c:showBubbleSize val="0"/>
        </c:dLbls>
        <c:axId val="497680192"/>
        <c:axId val="497672744"/>
      </c:scatterChart>
      <c:valAx>
        <c:axId val="497680192"/>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672744"/>
        <c:crosses val="autoZero"/>
        <c:crossBetween val="midCat"/>
      </c:valAx>
      <c:valAx>
        <c:axId val="49767274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680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050">
              <a:solidFill>
                <a:schemeClr val="dk1"/>
              </a:solidFill>
              <a:effectLst/>
              <a:latin typeface="+mn-lt"/>
              <a:ea typeface="+mn-ea"/>
              <a:cs typeface="+mn-cs"/>
            </a:rPr>
            <a:t>平成１０年度代前半にかけて、急激な人口増及び都市化に対応するため、道路や学校、清掃施設等の都市基盤整備を行ってきたことで、ここ近年の地方債の償還が高額で推移していたが、平成２７年度まででこれらの償還が終了した。</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元利償還金</a:t>
          </a:r>
          <a:r>
            <a:rPr kumimoji="1" lang="ja-JP" altLang="en-US" sz="1050">
              <a:solidFill>
                <a:sysClr val="windowText" lastClr="000000"/>
              </a:solidFill>
              <a:effectLst/>
              <a:latin typeface="+mn-lt"/>
              <a:ea typeface="+mn-ea"/>
              <a:cs typeface="+mn-cs"/>
            </a:rPr>
            <a:t>は、令和元年度まで</a:t>
          </a:r>
          <a:r>
            <a:rPr kumimoji="1" lang="ja-JP" altLang="ja-JP" sz="1050">
              <a:solidFill>
                <a:sysClr val="windowText" lastClr="000000"/>
              </a:solidFill>
              <a:effectLst/>
              <a:latin typeface="+mn-lt"/>
              <a:ea typeface="+mn-ea"/>
              <a:cs typeface="+mn-cs"/>
            </a:rPr>
            <a:t>増加傾向</a:t>
          </a:r>
          <a:r>
            <a:rPr kumimoji="1" lang="ja-JP" altLang="en-US" sz="1050">
              <a:solidFill>
                <a:sysClr val="windowText" lastClr="000000"/>
              </a:solidFill>
              <a:effectLst/>
              <a:latin typeface="+mn-lt"/>
              <a:ea typeface="+mn-ea"/>
              <a:cs typeface="+mn-cs"/>
            </a:rPr>
            <a:t>であったが、地域活性化道路整備事業や義務教育施設整備の償還終了などにより、令和２年度は</a:t>
          </a:r>
          <a:r>
            <a:rPr kumimoji="1" lang="en-US" altLang="ja-JP" sz="1050">
              <a:solidFill>
                <a:sysClr val="windowText" lastClr="000000"/>
              </a:solidFill>
              <a:effectLst/>
              <a:latin typeface="+mn-lt"/>
              <a:ea typeface="+mn-ea"/>
              <a:cs typeface="+mn-cs"/>
            </a:rPr>
            <a:t>128</a:t>
          </a:r>
          <a:r>
            <a:rPr kumimoji="1" lang="ja-JP" altLang="en-US" sz="1050">
              <a:solidFill>
                <a:sysClr val="windowText" lastClr="000000"/>
              </a:solidFill>
              <a:effectLst/>
              <a:latin typeface="+mn-lt"/>
              <a:ea typeface="+mn-ea"/>
              <a:cs typeface="+mn-cs"/>
            </a:rPr>
            <a:t>百万円減となったため、実質公債費比率分子全体も減となっている。</a:t>
          </a:r>
          <a:endParaRPr lang="ja-JP" altLang="ja-JP" sz="1200">
            <a:solidFill>
              <a:sysClr val="windowText" lastClr="000000"/>
            </a:solidFill>
            <a:effectLst/>
          </a:endParaRPr>
        </a:p>
        <a:p>
          <a:pPr eaLnBrk="1" fontAlgn="auto" latinLnBrk="0" hangingPunct="1"/>
          <a:r>
            <a:rPr kumimoji="1" lang="ja-JP" altLang="ja-JP" sz="1050">
              <a:solidFill>
                <a:schemeClr val="dk1"/>
              </a:solidFill>
              <a:effectLst/>
              <a:latin typeface="+mn-lt"/>
              <a:ea typeface="+mn-ea"/>
              <a:cs typeface="+mn-cs"/>
            </a:rPr>
            <a:t>　今後、運動公園及び新庁舎の整備に伴う地方債の借入、償還が発生するが、中期財政計画に沿った地方債の計画的な発行、公債費の抑制に努めることで、元利償還金は３０億円前後で推移する見込みである。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平成１０年度代前半にかけて、急激な人口増及び都市化に対応するため道路や学校、清掃施設等の都市基盤整備を行ってきたことで地方債の現在高、下水道事業に対する公営企業等への繰入が高く、将来負担比率が高い割合で推移してい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近年、行財政健全化の取り組みを進めてきたことで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地方債の現在高や公営企業債等繰入見込額が減少傾向にあることや、</a:t>
          </a:r>
          <a:r>
            <a:rPr kumimoji="1" lang="ja-JP" altLang="en-US" sz="1100">
              <a:solidFill>
                <a:schemeClr val="dk1"/>
              </a:solidFill>
              <a:effectLst/>
              <a:latin typeface="+mn-lt"/>
              <a:ea typeface="+mn-ea"/>
              <a:cs typeface="+mn-cs"/>
            </a:rPr>
            <a:t>ふるさと応援基金の増などにより</a:t>
          </a:r>
          <a:r>
            <a:rPr kumimoji="1" lang="ja-JP" altLang="ja-JP" sz="1100">
              <a:solidFill>
                <a:schemeClr val="dk1"/>
              </a:solidFill>
              <a:effectLst/>
              <a:latin typeface="+mn-lt"/>
              <a:ea typeface="+mn-ea"/>
              <a:cs typeface="+mn-cs"/>
            </a:rPr>
            <a:t>充当可能基金が増加しているため、将来負担比率の分子は改善傾向にある。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令和５年度にかけて</a:t>
          </a:r>
          <a:r>
            <a:rPr kumimoji="1" lang="ja-JP" altLang="ja-JP" sz="1100">
              <a:solidFill>
                <a:schemeClr val="dk1"/>
              </a:solidFill>
              <a:effectLst/>
              <a:latin typeface="+mn-lt"/>
              <a:ea typeface="+mn-ea"/>
              <a:cs typeface="+mn-cs"/>
            </a:rPr>
            <a:t>、運動公園及び新庁舎整備事業により、地方債</a:t>
          </a:r>
          <a:r>
            <a:rPr kumimoji="1" lang="ja-JP" altLang="en-US" sz="1100">
              <a:solidFill>
                <a:schemeClr val="dk1"/>
              </a:solidFill>
              <a:effectLst/>
              <a:latin typeface="+mn-lt"/>
              <a:ea typeface="+mn-ea"/>
              <a:cs typeface="+mn-cs"/>
            </a:rPr>
            <a:t>発行</a:t>
          </a:r>
          <a:r>
            <a:rPr kumimoji="1" lang="ja-JP" altLang="ja-JP" sz="1100">
              <a:solidFill>
                <a:schemeClr val="dk1"/>
              </a:solidFill>
              <a:effectLst/>
              <a:latin typeface="+mn-lt"/>
              <a:ea typeface="+mn-ea"/>
              <a:cs typeface="+mn-cs"/>
            </a:rPr>
            <a:t>が増加する見込みであるが、中期財政計画に沿った地方債の発行、公債費の抑制に努め、適正な財政運営を確保する。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歳入歳出の決算上生じた剰余金の増加により、財政調整基金に４２５百万円（取崩し３００百万円）を積み立て、さらに、ふるさと応援基金に１，１３４百万円（取崩し３７１百万円）を積み立てたことなどにより、基金全体としては９５６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・財政調整基金と公共施設等総合管理推進基金を合算した基金残高は、運動公園及び新庁舎の整備により、基金の取崩しは行うものの、６０億円程度を維持していく。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・公共施設等総合管理推進基金：庁舎、学校、公民館等の公共建築物及び道路、橋りょう等のインフラ施設の建設、改修及び除却の計画的な推進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・再生可能エネルギー推進基金：発電設備の維持管理、改修等又は新たな再生可能エネルギー関連事業等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・定住・ブランド基金：定住の促進及びブランド化の推進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・公共施設等総合管理推進基金：運用益分を２０百万円積み立てたことによる増加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・再生可能エネルギー推進基金：発電設備の維持管理等に伴い９百万円の取崩しを行ったものの、２８百万円を積み立てたことによる増加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・ふるさと応援基金：３７１百万円の取崩しを行ったものの、寄附額増加により１，１３４百万円を積み立てたことによる増加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・森林環境譲与税基金：８百万円の取崩しを行ったものの、２０百万円を積み立てたことによる増加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・公共施設等総合管理推進基金：将来の大型事業に備えて積立を行う。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・ふるさと応援基金：ふるさと応援寄附金の動向に応じて、積立を行いながら、寄附者のふるさと糸島への想いを反映し、個性豊かで活力あるまちづくりに資する事業への取崩しを行う。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行ってきたコロナ対策や市民生活の下支え、事業者支援などにより、コロナ禍でも前年度並みに市税収入を確保できたことに加え、投資的経費が増加（前年度比２３％増）する中で、地方債を最大限活用（前年度比４５％増）したことなどから、財政調整基金は令和２年度に１２５百万円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動公園や新庁舎の整備、公共施設の長寿命化対策及び扶助費の増により、財政調整基金は減少していくことが想定されるが、中期財政計画に沿った財政運営を行い、基金残高は毎年度５０億円程度を維持していくこととし、経済情勢などによる突発的な事象や災害等へも対応でき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・住宅新築資金等貸付特別会計の決算剰余金１５百万円を積み立てたことによる増加。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・市債の償還及びその適正な管理に必要な財源を確保し、将来にわたる市財政の健全な運営に努める。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102,547
101,207
215.70
49,589,419
48,641,967
864,573
20,528,882
27,888,635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減価償却率は、前年度と比較して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ポイント増加したが、類似団体を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ポイント下回る結果となっている。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年度と令和元年度の比較</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ポイント減少しているものの、今後も資産（施設）の老朽化は少しずつ進んでいくものと考えられる。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このため、平成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年度に策定した糸島市公共施設等総合管理計画のアクションプランに基づき、計画的な施設管理に努めている。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1" name="直線コネクタ 70"/>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2"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3" name="直線コネクタ 72"/>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6"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7" name="フローチャート: 判断 76"/>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8" name="フローチャート: 判断 77"/>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9" name="フローチャート: 判断 78"/>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0" name="フローチャート: 判断 79"/>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1" name="フローチャート: 判断 80"/>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7" name="楕円 86"/>
        <xdr:cNvSpPr/>
      </xdr:nvSpPr>
      <xdr:spPr>
        <a:xfrm>
          <a:off x="47117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128378</xdr:rowOff>
    </xdr:from>
    <xdr:ext cx="405111" cy="259045"/>
    <xdr:sp macro="" textlink="">
      <xdr:nvSpPr>
        <xdr:cNvPr id="88" name="有形固定資産減価償却率該当値テキスト"/>
        <xdr:cNvSpPr txBox="1"/>
      </xdr:nvSpPr>
      <xdr:spPr>
        <a:xfrm>
          <a:off x="4813300" y="570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9" name="楕円 88"/>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29</xdr:row>
      <xdr:rowOff>156301</xdr:rowOff>
    </xdr:to>
    <xdr:cxnSp macro="">
      <xdr:nvCxnSpPr>
        <xdr:cNvPr id="90" name="直線コネクタ 89"/>
        <xdr:cNvCxnSpPr/>
      </xdr:nvCxnSpPr>
      <xdr:spPr>
        <a:xfrm>
          <a:off x="4051300" y="585669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91" name="楕円 90"/>
        <xdr:cNvSpPr/>
      </xdr:nvSpPr>
      <xdr:spPr>
        <a:xfrm>
          <a:off x="3238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113121</xdr:rowOff>
    </xdr:to>
    <xdr:cxnSp macro="">
      <xdr:nvCxnSpPr>
        <xdr:cNvPr id="92" name="直線コネクタ 91"/>
        <xdr:cNvCxnSpPr/>
      </xdr:nvCxnSpPr>
      <xdr:spPr>
        <a:xfrm>
          <a:off x="3289300" y="580734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3" name="楕円 92"/>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63772</xdr:rowOff>
    </xdr:to>
    <xdr:cxnSp macro="">
      <xdr:nvCxnSpPr>
        <xdr:cNvPr id="94" name="直線コネクタ 93"/>
        <xdr:cNvCxnSpPr/>
      </xdr:nvCxnSpPr>
      <xdr:spPr>
        <a:xfrm>
          <a:off x="2527300" y="577342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110399</xdr:rowOff>
    </xdr:from>
    <xdr:to>
      <xdr:col>7</xdr:col>
      <xdr:colOff>187325</xdr:colOff>
      <xdr:row>29</xdr:row>
      <xdr:rowOff>40549</xdr:rowOff>
    </xdr:to>
    <xdr:sp macro="" textlink="">
      <xdr:nvSpPr>
        <xdr:cNvPr id="95" name="楕円 94"/>
        <xdr:cNvSpPr/>
      </xdr:nvSpPr>
      <xdr:spPr>
        <a:xfrm>
          <a:off x="1714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161199</xdr:rowOff>
    </xdr:from>
    <xdr:to>
      <xdr:col>11</xdr:col>
      <xdr:colOff>136525</xdr:colOff>
      <xdr:row>29</xdr:row>
      <xdr:rowOff>29845</xdr:rowOff>
    </xdr:to>
    <xdr:cxnSp macro="">
      <xdr:nvCxnSpPr>
        <xdr:cNvPr id="96" name="直線コネクタ 95"/>
        <xdr:cNvCxnSpPr/>
      </xdr:nvCxnSpPr>
      <xdr:spPr>
        <a:xfrm>
          <a:off x="1765300" y="573332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7" name="n_1ave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8" name="n_2aveValue有形固定資産減価償却率"/>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9"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0"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101" name="n_1mainValue有形固定資産減価償却率"/>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102" name="n_2mainValue有形固定資産減価償却率"/>
        <xdr:cNvSpPr txBox="1"/>
      </xdr:nvSpPr>
      <xdr:spPr>
        <a:xfrm>
          <a:off x="3086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103"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57076</xdr:rowOff>
    </xdr:from>
    <xdr:ext cx="405111" cy="259045"/>
    <xdr:sp macro="" textlink="">
      <xdr:nvSpPr>
        <xdr:cNvPr id="104" name="n_4mainValue有形固定資産減価償却率"/>
        <xdr:cNvSpPr txBox="1"/>
      </xdr:nvSpPr>
      <xdr:spPr>
        <a:xfrm>
          <a:off x="1562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186.0</a:t>
          </a:r>
          <a:r>
            <a:rPr kumimoji="1" lang="ja-JP" altLang="ja-JP" sz="1100">
              <a:solidFill>
                <a:schemeClr val="dk1"/>
              </a:solidFill>
              <a:effectLst/>
              <a:latin typeface="+mn-lt"/>
              <a:ea typeface="+mn-ea"/>
              <a:cs typeface="+mn-cs"/>
            </a:rPr>
            <a:t>ポイント下回る結果となっている。</a:t>
          </a:r>
          <a:endParaRPr lang="ja-JP" altLang="ja-JP">
            <a:effectLst/>
          </a:endParaRPr>
        </a:p>
        <a:p>
          <a:r>
            <a:rPr kumimoji="1" lang="ja-JP" altLang="ja-JP" sz="1100">
              <a:solidFill>
                <a:schemeClr val="dk1"/>
              </a:solidFill>
              <a:effectLst/>
              <a:latin typeface="+mn-lt"/>
              <a:ea typeface="+mn-ea"/>
              <a:cs typeface="+mn-cs"/>
            </a:rPr>
            <a:t>将来負担額の減、充当可能基金の増により債務が減少している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今後、運動公園及び新庁舎の整備に伴い、令和５年度に最も悪化する</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が、それ以降は改善に転じるものと考えられる。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3" name="直線コネクタ 132"/>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4"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5" name="直線コネクタ 134"/>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8" name="債務償還比率平均値テキスト"/>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9" name="フローチャート: 判断 138"/>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0" name="フローチャート: 判断 139"/>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1" name="フローチャート: 判断 140"/>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2" name="フローチャート: 判断 141"/>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3" name="フローチャート: 判断 142"/>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66365</xdr:rowOff>
    </xdr:from>
    <xdr:to>
      <xdr:col>76</xdr:col>
      <xdr:colOff>73025</xdr:colOff>
      <xdr:row>29</xdr:row>
      <xdr:rowOff>167965</xdr:rowOff>
    </xdr:to>
    <xdr:sp macro="" textlink="">
      <xdr:nvSpPr>
        <xdr:cNvPr id="149" name="楕円 148"/>
        <xdr:cNvSpPr/>
      </xdr:nvSpPr>
      <xdr:spPr>
        <a:xfrm>
          <a:off x="14744700" y="58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89242</xdr:rowOff>
    </xdr:from>
    <xdr:ext cx="469744" cy="259045"/>
    <xdr:sp macro="" textlink="">
      <xdr:nvSpPr>
        <xdr:cNvPr id="150" name="債務償還比率該当値テキスト"/>
        <xdr:cNvSpPr txBox="1"/>
      </xdr:nvSpPr>
      <xdr:spPr>
        <a:xfrm>
          <a:off x="14846300" y="566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101988</xdr:rowOff>
    </xdr:from>
    <xdr:to>
      <xdr:col>72</xdr:col>
      <xdr:colOff>123825</xdr:colOff>
      <xdr:row>30</xdr:row>
      <xdr:rowOff>32138</xdr:rowOff>
    </xdr:to>
    <xdr:sp macro="" textlink="">
      <xdr:nvSpPr>
        <xdr:cNvPr id="151" name="楕円 150"/>
        <xdr:cNvSpPr/>
      </xdr:nvSpPr>
      <xdr:spPr>
        <a:xfrm>
          <a:off x="14033500" y="58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117165</xdr:rowOff>
    </xdr:from>
    <xdr:to>
      <xdr:col>76</xdr:col>
      <xdr:colOff>22225</xdr:colOff>
      <xdr:row>29</xdr:row>
      <xdr:rowOff>152788</xdr:rowOff>
    </xdr:to>
    <xdr:cxnSp macro="">
      <xdr:nvCxnSpPr>
        <xdr:cNvPr id="152" name="直線コネクタ 151"/>
        <xdr:cNvCxnSpPr/>
      </xdr:nvCxnSpPr>
      <xdr:spPr>
        <a:xfrm flipV="1">
          <a:off x="14084300" y="5860740"/>
          <a:ext cx="711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346</xdr:rowOff>
    </xdr:from>
    <xdr:to>
      <xdr:col>68</xdr:col>
      <xdr:colOff>123825</xdr:colOff>
      <xdr:row>30</xdr:row>
      <xdr:rowOff>101946</xdr:rowOff>
    </xdr:to>
    <xdr:sp macro="" textlink="">
      <xdr:nvSpPr>
        <xdr:cNvPr id="153" name="楕円 152"/>
        <xdr:cNvSpPr/>
      </xdr:nvSpPr>
      <xdr:spPr>
        <a:xfrm>
          <a:off x="13271500" y="5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152788</xdr:rowOff>
    </xdr:from>
    <xdr:to>
      <xdr:col>72</xdr:col>
      <xdr:colOff>73025</xdr:colOff>
      <xdr:row>30</xdr:row>
      <xdr:rowOff>51146</xdr:rowOff>
    </xdr:to>
    <xdr:cxnSp macro="">
      <xdr:nvCxnSpPr>
        <xdr:cNvPr id="154" name="直線コネクタ 153"/>
        <xdr:cNvCxnSpPr/>
      </xdr:nvCxnSpPr>
      <xdr:spPr>
        <a:xfrm flipV="1">
          <a:off x="13322300" y="5896363"/>
          <a:ext cx="762000" cy="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5383</xdr:rowOff>
    </xdr:from>
    <xdr:to>
      <xdr:col>64</xdr:col>
      <xdr:colOff>123825</xdr:colOff>
      <xdr:row>30</xdr:row>
      <xdr:rowOff>106983</xdr:rowOff>
    </xdr:to>
    <xdr:sp macro="" textlink="">
      <xdr:nvSpPr>
        <xdr:cNvPr id="155" name="楕円 154"/>
        <xdr:cNvSpPr/>
      </xdr:nvSpPr>
      <xdr:spPr>
        <a:xfrm>
          <a:off x="12509500" y="5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51146</xdr:rowOff>
    </xdr:from>
    <xdr:to>
      <xdr:col>68</xdr:col>
      <xdr:colOff>73025</xdr:colOff>
      <xdr:row>30</xdr:row>
      <xdr:rowOff>56183</xdr:rowOff>
    </xdr:to>
    <xdr:cxnSp macro="">
      <xdr:nvCxnSpPr>
        <xdr:cNvPr id="156" name="直線コネクタ 155"/>
        <xdr:cNvCxnSpPr/>
      </xdr:nvCxnSpPr>
      <xdr:spPr>
        <a:xfrm flipV="1">
          <a:off x="12560300" y="5966171"/>
          <a:ext cx="762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17138</xdr:rowOff>
    </xdr:from>
    <xdr:to>
      <xdr:col>60</xdr:col>
      <xdr:colOff>123825</xdr:colOff>
      <xdr:row>30</xdr:row>
      <xdr:rowOff>118738</xdr:rowOff>
    </xdr:to>
    <xdr:sp macro="" textlink="">
      <xdr:nvSpPr>
        <xdr:cNvPr id="157" name="楕円 156"/>
        <xdr:cNvSpPr/>
      </xdr:nvSpPr>
      <xdr:spPr>
        <a:xfrm>
          <a:off x="11747500" y="59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56183</xdr:rowOff>
    </xdr:from>
    <xdr:to>
      <xdr:col>64</xdr:col>
      <xdr:colOff>73025</xdr:colOff>
      <xdr:row>30</xdr:row>
      <xdr:rowOff>67938</xdr:rowOff>
    </xdr:to>
    <xdr:cxnSp macro="">
      <xdr:nvCxnSpPr>
        <xdr:cNvPr id="158" name="直線コネクタ 157"/>
        <xdr:cNvCxnSpPr/>
      </xdr:nvCxnSpPr>
      <xdr:spPr>
        <a:xfrm flipV="1">
          <a:off x="11798300" y="5971208"/>
          <a:ext cx="762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59" name="n_1aveValue債務償還比率"/>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0"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1"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2"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48665</xdr:rowOff>
    </xdr:from>
    <xdr:ext cx="469744" cy="259045"/>
    <xdr:sp macro="" textlink="">
      <xdr:nvSpPr>
        <xdr:cNvPr id="163" name="n_1mainValue債務償還比率"/>
        <xdr:cNvSpPr txBox="1"/>
      </xdr:nvSpPr>
      <xdr:spPr>
        <a:xfrm>
          <a:off x="13836727" y="56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118473</xdr:rowOff>
    </xdr:from>
    <xdr:ext cx="469744" cy="259045"/>
    <xdr:sp macro="" textlink="">
      <xdr:nvSpPr>
        <xdr:cNvPr id="164" name="n_2mainValue債務償還比率"/>
        <xdr:cNvSpPr txBox="1"/>
      </xdr:nvSpPr>
      <xdr:spPr>
        <a:xfrm>
          <a:off x="13087427" y="569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123510</xdr:rowOff>
    </xdr:from>
    <xdr:ext cx="469744" cy="259045"/>
    <xdr:sp macro="" textlink="">
      <xdr:nvSpPr>
        <xdr:cNvPr id="165" name="n_3mainValue債務償還比率"/>
        <xdr:cNvSpPr txBox="1"/>
      </xdr:nvSpPr>
      <xdr:spPr>
        <a:xfrm>
          <a:off x="12325427" y="569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135265</xdr:rowOff>
    </xdr:from>
    <xdr:ext cx="469744" cy="259045"/>
    <xdr:sp macro="" textlink="">
      <xdr:nvSpPr>
        <xdr:cNvPr id="166" name="n_4mainValue債務償還比率"/>
        <xdr:cNvSpPr txBox="1"/>
      </xdr:nvSpPr>
      <xdr:spPr>
        <a:xfrm>
          <a:off x="11563427" y="57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102,547
101,207
215.70
49,589,419
48,641,967
864,573
20,528,882
27,888,635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75692</xdr:rowOff>
    </xdr:from>
    <xdr:to>
      <xdr:col>24</xdr:col>
      <xdr:colOff>114300</xdr:colOff>
      <xdr:row>39</xdr:row>
      <xdr:rowOff>5842</xdr:rowOff>
    </xdr:to>
    <xdr:sp macro="" textlink="">
      <xdr:nvSpPr>
        <xdr:cNvPr id="71" name="楕円 70"/>
        <xdr:cNvSpPr/>
      </xdr:nvSpPr>
      <xdr:spPr>
        <a:xfrm>
          <a:off x="4584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98569</xdr:rowOff>
    </xdr:from>
    <xdr:ext cx="405111" cy="259045"/>
    <xdr:sp macro="" textlink="">
      <xdr:nvSpPr>
        <xdr:cNvPr id="72" name="【道路】&#10;有形固定資産減価償却率該当値テキスト"/>
        <xdr:cNvSpPr txBox="1"/>
      </xdr:nvSpPr>
      <xdr:spPr>
        <a:xfrm>
          <a:off x="46736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32258</xdr:rowOff>
    </xdr:from>
    <xdr:to>
      <xdr:col>20</xdr:col>
      <xdr:colOff>38100</xdr:colOff>
      <xdr:row>38</xdr:row>
      <xdr:rowOff>133858</xdr:rowOff>
    </xdr:to>
    <xdr:sp macro="" textlink="">
      <xdr:nvSpPr>
        <xdr:cNvPr id="73" name="楕円 72"/>
        <xdr:cNvSpPr/>
      </xdr:nvSpPr>
      <xdr:spPr>
        <a:xfrm>
          <a:off x="3746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83058</xdr:rowOff>
    </xdr:from>
    <xdr:to>
      <xdr:col>24</xdr:col>
      <xdr:colOff>63500</xdr:colOff>
      <xdr:row>38</xdr:row>
      <xdr:rowOff>126492</xdr:rowOff>
    </xdr:to>
    <xdr:cxnSp macro="">
      <xdr:nvCxnSpPr>
        <xdr:cNvPr id="74" name="直線コネクタ 73"/>
        <xdr:cNvCxnSpPr/>
      </xdr:nvCxnSpPr>
      <xdr:spPr>
        <a:xfrm>
          <a:off x="3797300" y="65981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164846</xdr:rowOff>
    </xdr:from>
    <xdr:to>
      <xdr:col>15</xdr:col>
      <xdr:colOff>101600</xdr:colOff>
      <xdr:row>38</xdr:row>
      <xdr:rowOff>94996</xdr:rowOff>
    </xdr:to>
    <xdr:sp macro="" textlink="">
      <xdr:nvSpPr>
        <xdr:cNvPr id="75" name="楕円 74"/>
        <xdr:cNvSpPr/>
      </xdr:nvSpPr>
      <xdr:spPr>
        <a:xfrm>
          <a:off x="2857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44196</xdr:rowOff>
    </xdr:from>
    <xdr:to>
      <xdr:col>19</xdr:col>
      <xdr:colOff>177800</xdr:colOff>
      <xdr:row>38</xdr:row>
      <xdr:rowOff>83058</xdr:rowOff>
    </xdr:to>
    <xdr:cxnSp macro="">
      <xdr:nvCxnSpPr>
        <xdr:cNvPr id="76" name="直線コネクタ 75"/>
        <xdr:cNvCxnSpPr/>
      </xdr:nvCxnSpPr>
      <xdr:spPr>
        <a:xfrm>
          <a:off x="2908300" y="65592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135128</xdr:rowOff>
    </xdr:from>
    <xdr:to>
      <xdr:col>10</xdr:col>
      <xdr:colOff>165100</xdr:colOff>
      <xdr:row>38</xdr:row>
      <xdr:rowOff>65278</xdr:rowOff>
    </xdr:to>
    <xdr:sp macro="" textlink="">
      <xdr:nvSpPr>
        <xdr:cNvPr id="77" name="楕円 76"/>
        <xdr:cNvSpPr/>
      </xdr:nvSpPr>
      <xdr:spPr>
        <a:xfrm>
          <a:off x="1968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xdr:rowOff>
    </xdr:from>
    <xdr:to>
      <xdr:col>15</xdr:col>
      <xdr:colOff>50800</xdr:colOff>
      <xdr:row>38</xdr:row>
      <xdr:rowOff>44196</xdr:rowOff>
    </xdr:to>
    <xdr:cxnSp macro="">
      <xdr:nvCxnSpPr>
        <xdr:cNvPr id="78" name="直線コネクタ 77"/>
        <xdr:cNvCxnSpPr/>
      </xdr:nvCxnSpPr>
      <xdr:spPr>
        <a:xfrm>
          <a:off x="2019300" y="65295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79" name="楕円 78"/>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14478</xdr:rowOff>
    </xdr:to>
    <xdr:cxnSp macro="">
      <xdr:nvCxnSpPr>
        <xdr:cNvPr id="80" name="直線コネクタ 79"/>
        <xdr:cNvCxnSpPr/>
      </xdr:nvCxnSpPr>
      <xdr:spPr>
        <a:xfrm>
          <a:off x="1130300" y="64884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150385</xdr:rowOff>
    </xdr:from>
    <xdr:ext cx="405111" cy="259045"/>
    <xdr:sp macro="" textlink="">
      <xdr:nvSpPr>
        <xdr:cNvPr id="85" name="n_1mainValue【道路】&#10;有形固定資産減価償却率"/>
        <xdr:cNvSpPr txBox="1"/>
      </xdr:nvSpPr>
      <xdr:spPr>
        <a:xfrm>
          <a:off x="3582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111523</xdr:rowOff>
    </xdr:from>
    <xdr:ext cx="405111" cy="259045"/>
    <xdr:sp macro="" textlink="">
      <xdr:nvSpPr>
        <xdr:cNvPr id="86" name="n_2mainValue【道路】&#10;有形固定資産減価償却率"/>
        <xdr:cNvSpPr txBox="1"/>
      </xdr:nvSpPr>
      <xdr:spPr>
        <a:xfrm>
          <a:off x="27057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81805</xdr:rowOff>
    </xdr:from>
    <xdr:ext cx="405111" cy="259045"/>
    <xdr:sp macro="" textlink="">
      <xdr:nvSpPr>
        <xdr:cNvPr id="87" name="n_3mainValue【道路】&#10;有形固定資産減価償却率"/>
        <xdr:cNvSpPr txBox="1"/>
      </xdr:nvSpPr>
      <xdr:spPr>
        <a:xfrm>
          <a:off x="1816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40657</xdr:rowOff>
    </xdr:from>
    <xdr:ext cx="405111" cy="259045"/>
    <xdr:sp macro="" textlink="">
      <xdr:nvSpPr>
        <xdr:cNvPr id="88" name="n_4mainValue【道路】&#10;有形固定資産減価償却率"/>
        <xdr:cNvSpPr txBox="1"/>
      </xdr:nvSpPr>
      <xdr:spPr>
        <a:xfrm>
          <a:off x="927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75159</xdr:rowOff>
    </xdr:from>
    <xdr:to>
      <xdr:col>55</xdr:col>
      <xdr:colOff>50800</xdr:colOff>
      <xdr:row>40</xdr:row>
      <xdr:rowOff>5309</xdr:rowOff>
    </xdr:to>
    <xdr:sp macro="" textlink="">
      <xdr:nvSpPr>
        <xdr:cNvPr id="128" name="楕円 127"/>
        <xdr:cNvSpPr/>
      </xdr:nvSpPr>
      <xdr:spPr>
        <a:xfrm>
          <a:off x="10426700" y="67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53586</xdr:rowOff>
    </xdr:from>
    <xdr:ext cx="534377" cy="259045"/>
    <xdr:sp macro="" textlink="">
      <xdr:nvSpPr>
        <xdr:cNvPr id="129" name="【道路】&#10;一人当たり延長該当値テキスト"/>
        <xdr:cNvSpPr txBox="1"/>
      </xdr:nvSpPr>
      <xdr:spPr>
        <a:xfrm>
          <a:off x="10515600" y="6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86931</xdr:rowOff>
    </xdr:from>
    <xdr:to>
      <xdr:col>50</xdr:col>
      <xdr:colOff>165100</xdr:colOff>
      <xdr:row>40</xdr:row>
      <xdr:rowOff>17081</xdr:rowOff>
    </xdr:to>
    <xdr:sp macro="" textlink="">
      <xdr:nvSpPr>
        <xdr:cNvPr id="130" name="楕円 129"/>
        <xdr:cNvSpPr/>
      </xdr:nvSpPr>
      <xdr:spPr>
        <a:xfrm>
          <a:off x="9588500" y="67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125959</xdr:rowOff>
    </xdr:from>
    <xdr:to>
      <xdr:col>55</xdr:col>
      <xdr:colOff>0</xdr:colOff>
      <xdr:row>39</xdr:row>
      <xdr:rowOff>137731</xdr:rowOff>
    </xdr:to>
    <xdr:cxnSp macro="">
      <xdr:nvCxnSpPr>
        <xdr:cNvPr id="131" name="直線コネクタ 130"/>
        <xdr:cNvCxnSpPr/>
      </xdr:nvCxnSpPr>
      <xdr:spPr>
        <a:xfrm flipV="1">
          <a:off x="9639300" y="6812509"/>
          <a:ext cx="8382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91084</xdr:rowOff>
    </xdr:from>
    <xdr:to>
      <xdr:col>46</xdr:col>
      <xdr:colOff>38100</xdr:colOff>
      <xdr:row>40</xdr:row>
      <xdr:rowOff>21234</xdr:rowOff>
    </xdr:to>
    <xdr:sp macro="" textlink="">
      <xdr:nvSpPr>
        <xdr:cNvPr id="132" name="楕円 131"/>
        <xdr:cNvSpPr/>
      </xdr:nvSpPr>
      <xdr:spPr>
        <a:xfrm>
          <a:off x="8699500" y="67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137731</xdr:rowOff>
    </xdr:from>
    <xdr:to>
      <xdr:col>50</xdr:col>
      <xdr:colOff>114300</xdr:colOff>
      <xdr:row>39</xdr:row>
      <xdr:rowOff>141884</xdr:rowOff>
    </xdr:to>
    <xdr:cxnSp macro="">
      <xdr:nvCxnSpPr>
        <xdr:cNvPr id="133" name="直線コネクタ 132"/>
        <xdr:cNvCxnSpPr/>
      </xdr:nvCxnSpPr>
      <xdr:spPr>
        <a:xfrm flipV="1">
          <a:off x="8750300" y="6824281"/>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93028</xdr:rowOff>
    </xdr:from>
    <xdr:to>
      <xdr:col>41</xdr:col>
      <xdr:colOff>101600</xdr:colOff>
      <xdr:row>40</xdr:row>
      <xdr:rowOff>23178</xdr:rowOff>
    </xdr:to>
    <xdr:sp macro="" textlink="">
      <xdr:nvSpPr>
        <xdr:cNvPr id="134" name="楕円 133"/>
        <xdr:cNvSpPr/>
      </xdr:nvSpPr>
      <xdr:spPr>
        <a:xfrm>
          <a:off x="7810500" y="67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141884</xdr:rowOff>
    </xdr:from>
    <xdr:to>
      <xdr:col>45</xdr:col>
      <xdr:colOff>177800</xdr:colOff>
      <xdr:row>39</xdr:row>
      <xdr:rowOff>143828</xdr:rowOff>
    </xdr:to>
    <xdr:cxnSp macro="">
      <xdr:nvCxnSpPr>
        <xdr:cNvPr id="135" name="直線コネクタ 134"/>
        <xdr:cNvCxnSpPr/>
      </xdr:nvCxnSpPr>
      <xdr:spPr>
        <a:xfrm flipV="1">
          <a:off x="7861300" y="6828434"/>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141529</xdr:rowOff>
    </xdr:from>
    <xdr:to>
      <xdr:col>36</xdr:col>
      <xdr:colOff>165100</xdr:colOff>
      <xdr:row>40</xdr:row>
      <xdr:rowOff>71679</xdr:rowOff>
    </xdr:to>
    <xdr:sp macro="" textlink="">
      <xdr:nvSpPr>
        <xdr:cNvPr id="136" name="楕円 135"/>
        <xdr:cNvSpPr/>
      </xdr:nvSpPr>
      <xdr:spPr>
        <a:xfrm>
          <a:off x="6921500" y="68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143828</xdr:rowOff>
    </xdr:from>
    <xdr:to>
      <xdr:col>41</xdr:col>
      <xdr:colOff>50800</xdr:colOff>
      <xdr:row>40</xdr:row>
      <xdr:rowOff>20879</xdr:rowOff>
    </xdr:to>
    <xdr:cxnSp macro="">
      <xdr:nvCxnSpPr>
        <xdr:cNvPr id="137" name="直線コネクタ 136"/>
        <xdr:cNvCxnSpPr/>
      </xdr:nvCxnSpPr>
      <xdr:spPr>
        <a:xfrm flipV="1">
          <a:off x="6972300" y="6830378"/>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8208</xdr:rowOff>
    </xdr:from>
    <xdr:ext cx="534377" cy="259045"/>
    <xdr:sp macro="" textlink="">
      <xdr:nvSpPr>
        <xdr:cNvPr id="142" name="n_1mainValue【道路】&#10;一人当たり延長"/>
        <xdr:cNvSpPr txBox="1"/>
      </xdr:nvSpPr>
      <xdr:spPr>
        <a:xfrm>
          <a:off x="9359411" y="68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12361</xdr:rowOff>
    </xdr:from>
    <xdr:ext cx="534377" cy="259045"/>
    <xdr:sp macro="" textlink="">
      <xdr:nvSpPr>
        <xdr:cNvPr id="143" name="n_2mainValue【道路】&#10;一人当たり延長"/>
        <xdr:cNvSpPr txBox="1"/>
      </xdr:nvSpPr>
      <xdr:spPr>
        <a:xfrm>
          <a:off x="8483111" y="68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14305</xdr:rowOff>
    </xdr:from>
    <xdr:ext cx="534377" cy="259045"/>
    <xdr:sp macro="" textlink="">
      <xdr:nvSpPr>
        <xdr:cNvPr id="144" name="n_3mainValue【道路】&#10;一人当たり延長"/>
        <xdr:cNvSpPr txBox="1"/>
      </xdr:nvSpPr>
      <xdr:spPr>
        <a:xfrm>
          <a:off x="7594111" y="68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62806</xdr:rowOff>
    </xdr:from>
    <xdr:ext cx="469744" cy="259045"/>
    <xdr:sp macro="" textlink="">
      <xdr:nvSpPr>
        <xdr:cNvPr id="145" name="n_4mainValue【道路】&#10;一人当たり延長"/>
        <xdr:cNvSpPr txBox="1"/>
      </xdr:nvSpPr>
      <xdr:spPr>
        <a:xfrm>
          <a:off x="6737427" y="69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7" name="楕円 186"/>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88" name="【橋りょう・トンネル】&#10;有形固定資産減価償却率該当値テキスト"/>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89" name="楕円 188"/>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53884</xdr:rowOff>
    </xdr:to>
    <xdr:cxnSp macro="">
      <xdr:nvCxnSpPr>
        <xdr:cNvPr id="190" name="直線コネクタ 189"/>
        <xdr:cNvCxnSpPr/>
      </xdr:nvCxnSpPr>
      <xdr:spPr>
        <a:xfrm>
          <a:off x="3797300" y="104862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1" name="楕円 190"/>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27759</xdr:rowOff>
    </xdr:to>
    <xdr:cxnSp macro="">
      <xdr:nvCxnSpPr>
        <xdr:cNvPr id="192" name="直線コネクタ 191"/>
        <xdr:cNvCxnSpPr/>
      </xdr:nvCxnSpPr>
      <xdr:spPr>
        <a:xfrm>
          <a:off x="2908300" y="10460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3" name="楕円 192"/>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1633</xdr:rowOff>
    </xdr:to>
    <xdr:cxnSp macro="">
      <xdr:nvCxnSpPr>
        <xdr:cNvPr id="194" name="直線コネクタ 193"/>
        <xdr:cNvCxnSpPr/>
      </xdr:nvCxnSpPr>
      <xdr:spPr>
        <a:xfrm>
          <a:off x="2019300" y="104388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5" name="楕円 194"/>
        <xdr:cNvSpPr/>
      </xdr:nvSpPr>
      <xdr:spPr>
        <a:xfrm>
          <a:off x="1079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8165</xdr:rowOff>
    </xdr:to>
    <xdr:cxnSp macro="">
      <xdr:nvCxnSpPr>
        <xdr:cNvPr id="196" name="直線コネクタ 195"/>
        <xdr:cNvCxnSpPr/>
      </xdr:nvCxnSpPr>
      <xdr:spPr>
        <a:xfrm flipV="1">
          <a:off x="1130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201" name="n_1mainValue【橋りょう・トンネル】&#10;有形固定資産減価償却率"/>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2" name="n_2main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3"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50092</xdr:rowOff>
    </xdr:from>
    <xdr:ext cx="405111" cy="259045"/>
    <xdr:sp macro="" textlink="">
      <xdr:nvSpPr>
        <xdr:cNvPr id="204" name="n_4mainValue【橋りょう・トンネル】&#10;有形固定資産減価償却率"/>
        <xdr:cNvSpPr txBox="1"/>
      </xdr:nvSpPr>
      <xdr:spPr>
        <a:xfrm>
          <a:off x="927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168065</xdr:rowOff>
    </xdr:from>
    <xdr:to>
      <xdr:col>55</xdr:col>
      <xdr:colOff>50800</xdr:colOff>
      <xdr:row>64</xdr:row>
      <xdr:rowOff>98215</xdr:rowOff>
    </xdr:to>
    <xdr:sp macro="" textlink="">
      <xdr:nvSpPr>
        <xdr:cNvPr id="244" name="楕円 243"/>
        <xdr:cNvSpPr/>
      </xdr:nvSpPr>
      <xdr:spPr>
        <a:xfrm>
          <a:off x="10426700" y="109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82992</xdr:rowOff>
    </xdr:from>
    <xdr:ext cx="534377" cy="259045"/>
    <xdr:sp macro="" textlink="">
      <xdr:nvSpPr>
        <xdr:cNvPr id="245" name="【橋りょう・トンネル】&#10;一人当たり有形固定資産（償却資産）額該当値テキスト"/>
        <xdr:cNvSpPr txBox="1"/>
      </xdr:nvSpPr>
      <xdr:spPr>
        <a:xfrm>
          <a:off x="10515600" y="108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167872</xdr:rowOff>
    </xdr:from>
    <xdr:to>
      <xdr:col>50</xdr:col>
      <xdr:colOff>165100</xdr:colOff>
      <xdr:row>64</xdr:row>
      <xdr:rowOff>98022</xdr:rowOff>
    </xdr:to>
    <xdr:sp macro="" textlink="">
      <xdr:nvSpPr>
        <xdr:cNvPr id="246" name="楕円 245"/>
        <xdr:cNvSpPr/>
      </xdr:nvSpPr>
      <xdr:spPr>
        <a:xfrm>
          <a:off x="9588500" y="109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47222</xdr:rowOff>
    </xdr:from>
    <xdr:to>
      <xdr:col>55</xdr:col>
      <xdr:colOff>0</xdr:colOff>
      <xdr:row>64</xdr:row>
      <xdr:rowOff>47415</xdr:rowOff>
    </xdr:to>
    <xdr:cxnSp macro="">
      <xdr:nvCxnSpPr>
        <xdr:cNvPr id="247" name="直線コネクタ 246"/>
        <xdr:cNvCxnSpPr/>
      </xdr:nvCxnSpPr>
      <xdr:spPr>
        <a:xfrm>
          <a:off x="9639300" y="11020022"/>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167813</xdr:rowOff>
    </xdr:from>
    <xdr:to>
      <xdr:col>46</xdr:col>
      <xdr:colOff>38100</xdr:colOff>
      <xdr:row>64</xdr:row>
      <xdr:rowOff>97963</xdr:rowOff>
    </xdr:to>
    <xdr:sp macro="" textlink="">
      <xdr:nvSpPr>
        <xdr:cNvPr id="248" name="楕円 247"/>
        <xdr:cNvSpPr/>
      </xdr:nvSpPr>
      <xdr:spPr>
        <a:xfrm>
          <a:off x="8699500" y="109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47163</xdr:rowOff>
    </xdr:from>
    <xdr:to>
      <xdr:col>50</xdr:col>
      <xdr:colOff>114300</xdr:colOff>
      <xdr:row>64</xdr:row>
      <xdr:rowOff>47222</xdr:rowOff>
    </xdr:to>
    <xdr:cxnSp macro="">
      <xdr:nvCxnSpPr>
        <xdr:cNvPr id="249" name="直線コネクタ 248"/>
        <xdr:cNvCxnSpPr/>
      </xdr:nvCxnSpPr>
      <xdr:spPr>
        <a:xfrm>
          <a:off x="8750300" y="11019963"/>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167701</xdr:rowOff>
    </xdr:from>
    <xdr:to>
      <xdr:col>41</xdr:col>
      <xdr:colOff>101600</xdr:colOff>
      <xdr:row>64</xdr:row>
      <xdr:rowOff>97851</xdr:rowOff>
    </xdr:to>
    <xdr:sp macro="" textlink="">
      <xdr:nvSpPr>
        <xdr:cNvPr id="250" name="楕円 249"/>
        <xdr:cNvSpPr/>
      </xdr:nvSpPr>
      <xdr:spPr>
        <a:xfrm>
          <a:off x="7810500" y="109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47051</xdr:rowOff>
    </xdr:from>
    <xdr:to>
      <xdr:col>45</xdr:col>
      <xdr:colOff>177800</xdr:colOff>
      <xdr:row>64</xdr:row>
      <xdr:rowOff>47163</xdr:rowOff>
    </xdr:to>
    <xdr:cxnSp macro="">
      <xdr:nvCxnSpPr>
        <xdr:cNvPr id="251" name="直線コネクタ 250"/>
        <xdr:cNvCxnSpPr/>
      </xdr:nvCxnSpPr>
      <xdr:spPr>
        <a:xfrm>
          <a:off x="7861300" y="11019851"/>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168565</xdr:rowOff>
    </xdr:from>
    <xdr:to>
      <xdr:col>36</xdr:col>
      <xdr:colOff>165100</xdr:colOff>
      <xdr:row>64</xdr:row>
      <xdr:rowOff>98715</xdr:rowOff>
    </xdr:to>
    <xdr:sp macro="" textlink="">
      <xdr:nvSpPr>
        <xdr:cNvPr id="252" name="楕円 251"/>
        <xdr:cNvSpPr/>
      </xdr:nvSpPr>
      <xdr:spPr>
        <a:xfrm>
          <a:off x="6921500" y="109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47051</xdr:rowOff>
    </xdr:from>
    <xdr:to>
      <xdr:col>41</xdr:col>
      <xdr:colOff>50800</xdr:colOff>
      <xdr:row>64</xdr:row>
      <xdr:rowOff>47915</xdr:rowOff>
    </xdr:to>
    <xdr:cxnSp macro="">
      <xdr:nvCxnSpPr>
        <xdr:cNvPr id="253" name="直線コネクタ 252"/>
        <xdr:cNvCxnSpPr/>
      </xdr:nvCxnSpPr>
      <xdr:spPr>
        <a:xfrm flipV="1">
          <a:off x="6972300" y="1101985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89149</xdr:rowOff>
    </xdr:from>
    <xdr:ext cx="534377" cy="259045"/>
    <xdr:sp macro="" textlink="">
      <xdr:nvSpPr>
        <xdr:cNvPr id="258" name="n_1mainValue【橋りょう・トンネル】&#10;一人当たり有形固定資産（償却資産）額"/>
        <xdr:cNvSpPr txBox="1"/>
      </xdr:nvSpPr>
      <xdr:spPr>
        <a:xfrm>
          <a:off x="9359411" y="1106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89090</xdr:rowOff>
    </xdr:from>
    <xdr:ext cx="534377" cy="259045"/>
    <xdr:sp macro="" textlink="">
      <xdr:nvSpPr>
        <xdr:cNvPr id="259" name="n_2mainValue【橋りょう・トンネル】&#10;一人当たり有形固定資産（償却資産）額"/>
        <xdr:cNvSpPr txBox="1"/>
      </xdr:nvSpPr>
      <xdr:spPr>
        <a:xfrm>
          <a:off x="8483111" y="11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88978</xdr:rowOff>
    </xdr:from>
    <xdr:ext cx="534377" cy="259045"/>
    <xdr:sp macro="" textlink="">
      <xdr:nvSpPr>
        <xdr:cNvPr id="260" name="n_3mainValue【橋りょう・トンネル】&#10;一人当たり有形固定資産（償却資産）額"/>
        <xdr:cNvSpPr txBox="1"/>
      </xdr:nvSpPr>
      <xdr:spPr>
        <a:xfrm>
          <a:off x="7594111" y="110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89842</xdr:rowOff>
    </xdr:from>
    <xdr:ext cx="534377" cy="259045"/>
    <xdr:sp macro="" textlink="">
      <xdr:nvSpPr>
        <xdr:cNvPr id="261" name="n_4mainValue【橋りょう・トンネル】&#10;一人当たり有形固定資産（償却資産）額"/>
        <xdr:cNvSpPr txBox="1"/>
      </xdr:nvSpPr>
      <xdr:spPr>
        <a:xfrm>
          <a:off x="6705111" y="110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303" name="楕円 302"/>
        <xdr:cNvSpPr/>
      </xdr:nvSpPr>
      <xdr:spPr>
        <a:xfrm>
          <a:off x="4584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168564</xdr:rowOff>
    </xdr:from>
    <xdr:ext cx="405111" cy="259045"/>
    <xdr:sp macro="" textlink="">
      <xdr:nvSpPr>
        <xdr:cNvPr id="304" name="【公営住宅】&#10;有形固定資産減価償却率該当値テキスト"/>
        <xdr:cNvSpPr txBox="1"/>
      </xdr:nvSpPr>
      <xdr:spPr>
        <a:xfrm>
          <a:off x="4673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108131</xdr:rowOff>
    </xdr:from>
    <xdr:to>
      <xdr:col>20</xdr:col>
      <xdr:colOff>38100</xdr:colOff>
      <xdr:row>82</xdr:row>
      <xdr:rowOff>38281</xdr:rowOff>
    </xdr:to>
    <xdr:sp macro="" textlink="">
      <xdr:nvSpPr>
        <xdr:cNvPr id="305" name="楕円 304"/>
        <xdr:cNvSpPr/>
      </xdr:nvSpPr>
      <xdr:spPr>
        <a:xfrm>
          <a:off x="3746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158931</xdr:rowOff>
    </xdr:from>
    <xdr:to>
      <xdr:col>24</xdr:col>
      <xdr:colOff>63500</xdr:colOff>
      <xdr:row>82</xdr:row>
      <xdr:rowOff>25037</xdr:rowOff>
    </xdr:to>
    <xdr:cxnSp macro="">
      <xdr:nvCxnSpPr>
        <xdr:cNvPr id="306" name="直線コネクタ 305"/>
        <xdr:cNvCxnSpPr/>
      </xdr:nvCxnSpPr>
      <xdr:spPr>
        <a:xfrm>
          <a:off x="3797300" y="140463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80373</xdr:rowOff>
    </xdr:from>
    <xdr:to>
      <xdr:col>15</xdr:col>
      <xdr:colOff>101600</xdr:colOff>
      <xdr:row>82</xdr:row>
      <xdr:rowOff>10523</xdr:rowOff>
    </xdr:to>
    <xdr:sp macro="" textlink="">
      <xdr:nvSpPr>
        <xdr:cNvPr id="307" name="楕円 306"/>
        <xdr:cNvSpPr/>
      </xdr:nvSpPr>
      <xdr:spPr>
        <a:xfrm>
          <a:off x="2857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131173</xdr:rowOff>
    </xdr:from>
    <xdr:to>
      <xdr:col>19</xdr:col>
      <xdr:colOff>177800</xdr:colOff>
      <xdr:row>81</xdr:row>
      <xdr:rowOff>158931</xdr:rowOff>
    </xdr:to>
    <xdr:cxnSp macro="">
      <xdr:nvCxnSpPr>
        <xdr:cNvPr id="308" name="直線コネクタ 307"/>
        <xdr:cNvCxnSpPr/>
      </xdr:nvCxnSpPr>
      <xdr:spPr>
        <a:xfrm>
          <a:off x="2908300" y="140186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49349</xdr:rowOff>
    </xdr:from>
    <xdr:to>
      <xdr:col>10</xdr:col>
      <xdr:colOff>165100</xdr:colOff>
      <xdr:row>81</xdr:row>
      <xdr:rowOff>150949</xdr:rowOff>
    </xdr:to>
    <xdr:sp macro="" textlink="">
      <xdr:nvSpPr>
        <xdr:cNvPr id="309" name="楕円 308"/>
        <xdr:cNvSpPr/>
      </xdr:nvSpPr>
      <xdr:spPr>
        <a:xfrm>
          <a:off x="1968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100149</xdr:rowOff>
    </xdr:from>
    <xdr:to>
      <xdr:col>15</xdr:col>
      <xdr:colOff>50800</xdr:colOff>
      <xdr:row>81</xdr:row>
      <xdr:rowOff>131173</xdr:rowOff>
    </xdr:to>
    <xdr:cxnSp macro="">
      <xdr:nvCxnSpPr>
        <xdr:cNvPr id="310" name="直線コネクタ 309"/>
        <xdr:cNvCxnSpPr/>
      </xdr:nvCxnSpPr>
      <xdr:spPr>
        <a:xfrm>
          <a:off x="2019300" y="139875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15058</xdr:rowOff>
    </xdr:from>
    <xdr:to>
      <xdr:col>6</xdr:col>
      <xdr:colOff>38100</xdr:colOff>
      <xdr:row>81</xdr:row>
      <xdr:rowOff>116658</xdr:rowOff>
    </xdr:to>
    <xdr:sp macro="" textlink="">
      <xdr:nvSpPr>
        <xdr:cNvPr id="311" name="楕円 310"/>
        <xdr:cNvSpPr/>
      </xdr:nvSpPr>
      <xdr:spPr>
        <a:xfrm>
          <a:off x="1079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65858</xdr:rowOff>
    </xdr:from>
    <xdr:to>
      <xdr:col>10</xdr:col>
      <xdr:colOff>114300</xdr:colOff>
      <xdr:row>81</xdr:row>
      <xdr:rowOff>100149</xdr:rowOff>
    </xdr:to>
    <xdr:cxnSp macro="">
      <xdr:nvCxnSpPr>
        <xdr:cNvPr id="312" name="直線コネクタ 311"/>
        <xdr:cNvCxnSpPr/>
      </xdr:nvCxnSpPr>
      <xdr:spPr>
        <a:xfrm>
          <a:off x="1130300" y="139533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54808</xdr:rowOff>
    </xdr:from>
    <xdr:ext cx="405111" cy="259045"/>
    <xdr:sp macro="" textlink="">
      <xdr:nvSpPr>
        <xdr:cNvPr id="317" name="n_1mainValue【公営住宅】&#10;有形固定資産減価償却率"/>
        <xdr:cNvSpPr txBox="1"/>
      </xdr:nvSpPr>
      <xdr:spPr>
        <a:xfrm>
          <a:off x="35820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27050</xdr:rowOff>
    </xdr:from>
    <xdr:ext cx="405111" cy="259045"/>
    <xdr:sp macro="" textlink="">
      <xdr:nvSpPr>
        <xdr:cNvPr id="318" name="n_2mainValue【公営住宅】&#10;有形固定資産減価償却率"/>
        <xdr:cNvSpPr txBox="1"/>
      </xdr:nvSpPr>
      <xdr:spPr>
        <a:xfrm>
          <a:off x="2705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167476</xdr:rowOff>
    </xdr:from>
    <xdr:ext cx="405111" cy="259045"/>
    <xdr:sp macro="" textlink="">
      <xdr:nvSpPr>
        <xdr:cNvPr id="319" name="n_3mainValue【公営住宅】&#10;有形固定資産減価償却率"/>
        <xdr:cNvSpPr txBox="1"/>
      </xdr:nvSpPr>
      <xdr:spPr>
        <a:xfrm>
          <a:off x="1816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0" name="n_4mainValue【公営住宅】&#10;有形固定資産減価償却率"/>
        <xdr:cNvSpPr txBox="1"/>
      </xdr:nvSpPr>
      <xdr:spPr>
        <a:xfrm>
          <a:off x="927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113601</xdr:rowOff>
    </xdr:from>
    <xdr:to>
      <xdr:col>55</xdr:col>
      <xdr:colOff>50800</xdr:colOff>
      <xdr:row>85</xdr:row>
      <xdr:rowOff>43751</xdr:rowOff>
    </xdr:to>
    <xdr:sp macro="" textlink="">
      <xdr:nvSpPr>
        <xdr:cNvPr id="356" name="楕円 355"/>
        <xdr:cNvSpPr/>
      </xdr:nvSpPr>
      <xdr:spPr>
        <a:xfrm>
          <a:off x="10426700" y="14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28528</xdr:rowOff>
    </xdr:from>
    <xdr:ext cx="469744" cy="259045"/>
    <xdr:sp macro="" textlink="">
      <xdr:nvSpPr>
        <xdr:cNvPr id="357" name="【公営住宅】&#10;一人当たり面積該当値テキスト"/>
        <xdr:cNvSpPr txBox="1"/>
      </xdr:nvSpPr>
      <xdr:spPr>
        <a:xfrm>
          <a:off x="10515600" y="1443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112458</xdr:rowOff>
    </xdr:from>
    <xdr:to>
      <xdr:col>50</xdr:col>
      <xdr:colOff>165100</xdr:colOff>
      <xdr:row>85</xdr:row>
      <xdr:rowOff>42608</xdr:rowOff>
    </xdr:to>
    <xdr:sp macro="" textlink="">
      <xdr:nvSpPr>
        <xdr:cNvPr id="358" name="楕円 357"/>
        <xdr:cNvSpPr/>
      </xdr:nvSpPr>
      <xdr:spPr>
        <a:xfrm>
          <a:off x="9588500" y="145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163258</xdr:rowOff>
    </xdr:from>
    <xdr:to>
      <xdr:col>55</xdr:col>
      <xdr:colOff>0</xdr:colOff>
      <xdr:row>84</xdr:row>
      <xdr:rowOff>164401</xdr:rowOff>
    </xdr:to>
    <xdr:cxnSp macro="">
      <xdr:nvCxnSpPr>
        <xdr:cNvPr id="359" name="直線コネクタ 358"/>
        <xdr:cNvCxnSpPr/>
      </xdr:nvCxnSpPr>
      <xdr:spPr>
        <a:xfrm>
          <a:off x="9639300" y="1456505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60" name="楕円 359"/>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163258</xdr:rowOff>
    </xdr:to>
    <xdr:cxnSp macro="">
      <xdr:nvCxnSpPr>
        <xdr:cNvPr id="361" name="直線コネクタ 360"/>
        <xdr:cNvCxnSpPr/>
      </xdr:nvCxnSpPr>
      <xdr:spPr>
        <a:xfrm>
          <a:off x="8750300" y="1456334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91884</xdr:rowOff>
    </xdr:from>
    <xdr:to>
      <xdr:col>41</xdr:col>
      <xdr:colOff>101600</xdr:colOff>
      <xdr:row>85</xdr:row>
      <xdr:rowOff>22034</xdr:rowOff>
    </xdr:to>
    <xdr:sp macro="" textlink="">
      <xdr:nvSpPr>
        <xdr:cNvPr id="362" name="楕円 361"/>
        <xdr:cNvSpPr/>
      </xdr:nvSpPr>
      <xdr:spPr>
        <a:xfrm>
          <a:off x="7810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142684</xdr:rowOff>
    </xdr:from>
    <xdr:to>
      <xdr:col>45</xdr:col>
      <xdr:colOff>177800</xdr:colOff>
      <xdr:row>84</xdr:row>
      <xdr:rowOff>161544</xdr:rowOff>
    </xdr:to>
    <xdr:cxnSp macro="">
      <xdr:nvCxnSpPr>
        <xdr:cNvPr id="363" name="直線コネクタ 362"/>
        <xdr:cNvCxnSpPr/>
      </xdr:nvCxnSpPr>
      <xdr:spPr>
        <a:xfrm>
          <a:off x="7861300" y="14544484"/>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99313</xdr:rowOff>
    </xdr:from>
    <xdr:to>
      <xdr:col>36</xdr:col>
      <xdr:colOff>165100</xdr:colOff>
      <xdr:row>85</xdr:row>
      <xdr:rowOff>29463</xdr:rowOff>
    </xdr:to>
    <xdr:sp macro="" textlink="">
      <xdr:nvSpPr>
        <xdr:cNvPr id="364" name="楕円 363"/>
        <xdr:cNvSpPr/>
      </xdr:nvSpPr>
      <xdr:spPr>
        <a:xfrm>
          <a:off x="6921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142684</xdr:rowOff>
    </xdr:from>
    <xdr:to>
      <xdr:col>41</xdr:col>
      <xdr:colOff>50800</xdr:colOff>
      <xdr:row>84</xdr:row>
      <xdr:rowOff>150113</xdr:rowOff>
    </xdr:to>
    <xdr:cxnSp macro="">
      <xdr:nvCxnSpPr>
        <xdr:cNvPr id="365" name="直線コネクタ 364"/>
        <xdr:cNvCxnSpPr/>
      </xdr:nvCxnSpPr>
      <xdr:spPr>
        <a:xfrm flipV="1">
          <a:off x="6972300" y="1454448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33735</xdr:rowOff>
    </xdr:from>
    <xdr:ext cx="469744" cy="259045"/>
    <xdr:sp macro="" textlink="">
      <xdr:nvSpPr>
        <xdr:cNvPr id="370" name="n_1mainValue【公営住宅】&#10;一人当たり面積"/>
        <xdr:cNvSpPr txBox="1"/>
      </xdr:nvSpPr>
      <xdr:spPr>
        <a:xfrm>
          <a:off x="9391727" y="1460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71" name="n_2mainValue【公営住宅】&#10;一人当たり面積"/>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13161</xdr:rowOff>
    </xdr:from>
    <xdr:ext cx="469744" cy="259045"/>
    <xdr:sp macro="" textlink="">
      <xdr:nvSpPr>
        <xdr:cNvPr id="372" name="n_3mainValue【公営住宅】&#10;一人当たり面積"/>
        <xdr:cNvSpPr txBox="1"/>
      </xdr:nvSpPr>
      <xdr:spPr>
        <a:xfrm>
          <a:off x="76264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20590</xdr:rowOff>
    </xdr:from>
    <xdr:ext cx="469744" cy="259045"/>
    <xdr:sp macro="" textlink="">
      <xdr:nvSpPr>
        <xdr:cNvPr id="373" name="n_4mainValue【公営住宅】&#10;一人当たり面積"/>
        <xdr:cNvSpPr txBox="1"/>
      </xdr:nvSpPr>
      <xdr:spPr>
        <a:xfrm>
          <a:off x="6737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414" name="楕円 413"/>
        <xdr:cNvSpPr/>
      </xdr:nvSpPr>
      <xdr:spPr>
        <a:xfrm>
          <a:off x="4584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122572</xdr:rowOff>
    </xdr:from>
    <xdr:ext cx="405111" cy="259045"/>
    <xdr:sp macro="" textlink="">
      <xdr:nvSpPr>
        <xdr:cNvPr id="415" name="【港湾・漁港】&#10;有形固定資産減価償却率該当値テキスト"/>
        <xdr:cNvSpPr txBox="1"/>
      </xdr:nvSpPr>
      <xdr:spPr>
        <a:xfrm>
          <a:off x="4673600"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416" name="楕円 415"/>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121920</xdr:rowOff>
    </xdr:from>
    <xdr:to>
      <xdr:col>24</xdr:col>
      <xdr:colOff>63500</xdr:colOff>
      <xdr:row>103</xdr:row>
      <xdr:rowOff>150495</xdr:rowOff>
    </xdr:to>
    <xdr:cxnSp macro="">
      <xdr:nvCxnSpPr>
        <xdr:cNvPr id="417" name="直線コネクタ 416"/>
        <xdr:cNvCxnSpPr/>
      </xdr:nvCxnSpPr>
      <xdr:spPr>
        <a:xfrm>
          <a:off x="3797300" y="17781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42545</xdr:rowOff>
    </xdr:from>
    <xdr:to>
      <xdr:col>15</xdr:col>
      <xdr:colOff>101600</xdr:colOff>
      <xdr:row>103</xdr:row>
      <xdr:rowOff>144145</xdr:rowOff>
    </xdr:to>
    <xdr:sp macro="" textlink="">
      <xdr:nvSpPr>
        <xdr:cNvPr id="418" name="楕円 417"/>
        <xdr:cNvSpPr/>
      </xdr:nvSpPr>
      <xdr:spPr>
        <a:xfrm>
          <a:off x="2857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93345</xdr:rowOff>
    </xdr:from>
    <xdr:to>
      <xdr:col>19</xdr:col>
      <xdr:colOff>177800</xdr:colOff>
      <xdr:row>103</xdr:row>
      <xdr:rowOff>121920</xdr:rowOff>
    </xdr:to>
    <xdr:cxnSp macro="">
      <xdr:nvCxnSpPr>
        <xdr:cNvPr id="419" name="直線コネクタ 418"/>
        <xdr:cNvCxnSpPr/>
      </xdr:nvCxnSpPr>
      <xdr:spPr>
        <a:xfrm>
          <a:off x="2908300" y="17752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420" name="楕円 419"/>
        <xdr:cNvSpPr/>
      </xdr:nvSpPr>
      <xdr:spPr>
        <a:xfrm>
          <a:off x="196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93345</xdr:rowOff>
    </xdr:to>
    <xdr:cxnSp macro="">
      <xdr:nvCxnSpPr>
        <xdr:cNvPr id="421" name="直線コネクタ 420"/>
        <xdr:cNvCxnSpPr/>
      </xdr:nvCxnSpPr>
      <xdr:spPr>
        <a:xfrm>
          <a:off x="2019300" y="17724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6350</xdr:rowOff>
    </xdr:from>
    <xdr:to>
      <xdr:col>6</xdr:col>
      <xdr:colOff>38100</xdr:colOff>
      <xdr:row>103</xdr:row>
      <xdr:rowOff>107950</xdr:rowOff>
    </xdr:to>
    <xdr:sp macro="" textlink="">
      <xdr:nvSpPr>
        <xdr:cNvPr id="422" name="楕円 421"/>
        <xdr:cNvSpPr/>
      </xdr:nvSpPr>
      <xdr:spPr>
        <a:xfrm>
          <a:off x="1079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57150</xdr:rowOff>
    </xdr:from>
    <xdr:to>
      <xdr:col>10</xdr:col>
      <xdr:colOff>114300</xdr:colOff>
      <xdr:row>103</xdr:row>
      <xdr:rowOff>64770</xdr:rowOff>
    </xdr:to>
    <xdr:cxnSp macro="">
      <xdr:nvCxnSpPr>
        <xdr:cNvPr id="423" name="直線コネクタ 422"/>
        <xdr:cNvCxnSpPr/>
      </xdr:nvCxnSpPr>
      <xdr:spPr>
        <a:xfrm>
          <a:off x="1130300" y="1771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25" name="n_2aveValue【港湾・漁港】&#10;有形固定資産減価償却率"/>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85741</xdr:rowOff>
    </xdr:from>
    <xdr:ext cx="405111" cy="259045"/>
    <xdr:sp macro="" textlink="">
      <xdr:nvSpPr>
        <xdr:cNvPr id="426" name="n_3aveValue【港湾・漁港】&#10;有形固定資産減価償却率"/>
        <xdr:cNvSpPr txBox="1"/>
      </xdr:nvSpPr>
      <xdr:spPr>
        <a:xfrm>
          <a:off x="1816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428" name="n_1mainValue【港湾・漁港】&#10;有形固定資産減価償却率"/>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29" name="n_2mainValue【港湾・漁港】&#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30" name="n_3mainValue【港湾・漁港】&#10;有形固定資産減価償却率"/>
        <xdr:cNvSpPr txBox="1"/>
      </xdr:nvSpPr>
      <xdr:spPr>
        <a:xfrm>
          <a:off x="1816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31" name="n_4mainValue【港湾・漁港】&#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16832</xdr:rowOff>
    </xdr:from>
    <xdr:to>
      <xdr:col>55</xdr:col>
      <xdr:colOff>50800</xdr:colOff>
      <xdr:row>107</xdr:row>
      <xdr:rowOff>118432</xdr:rowOff>
    </xdr:to>
    <xdr:sp macro="" textlink="">
      <xdr:nvSpPr>
        <xdr:cNvPr id="467" name="楕円 466"/>
        <xdr:cNvSpPr/>
      </xdr:nvSpPr>
      <xdr:spPr>
        <a:xfrm>
          <a:off x="10426700" y="183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103209</xdr:rowOff>
    </xdr:from>
    <xdr:ext cx="599010" cy="259045"/>
    <xdr:sp macro="" textlink="">
      <xdr:nvSpPr>
        <xdr:cNvPr id="468" name="【港湾・漁港】&#10;一人当たり有形固定資産（償却資産）額該当値テキスト"/>
        <xdr:cNvSpPr txBox="1"/>
      </xdr:nvSpPr>
      <xdr:spPr>
        <a:xfrm>
          <a:off x="10515600" y="1827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16632</xdr:rowOff>
    </xdr:from>
    <xdr:to>
      <xdr:col>50</xdr:col>
      <xdr:colOff>165100</xdr:colOff>
      <xdr:row>107</xdr:row>
      <xdr:rowOff>118232</xdr:rowOff>
    </xdr:to>
    <xdr:sp macro="" textlink="">
      <xdr:nvSpPr>
        <xdr:cNvPr id="469" name="楕円 468"/>
        <xdr:cNvSpPr/>
      </xdr:nvSpPr>
      <xdr:spPr>
        <a:xfrm>
          <a:off x="9588500" y="183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67432</xdr:rowOff>
    </xdr:from>
    <xdr:to>
      <xdr:col>55</xdr:col>
      <xdr:colOff>0</xdr:colOff>
      <xdr:row>107</xdr:row>
      <xdr:rowOff>67632</xdr:rowOff>
    </xdr:to>
    <xdr:cxnSp macro="">
      <xdr:nvCxnSpPr>
        <xdr:cNvPr id="470" name="直線コネクタ 469"/>
        <xdr:cNvCxnSpPr/>
      </xdr:nvCxnSpPr>
      <xdr:spPr>
        <a:xfrm>
          <a:off x="9639300" y="18412582"/>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16754</xdr:rowOff>
    </xdr:from>
    <xdr:to>
      <xdr:col>46</xdr:col>
      <xdr:colOff>38100</xdr:colOff>
      <xdr:row>107</xdr:row>
      <xdr:rowOff>118354</xdr:rowOff>
    </xdr:to>
    <xdr:sp macro="" textlink="">
      <xdr:nvSpPr>
        <xdr:cNvPr id="471" name="楕円 470"/>
        <xdr:cNvSpPr/>
      </xdr:nvSpPr>
      <xdr:spPr>
        <a:xfrm>
          <a:off x="8699500" y="183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67432</xdr:rowOff>
    </xdr:from>
    <xdr:to>
      <xdr:col>50</xdr:col>
      <xdr:colOff>114300</xdr:colOff>
      <xdr:row>107</xdr:row>
      <xdr:rowOff>67554</xdr:rowOff>
    </xdr:to>
    <xdr:cxnSp macro="">
      <xdr:nvCxnSpPr>
        <xdr:cNvPr id="472" name="直線コネクタ 471"/>
        <xdr:cNvCxnSpPr/>
      </xdr:nvCxnSpPr>
      <xdr:spPr>
        <a:xfrm flipV="1">
          <a:off x="8750300" y="18412582"/>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16287</xdr:rowOff>
    </xdr:from>
    <xdr:to>
      <xdr:col>41</xdr:col>
      <xdr:colOff>101600</xdr:colOff>
      <xdr:row>107</xdr:row>
      <xdr:rowOff>117887</xdr:rowOff>
    </xdr:to>
    <xdr:sp macro="" textlink="">
      <xdr:nvSpPr>
        <xdr:cNvPr id="473" name="楕円 472"/>
        <xdr:cNvSpPr/>
      </xdr:nvSpPr>
      <xdr:spPr>
        <a:xfrm>
          <a:off x="7810500" y="183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67087</xdr:rowOff>
    </xdr:from>
    <xdr:to>
      <xdr:col>45</xdr:col>
      <xdr:colOff>177800</xdr:colOff>
      <xdr:row>107</xdr:row>
      <xdr:rowOff>67554</xdr:rowOff>
    </xdr:to>
    <xdr:cxnSp macro="">
      <xdr:nvCxnSpPr>
        <xdr:cNvPr id="474" name="直線コネクタ 473"/>
        <xdr:cNvCxnSpPr/>
      </xdr:nvCxnSpPr>
      <xdr:spPr>
        <a:xfrm>
          <a:off x="7861300" y="18412237"/>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18438</xdr:rowOff>
    </xdr:from>
    <xdr:to>
      <xdr:col>36</xdr:col>
      <xdr:colOff>165100</xdr:colOff>
      <xdr:row>107</xdr:row>
      <xdr:rowOff>120038</xdr:rowOff>
    </xdr:to>
    <xdr:sp macro="" textlink="">
      <xdr:nvSpPr>
        <xdr:cNvPr id="475" name="楕円 474"/>
        <xdr:cNvSpPr/>
      </xdr:nvSpPr>
      <xdr:spPr>
        <a:xfrm>
          <a:off x="6921500" y="183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67087</xdr:rowOff>
    </xdr:from>
    <xdr:to>
      <xdr:col>41</xdr:col>
      <xdr:colOff>50800</xdr:colOff>
      <xdr:row>107</xdr:row>
      <xdr:rowOff>69238</xdr:rowOff>
    </xdr:to>
    <xdr:cxnSp macro="">
      <xdr:nvCxnSpPr>
        <xdr:cNvPr id="476" name="直線コネクタ 475"/>
        <xdr:cNvCxnSpPr/>
      </xdr:nvCxnSpPr>
      <xdr:spPr>
        <a:xfrm flipV="1">
          <a:off x="6972300" y="18412237"/>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109359</xdr:rowOff>
    </xdr:from>
    <xdr:ext cx="599010" cy="259045"/>
    <xdr:sp macro="" textlink="">
      <xdr:nvSpPr>
        <xdr:cNvPr id="481" name="n_1mainValue【港湾・漁港】&#10;一人当たり有形固定資産（償却資産）額"/>
        <xdr:cNvSpPr txBox="1"/>
      </xdr:nvSpPr>
      <xdr:spPr>
        <a:xfrm>
          <a:off x="9327095" y="1845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109481</xdr:rowOff>
    </xdr:from>
    <xdr:ext cx="599010" cy="259045"/>
    <xdr:sp macro="" textlink="">
      <xdr:nvSpPr>
        <xdr:cNvPr id="482" name="n_2mainValue【港湾・漁港】&#10;一人当たり有形固定資産（償却資産）額"/>
        <xdr:cNvSpPr txBox="1"/>
      </xdr:nvSpPr>
      <xdr:spPr>
        <a:xfrm>
          <a:off x="8450795" y="184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109014</xdr:rowOff>
    </xdr:from>
    <xdr:ext cx="599010" cy="259045"/>
    <xdr:sp macro="" textlink="">
      <xdr:nvSpPr>
        <xdr:cNvPr id="483" name="n_3mainValue【港湾・漁港】&#10;一人当たり有形固定資産（償却資産）額"/>
        <xdr:cNvSpPr txBox="1"/>
      </xdr:nvSpPr>
      <xdr:spPr>
        <a:xfrm>
          <a:off x="7561795" y="1845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111165</xdr:rowOff>
    </xdr:from>
    <xdr:ext cx="599010" cy="259045"/>
    <xdr:sp macro="" textlink="">
      <xdr:nvSpPr>
        <xdr:cNvPr id="484" name="n_4mainValue【港湾・漁港】&#10;一人当たり有形固定資産（償却資産）額"/>
        <xdr:cNvSpPr txBox="1"/>
      </xdr:nvSpPr>
      <xdr:spPr>
        <a:xfrm>
          <a:off x="6672795" y="1845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514" name="【認定こども園・幼稚園・保育所】&#10;有形固定資産減価償却率平均値テキスト"/>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67310</xdr:rowOff>
    </xdr:from>
    <xdr:to>
      <xdr:col>67</xdr:col>
      <xdr:colOff>101600</xdr:colOff>
      <xdr:row>37</xdr:row>
      <xdr:rowOff>168910</xdr:rowOff>
    </xdr:to>
    <xdr:sp macro="" textlink="">
      <xdr:nvSpPr>
        <xdr:cNvPr id="525" name="楕円 524"/>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84472</xdr:rowOff>
    </xdr:from>
    <xdr:ext cx="405111" cy="259045"/>
    <xdr:sp macro="" textlink="">
      <xdr:nvSpPr>
        <xdr:cNvPr id="526"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7"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28"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29"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160037</xdr:rowOff>
    </xdr:from>
    <xdr:ext cx="405111" cy="259045"/>
    <xdr:sp macro="" textlink="">
      <xdr:nvSpPr>
        <xdr:cNvPr id="530" name="n_4mainValue【認定こども園・幼稚園・保育所】&#10;有形固定資産減価償却率"/>
        <xdr:cNvSpPr txBox="1"/>
      </xdr:nvSpPr>
      <xdr:spPr>
        <a:xfrm>
          <a:off x="12611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2" name="テキスト ボックス 5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4" name="テキスト ボックス 5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6" name="テキスト ボックス 5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8" name="テキスト ボックス 5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0" name="テキスト ボックス 5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52" name="直線コネクタ 551"/>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53"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54" name="直線コネクタ 553"/>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55"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56" name="直線コネクタ 555"/>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57"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58" name="フローチャート: 判断 557"/>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59" name="フローチャート: 判断 558"/>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60" name="フローチャート: 判断 559"/>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61" name="フローチャート: 判断 560"/>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62" name="フローチャート: 判断 561"/>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61976</xdr:rowOff>
    </xdr:from>
    <xdr:to>
      <xdr:col>98</xdr:col>
      <xdr:colOff>38100</xdr:colOff>
      <xdr:row>41</xdr:row>
      <xdr:rowOff>163576</xdr:rowOff>
    </xdr:to>
    <xdr:sp macro="" textlink="">
      <xdr:nvSpPr>
        <xdr:cNvPr id="568" name="楕円 567"/>
        <xdr:cNvSpPr/>
      </xdr:nvSpPr>
      <xdr:spPr>
        <a:xfrm>
          <a:off x="18605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31513</xdr:rowOff>
    </xdr:from>
    <xdr:ext cx="469744" cy="259045"/>
    <xdr:sp macro="" textlink="">
      <xdr:nvSpPr>
        <xdr:cNvPr id="569"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70"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71"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72"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154703</xdr:rowOff>
    </xdr:from>
    <xdr:ext cx="469744" cy="259045"/>
    <xdr:sp macro="" textlink="">
      <xdr:nvSpPr>
        <xdr:cNvPr id="573" name="n_4mainValue【認定こども園・幼稚園・保育所】&#10;一人当たり面積"/>
        <xdr:cNvSpPr txBox="1"/>
      </xdr:nvSpPr>
      <xdr:spPr>
        <a:xfrm>
          <a:off x="18421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99" name="直線コネクタ 598"/>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00"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01" name="直線コネクタ 600"/>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02"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03" name="直線コネクタ 602"/>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604"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05" name="フローチャート: 判断 604"/>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06" name="フローチャート: 判断 605"/>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07" name="フローチャート: 判断 606"/>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08" name="フローチャート: 判断 607"/>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09" name="フローチャート: 判断 608"/>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615" name="楕円 614"/>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616" name="【学校施設】&#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17" name="楕円 616"/>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29391</xdr:rowOff>
    </xdr:to>
    <xdr:cxnSp macro="">
      <xdr:nvCxnSpPr>
        <xdr:cNvPr id="618" name="直線コネクタ 617"/>
        <xdr:cNvCxnSpPr/>
      </xdr:nvCxnSpPr>
      <xdr:spPr>
        <a:xfrm>
          <a:off x="15481300" y="1046334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94524</xdr:rowOff>
    </xdr:from>
    <xdr:to>
      <xdr:col>76</xdr:col>
      <xdr:colOff>165100</xdr:colOff>
      <xdr:row>61</xdr:row>
      <xdr:rowOff>24674</xdr:rowOff>
    </xdr:to>
    <xdr:sp macro="" textlink="">
      <xdr:nvSpPr>
        <xdr:cNvPr id="619" name="楕円 618"/>
        <xdr:cNvSpPr/>
      </xdr:nvSpPr>
      <xdr:spPr>
        <a:xfrm>
          <a:off x="14541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145324</xdr:rowOff>
    </xdr:from>
    <xdr:to>
      <xdr:col>81</xdr:col>
      <xdr:colOff>50800</xdr:colOff>
      <xdr:row>61</xdr:row>
      <xdr:rowOff>4899</xdr:rowOff>
    </xdr:to>
    <xdr:cxnSp macro="">
      <xdr:nvCxnSpPr>
        <xdr:cNvPr id="620" name="直線コネクタ 619"/>
        <xdr:cNvCxnSpPr/>
      </xdr:nvCxnSpPr>
      <xdr:spPr>
        <a:xfrm>
          <a:off x="14592300" y="104323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621" name="楕円 620"/>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60</xdr:row>
      <xdr:rowOff>145324</xdr:rowOff>
    </xdr:to>
    <xdr:cxnSp macro="">
      <xdr:nvCxnSpPr>
        <xdr:cNvPr id="622" name="直線コネクタ 621"/>
        <xdr:cNvCxnSpPr/>
      </xdr:nvCxnSpPr>
      <xdr:spPr>
        <a:xfrm>
          <a:off x="13703300" y="104143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81462</xdr:rowOff>
    </xdr:from>
    <xdr:to>
      <xdr:col>67</xdr:col>
      <xdr:colOff>101600</xdr:colOff>
      <xdr:row>61</xdr:row>
      <xdr:rowOff>11612</xdr:rowOff>
    </xdr:to>
    <xdr:sp macro="" textlink="">
      <xdr:nvSpPr>
        <xdr:cNvPr id="623" name="楕円 622"/>
        <xdr:cNvSpPr/>
      </xdr:nvSpPr>
      <xdr:spPr>
        <a:xfrm>
          <a:off x="12763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127363</xdr:rowOff>
    </xdr:from>
    <xdr:to>
      <xdr:col>71</xdr:col>
      <xdr:colOff>177800</xdr:colOff>
      <xdr:row>60</xdr:row>
      <xdr:rowOff>132262</xdr:rowOff>
    </xdr:to>
    <xdr:cxnSp macro="">
      <xdr:nvCxnSpPr>
        <xdr:cNvPr id="624" name="直線コネクタ 623"/>
        <xdr:cNvCxnSpPr/>
      </xdr:nvCxnSpPr>
      <xdr:spPr>
        <a:xfrm flipV="1">
          <a:off x="12814300" y="1041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25"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26"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27"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28"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29" name="n_1mainValue【学校施設】&#10;有形固定資産減価償却率"/>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630" name="n_2mainValue【学校施設】&#10;有形固定資産減価償却率"/>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631" name="n_3mainValue【学校施設】&#10;有形固定資産減価償却率"/>
        <xdr:cNvSpPr txBox="1"/>
      </xdr:nvSpPr>
      <xdr:spPr>
        <a:xfrm>
          <a:off x="13500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2739</xdr:rowOff>
    </xdr:from>
    <xdr:ext cx="405111" cy="259045"/>
    <xdr:sp macro="" textlink="">
      <xdr:nvSpPr>
        <xdr:cNvPr id="632" name="n_4mainValue【学校施設】&#10;有形固定資産減価償却率"/>
        <xdr:cNvSpPr txBox="1"/>
      </xdr:nvSpPr>
      <xdr:spPr>
        <a:xfrm>
          <a:off x="12611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4" name="直線コネクタ 6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5" name="テキスト ボックス 6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6" name="直線コネクタ 6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7" name="テキスト ボックス 6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8" name="直線コネクタ 6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9" name="テキスト ボックス 6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0" name="直線コネクタ 6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1" name="テキスト ボックス 6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55" name="直線コネクタ 654"/>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56"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57" name="直線コネクタ 656"/>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8"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9" name="直線コネクタ 65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60"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61" name="フローチャート: 判断 660"/>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62" name="フローチャート: 判断 661"/>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63" name="フローチャート: 判断 662"/>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64" name="フローチャート: 判断 663"/>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65" name="フローチャート: 判断 664"/>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84074</xdr:rowOff>
    </xdr:from>
    <xdr:to>
      <xdr:col>116</xdr:col>
      <xdr:colOff>114300</xdr:colOff>
      <xdr:row>63</xdr:row>
      <xdr:rowOff>14224</xdr:rowOff>
    </xdr:to>
    <xdr:sp macro="" textlink="">
      <xdr:nvSpPr>
        <xdr:cNvPr id="671" name="楕円 670"/>
        <xdr:cNvSpPr/>
      </xdr:nvSpPr>
      <xdr:spPr>
        <a:xfrm>
          <a:off x="221107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62501</xdr:rowOff>
    </xdr:from>
    <xdr:ext cx="469744" cy="259045"/>
    <xdr:sp macro="" textlink="">
      <xdr:nvSpPr>
        <xdr:cNvPr id="672" name="【学校施設】&#10;一人当たり面積該当値テキスト"/>
        <xdr:cNvSpPr txBox="1"/>
      </xdr:nvSpPr>
      <xdr:spPr>
        <a:xfrm>
          <a:off x="22199600"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75387</xdr:rowOff>
    </xdr:from>
    <xdr:to>
      <xdr:col>112</xdr:col>
      <xdr:colOff>38100</xdr:colOff>
      <xdr:row>63</xdr:row>
      <xdr:rowOff>5537</xdr:rowOff>
    </xdr:to>
    <xdr:sp macro="" textlink="">
      <xdr:nvSpPr>
        <xdr:cNvPr id="673" name="楕円 672"/>
        <xdr:cNvSpPr/>
      </xdr:nvSpPr>
      <xdr:spPr>
        <a:xfrm>
          <a:off x="21272500" y="10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126187</xdr:rowOff>
    </xdr:from>
    <xdr:to>
      <xdr:col>116</xdr:col>
      <xdr:colOff>63500</xdr:colOff>
      <xdr:row>62</xdr:row>
      <xdr:rowOff>134874</xdr:rowOff>
    </xdr:to>
    <xdr:cxnSp macro="">
      <xdr:nvCxnSpPr>
        <xdr:cNvPr id="674" name="直線コネクタ 673"/>
        <xdr:cNvCxnSpPr/>
      </xdr:nvCxnSpPr>
      <xdr:spPr>
        <a:xfrm>
          <a:off x="21323300" y="10756087"/>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74473</xdr:rowOff>
    </xdr:from>
    <xdr:to>
      <xdr:col>107</xdr:col>
      <xdr:colOff>101600</xdr:colOff>
      <xdr:row>63</xdr:row>
      <xdr:rowOff>4623</xdr:rowOff>
    </xdr:to>
    <xdr:sp macro="" textlink="">
      <xdr:nvSpPr>
        <xdr:cNvPr id="675" name="楕円 674"/>
        <xdr:cNvSpPr/>
      </xdr:nvSpPr>
      <xdr:spPr>
        <a:xfrm>
          <a:off x="20383500" y="107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125273</xdr:rowOff>
    </xdr:from>
    <xdr:to>
      <xdr:col>111</xdr:col>
      <xdr:colOff>177800</xdr:colOff>
      <xdr:row>62</xdr:row>
      <xdr:rowOff>126187</xdr:rowOff>
    </xdr:to>
    <xdr:cxnSp macro="">
      <xdr:nvCxnSpPr>
        <xdr:cNvPr id="676" name="直線コネクタ 675"/>
        <xdr:cNvCxnSpPr/>
      </xdr:nvCxnSpPr>
      <xdr:spPr>
        <a:xfrm>
          <a:off x="20434300" y="1075517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63043</xdr:rowOff>
    </xdr:from>
    <xdr:to>
      <xdr:col>102</xdr:col>
      <xdr:colOff>165100</xdr:colOff>
      <xdr:row>62</xdr:row>
      <xdr:rowOff>164643</xdr:rowOff>
    </xdr:to>
    <xdr:sp macro="" textlink="">
      <xdr:nvSpPr>
        <xdr:cNvPr id="677" name="楕円 676"/>
        <xdr:cNvSpPr/>
      </xdr:nvSpPr>
      <xdr:spPr>
        <a:xfrm>
          <a:off x="194945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113843</xdr:rowOff>
    </xdr:from>
    <xdr:to>
      <xdr:col>107</xdr:col>
      <xdr:colOff>50800</xdr:colOff>
      <xdr:row>62</xdr:row>
      <xdr:rowOff>125273</xdr:rowOff>
    </xdr:to>
    <xdr:cxnSp macro="">
      <xdr:nvCxnSpPr>
        <xdr:cNvPr id="678" name="直線コネクタ 677"/>
        <xdr:cNvCxnSpPr/>
      </xdr:nvCxnSpPr>
      <xdr:spPr>
        <a:xfrm>
          <a:off x="19545300" y="107437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59842</xdr:rowOff>
    </xdr:from>
    <xdr:to>
      <xdr:col>98</xdr:col>
      <xdr:colOff>38100</xdr:colOff>
      <xdr:row>62</xdr:row>
      <xdr:rowOff>161442</xdr:rowOff>
    </xdr:to>
    <xdr:sp macro="" textlink="">
      <xdr:nvSpPr>
        <xdr:cNvPr id="679" name="楕円 678"/>
        <xdr:cNvSpPr/>
      </xdr:nvSpPr>
      <xdr:spPr>
        <a:xfrm>
          <a:off x="18605500" y="106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110642</xdr:rowOff>
    </xdr:from>
    <xdr:to>
      <xdr:col>102</xdr:col>
      <xdr:colOff>114300</xdr:colOff>
      <xdr:row>62</xdr:row>
      <xdr:rowOff>113843</xdr:rowOff>
    </xdr:to>
    <xdr:cxnSp macro="">
      <xdr:nvCxnSpPr>
        <xdr:cNvPr id="680" name="直線コネクタ 679"/>
        <xdr:cNvCxnSpPr/>
      </xdr:nvCxnSpPr>
      <xdr:spPr>
        <a:xfrm>
          <a:off x="18656300" y="1074054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81"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82"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83"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84"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168114</xdr:rowOff>
    </xdr:from>
    <xdr:ext cx="469744" cy="259045"/>
    <xdr:sp macro="" textlink="">
      <xdr:nvSpPr>
        <xdr:cNvPr id="685" name="n_1main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167200</xdr:rowOff>
    </xdr:from>
    <xdr:ext cx="469744" cy="259045"/>
    <xdr:sp macro="" textlink="">
      <xdr:nvSpPr>
        <xdr:cNvPr id="686" name="n_2mainValue【学校施設】&#10;一人当たり面積"/>
        <xdr:cNvSpPr txBox="1"/>
      </xdr:nvSpPr>
      <xdr:spPr>
        <a:xfrm>
          <a:off x="20199427" y="107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155770</xdr:rowOff>
    </xdr:from>
    <xdr:ext cx="469744" cy="259045"/>
    <xdr:sp macro="" textlink="">
      <xdr:nvSpPr>
        <xdr:cNvPr id="687" name="n_3mainValue【学校施設】&#10;一人当たり面積"/>
        <xdr:cNvSpPr txBox="1"/>
      </xdr:nvSpPr>
      <xdr:spPr>
        <a:xfrm>
          <a:off x="19310427" y="1078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152569</xdr:rowOff>
    </xdr:from>
    <xdr:ext cx="469744" cy="259045"/>
    <xdr:sp macro="" textlink="">
      <xdr:nvSpPr>
        <xdr:cNvPr id="688" name="n_4mainValue【学校施設】&#10;一人当たり面積"/>
        <xdr:cNvSpPr txBox="1"/>
      </xdr:nvSpPr>
      <xdr:spPr>
        <a:xfrm>
          <a:off x="18421427" y="1078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5" name="テキスト ボックス 7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7" name="テキスト ボックス 7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29" name="直線コネクタ 728"/>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30"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31" name="直線コネクタ 730"/>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32"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33" name="直線コネクタ 732"/>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34" name="【公民館】&#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35" name="フローチャート: 判断 734"/>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36" name="フローチャート: 判断 73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37" name="フローチャート: 判断 736"/>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38" name="フローチャート: 判断 737"/>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39" name="フローチャート: 判断 738"/>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12064</xdr:rowOff>
    </xdr:from>
    <xdr:to>
      <xdr:col>85</xdr:col>
      <xdr:colOff>177800</xdr:colOff>
      <xdr:row>102</xdr:row>
      <xdr:rowOff>113664</xdr:rowOff>
    </xdr:to>
    <xdr:sp macro="" textlink="">
      <xdr:nvSpPr>
        <xdr:cNvPr id="745" name="楕円 744"/>
        <xdr:cNvSpPr/>
      </xdr:nvSpPr>
      <xdr:spPr>
        <a:xfrm>
          <a:off x="162687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34941</xdr:rowOff>
    </xdr:from>
    <xdr:ext cx="405111" cy="259045"/>
    <xdr:sp macro="" textlink="">
      <xdr:nvSpPr>
        <xdr:cNvPr id="746" name="【公民館】&#10;有形固定資産減価償却率該当値テキスト"/>
        <xdr:cNvSpPr txBox="1"/>
      </xdr:nvSpPr>
      <xdr:spPr>
        <a:xfrm>
          <a:off x="16357600"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747" name="楕円 746"/>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xdr:rowOff>
    </xdr:from>
    <xdr:to>
      <xdr:col>85</xdr:col>
      <xdr:colOff>127000</xdr:colOff>
      <xdr:row>102</xdr:row>
      <xdr:rowOff>62864</xdr:rowOff>
    </xdr:to>
    <xdr:cxnSp macro="">
      <xdr:nvCxnSpPr>
        <xdr:cNvPr id="748" name="直線コネクタ 747"/>
        <xdr:cNvCxnSpPr/>
      </xdr:nvCxnSpPr>
      <xdr:spPr>
        <a:xfrm>
          <a:off x="15481300" y="174993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90170</xdr:rowOff>
    </xdr:from>
    <xdr:to>
      <xdr:col>76</xdr:col>
      <xdr:colOff>165100</xdr:colOff>
      <xdr:row>102</xdr:row>
      <xdr:rowOff>20320</xdr:rowOff>
    </xdr:to>
    <xdr:sp macro="" textlink="">
      <xdr:nvSpPr>
        <xdr:cNvPr id="749" name="楕円 748"/>
        <xdr:cNvSpPr/>
      </xdr:nvSpPr>
      <xdr:spPr>
        <a:xfrm>
          <a:off x="14541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140970</xdr:rowOff>
    </xdr:from>
    <xdr:to>
      <xdr:col>81</xdr:col>
      <xdr:colOff>50800</xdr:colOff>
      <xdr:row>102</xdr:row>
      <xdr:rowOff>11430</xdr:rowOff>
    </xdr:to>
    <xdr:cxnSp macro="">
      <xdr:nvCxnSpPr>
        <xdr:cNvPr id="750" name="直線コネクタ 749"/>
        <xdr:cNvCxnSpPr/>
      </xdr:nvCxnSpPr>
      <xdr:spPr>
        <a:xfrm>
          <a:off x="14592300" y="17457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50164</xdr:rowOff>
    </xdr:from>
    <xdr:to>
      <xdr:col>72</xdr:col>
      <xdr:colOff>38100</xdr:colOff>
      <xdr:row>101</xdr:row>
      <xdr:rowOff>151764</xdr:rowOff>
    </xdr:to>
    <xdr:sp macro="" textlink="">
      <xdr:nvSpPr>
        <xdr:cNvPr id="751" name="楕円 750"/>
        <xdr:cNvSpPr/>
      </xdr:nvSpPr>
      <xdr:spPr>
        <a:xfrm>
          <a:off x="136525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100964</xdr:rowOff>
    </xdr:from>
    <xdr:to>
      <xdr:col>76</xdr:col>
      <xdr:colOff>114300</xdr:colOff>
      <xdr:row>101</xdr:row>
      <xdr:rowOff>140970</xdr:rowOff>
    </xdr:to>
    <xdr:cxnSp macro="">
      <xdr:nvCxnSpPr>
        <xdr:cNvPr id="752" name="直線コネクタ 751"/>
        <xdr:cNvCxnSpPr/>
      </xdr:nvCxnSpPr>
      <xdr:spPr>
        <a:xfrm>
          <a:off x="13703300" y="17417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6350</xdr:rowOff>
    </xdr:from>
    <xdr:to>
      <xdr:col>67</xdr:col>
      <xdr:colOff>101600</xdr:colOff>
      <xdr:row>101</xdr:row>
      <xdr:rowOff>107950</xdr:rowOff>
    </xdr:to>
    <xdr:sp macro="" textlink="">
      <xdr:nvSpPr>
        <xdr:cNvPr id="753" name="楕円 752"/>
        <xdr:cNvSpPr/>
      </xdr:nvSpPr>
      <xdr:spPr>
        <a:xfrm>
          <a:off x="12763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57150</xdr:rowOff>
    </xdr:from>
    <xdr:to>
      <xdr:col>71</xdr:col>
      <xdr:colOff>177800</xdr:colOff>
      <xdr:row>101</xdr:row>
      <xdr:rowOff>100964</xdr:rowOff>
    </xdr:to>
    <xdr:cxnSp macro="">
      <xdr:nvCxnSpPr>
        <xdr:cNvPr id="754" name="直線コネクタ 753"/>
        <xdr:cNvCxnSpPr/>
      </xdr:nvCxnSpPr>
      <xdr:spPr>
        <a:xfrm>
          <a:off x="12814300" y="17373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55" name="n_1ave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56"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57"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58"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78757</xdr:rowOff>
    </xdr:from>
    <xdr:ext cx="405111" cy="259045"/>
    <xdr:sp macro="" textlink="">
      <xdr:nvSpPr>
        <xdr:cNvPr id="759" name="n_1mainValue【公民館】&#10;有形固定資産減価償却率"/>
        <xdr:cNvSpPr txBox="1"/>
      </xdr:nvSpPr>
      <xdr:spPr>
        <a:xfrm>
          <a:off x="15266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36847</xdr:rowOff>
    </xdr:from>
    <xdr:ext cx="405111" cy="259045"/>
    <xdr:sp macro="" textlink="">
      <xdr:nvSpPr>
        <xdr:cNvPr id="760" name="n_2mainValue【公民館】&#10;有形固定資産減価償却率"/>
        <xdr:cNvSpPr txBox="1"/>
      </xdr:nvSpPr>
      <xdr:spPr>
        <a:xfrm>
          <a:off x="14389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168291</xdr:rowOff>
    </xdr:from>
    <xdr:ext cx="405111" cy="259045"/>
    <xdr:sp macro="" textlink="">
      <xdr:nvSpPr>
        <xdr:cNvPr id="761" name="n_3mainValue【公民館】&#10;有形固定資産減価償却率"/>
        <xdr:cNvSpPr txBox="1"/>
      </xdr:nvSpPr>
      <xdr:spPr>
        <a:xfrm>
          <a:off x="135007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124477</xdr:rowOff>
    </xdr:from>
    <xdr:ext cx="405111" cy="259045"/>
    <xdr:sp macro="" textlink="">
      <xdr:nvSpPr>
        <xdr:cNvPr id="762" name="n_4mainValue【公民館】&#10;有形固定資産減価償却率"/>
        <xdr:cNvSpPr txBox="1"/>
      </xdr:nvSpPr>
      <xdr:spPr>
        <a:xfrm>
          <a:off x="12611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3" name="直線コネクタ 7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4" name="テキスト ボックス 7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5" name="直線コネクタ 7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6" name="テキスト ボックス 7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7" name="直線コネクタ 7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8" name="テキスト ボックス 7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9" name="直線コネクタ 7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0" name="テキスト ボックス 7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84" name="直線コネクタ 783"/>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85"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86" name="直線コネクタ 785"/>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87"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88" name="直線コネクタ 787"/>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789"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90" name="フローチャート: 判断 789"/>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91" name="フローチャート: 判断 790"/>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92" name="フローチャート: 判断 791"/>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93" name="フローチャート: 判断 792"/>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94" name="フローチャート: 判断 793"/>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800" name="楕円 799"/>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12971</xdr:rowOff>
    </xdr:from>
    <xdr:ext cx="469744" cy="259045"/>
    <xdr:sp macro="" textlink="">
      <xdr:nvSpPr>
        <xdr:cNvPr id="801" name="【公民館】&#10;一人当たり面積該当値テキスト"/>
        <xdr:cNvSpPr txBox="1"/>
      </xdr:nvSpPr>
      <xdr:spPr>
        <a:xfrm>
          <a:off x="221996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802" name="楕円 801"/>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67056</xdr:rowOff>
    </xdr:from>
    <xdr:to>
      <xdr:col>116</xdr:col>
      <xdr:colOff>63500</xdr:colOff>
      <xdr:row>106</xdr:row>
      <xdr:rowOff>85344</xdr:rowOff>
    </xdr:to>
    <xdr:cxnSp macro="">
      <xdr:nvCxnSpPr>
        <xdr:cNvPr id="803" name="直線コネクタ 802"/>
        <xdr:cNvCxnSpPr/>
      </xdr:nvCxnSpPr>
      <xdr:spPr>
        <a:xfrm>
          <a:off x="21323300" y="18240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xdr:rowOff>
    </xdr:from>
    <xdr:to>
      <xdr:col>107</xdr:col>
      <xdr:colOff>101600</xdr:colOff>
      <xdr:row>106</xdr:row>
      <xdr:rowOff>117856</xdr:rowOff>
    </xdr:to>
    <xdr:sp macro="" textlink="">
      <xdr:nvSpPr>
        <xdr:cNvPr id="804" name="楕円 803"/>
        <xdr:cNvSpPr/>
      </xdr:nvSpPr>
      <xdr:spPr>
        <a:xfrm>
          <a:off x="20383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67056</xdr:rowOff>
    </xdr:from>
    <xdr:to>
      <xdr:col>111</xdr:col>
      <xdr:colOff>177800</xdr:colOff>
      <xdr:row>106</xdr:row>
      <xdr:rowOff>67056</xdr:rowOff>
    </xdr:to>
    <xdr:cxnSp macro="">
      <xdr:nvCxnSpPr>
        <xdr:cNvPr id="805" name="直線コネクタ 804"/>
        <xdr:cNvCxnSpPr/>
      </xdr:nvCxnSpPr>
      <xdr:spPr>
        <a:xfrm>
          <a:off x="20434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06" name="楕円 805"/>
        <xdr:cNvSpPr/>
      </xdr:nvSpPr>
      <xdr:spPr>
        <a:xfrm>
          <a:off x="19494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62485</xdr:rowOff>
    </xdr:from>
    <xdr:to>
      <xdr:col>107</xdr:col>
      <xdr:colOff>50800</xdr:colOff>
      <xdr:row>106</xdr:row>
      <xdr:rowOff>67056</xdr:rowOff>
    </xdr:to>
    <xdr:cxnSp macro="">
      <xdr:nvCxnSpPr>
        <xdr:cNvPr id="807" name="直線コネクタ 806"/>
        <xdr:cNvCxnSpPr/>
      </xdr:nvCxnSpPr>
      <xdr:spPr>
        <a:xfrm>
          <a:off x="19545300" y="1823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xdr:rowOff>
    </xdr:from>
    <xdr:to>
      <xdr:col>98</xdr:col>
      <xdr:colOff>38100</xdr:colOff>
      <xdr:row>106</xdr:row>
      <xdr:rowOff>110998</xdr:rowOff>
    </xdr:to>
    <xdr:sp macro="" textlink="">
      <xdr:nvSpPr>
        <xdr:cNvPr id="808" name="楕円 807"/>
        <xdr:cNvSpPr/>
      </xdr:nvSpPr>
      <xdr:spPr>
        <a:xfrm>
          <a:off x="18605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60198</xdr:rowOff>
    </xdr:from>
    <xdr:to>
      <xdr:col>102</xdr:col>
      <xdr:colOff>114300</xdr:colOff>
      <xdr:row>106</xdr:row>
      <xdr:rowOff>62485</xdr:rowOff>
    </xdr:to>
    <xdr:cxnSp macro="">
      <xdr:nvCxnSpPr>
        <xdr:cNvPr id="809" name="直線コネクタ 808"/>
        <xdr:cNvCxnSpPr/>
      </xdr:nvCxnSpPr>
      <xdr:spPr>
        <a:xfrm>
          <a:off x="18656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10"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11"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12"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13"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134383</xdr:rowOff>
    </xdr:from>
    <xdr:ext cx="469744" cy="259045"/>
    <xdr:sp macro="" textlink="">
      <xdr:nvSpPr>
        <xdr:cNvPr id="814" name="n_1mainValue【公民館】&#10;一人当たり面積"/>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134383</xdr:rowOff>
    </xdr:from>
    <xdr:ext cx="469744" cy="259045"/>
    <xdr:sp macro="" textlink="">
      <xdr:nvSpPr>
        <xdr:cNvPr id="815" name="n_2mainValue【公民館】&#10;一人当たり面積"/>
        <xdr:cNvSpPr txBox="1"/>
      </xdr:nvSpPr>
      <xdr:spPr>
        <a:xfrm>
          <a:off x="20199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16" name="n_3mainValue【公民館】&#10;一人当たり面積"/>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127525</xdr:rowOff>
    </xdr:from>
    <xdr:ext cx="469744" cy="259045"/>
    <xdr:sp macro="" textlink="">
      <xdr:nvSpPr>
        <xdr:cNvPr id="817" name="n_4mainValue【公民館】&#10;一人当たり面積"/>
        <xdr:cNvSpPr txBox="1"/>
      </xdr:nvSpPr>
      <xdr:spPr>
        <a:xfrm>
          <a:off x="18421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類似団体と比較して、有形固定資産減価償却率が高くなっている施設は、橋りょうと学校施設である。</a:t>
          </a:r>
          <a:endParaRPr lang="ja-JP" altLang="ja-JP" sz="1100">
            <a:effectLst/>
          </a:endParaRPr>
        </a:p>
        <a:p>
          <a:r>
            <a:rPr kumimoji="1" lang="ja-JP" altLang="ja-JP" sz="1100">
              <a:solidFill>
                <a:schemeClr val="dk1"/>
              </a:solidFill>
              <a:effectLst/>
              <a:latin typeface="+mn-lt"/>
              <a:ea typeface="+mn-ea"/>
              <a:cs typeface="+mn-cs"/>
            </a:rPr>
            <a:t>橋りょうについては、すでに長寿命化修繕事業</a:t>
          </a:r>
          <a:r>
            <a:rPr kumimoji="1" lang="ja-JP" altLang="en-US" sz="1100">
              <a:solidFill>
                <a:schemeClr val="dk1"/>
              </a:solidFill>
              <a:effectLst/>
              <a:latin typeface="+mn-lt"/>
              <a:ea typeface="+mn-ea"/>
              <a:cs typeface="+mn-cs"/>
            </a:rPr>
            <a:t>に取り組んでおり（平成２５年度～）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a:t>
          </a:r>
          <a:r>
            <a:rPr kumimoji="1" lang="ja-JP" altLang="ja-JP" sz="1100">
              <a:solidFill>
                <a:schemeClr val="dk1"/>
              </a:solidFill>
              <a:effectLst/>
              <a:latin typeface="+mn-lt"/>
              <a:ea typeface="+mn-ea"/>
              <a:cs typeface="+mn-cs"/>
            </a:rPr>
            <a:t>施設についても、平成２８年度に</a:t>
          </a:r>
          <a:r>
            <a:rPr kumimoji="1" lang="ja-JP" altLang="en-US" sz="1100">
              <a:solidFill>
                <a:schemeClr val="dk1"/>
              </a:solidFill>
              <a:effectLst/>
              <a:latin typeface="+mn-lt"/>
              <a:ea typeface="+mn-ea"/>
              <a:cs typeface="+mn-cs"/>
            </a:rPr>
            <a:t>策定した</a:t>
          </a:r>
          <a:r>
            <a:rPr kumimoji="1" lang="ja-JP" altLang="ja-JP" sz="1100">
              <a:solidFill>
                <a:schemeClr val="dk1"/>
              </a:solidFill>
              <a:effectLst/>
              <a:latin typeface="+mn-lt"/>
              <a:ea typeface="+mn-ea"/>
              <a:cs typeface="+mn-cs"/>
            </a:rPr>
            <a:t>糸島市公共施設等総合管理計画</a:t>
          </a:r>
          <a:r>
            <a:rPr kumimoji="1" lang="ja-JP" altLang="en-US" sz="1100">
              <a:solidFill>
                <a:schemeClr val="dk1"/>
              </a:solidFill>
              <a:effectLst/>
              <a:latin typeface="+mn-lt"/>
              <a:ea typeface="+mn-ea"/>
              <a:cs typeface="+mn-cs"/>
            </a:rPr>
            <a:t>の第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期アクションプランに基づき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計画的に大規模改造事業に取り組んでいる。</a:t>
          </a:r>
          <a:endParaRPr lang="ja-JP" altLang="ja-JP" sz="1100">
            <a:effectLst/>
          </a:endParaRPr>
        </a:p>
        <a:p>
          <a:r>
            <a:rPr lang="ja-JP" altLang="en-US" sz="1100">
              <a:solidFill>
                <a:schemeClr val="dk1"/>
              </a:solidFill>
              <a:effectLst/>
              <a:latin typeface="+mn-lt"/>
              <a:ea typeface="+mn-ea"/>
              <a:cs typeface="+mn-cs"/>
            </a:rPr>
            <a:t>その他の施設についても、同アクションプランに基づき、計画的なマネジメントに取り組んでいる。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なお、公立</a:t>
          </a:r>
          <a:r>
            <a:rPr lang="ja-JP" altLang="ja-JP" sz="1100">
              <a:solidFill>
                <a:schemeClr val="dk1"/>
              </a:solidFill>
              <a:effectLst/>
              <a:latin typeface="+mn-lt"/>
              <a:ea typeface="+mn-ea"/>
              <a:cs typeface="+mn-cs"/>
            </a:rPr>
            <a:t>保育所は、</a:t>
          </a:r>
          <a:r>
            <a:rPr lang="ja-JP" altLang="en-US" sz="1100">
              <a:solidFill>
                <a:schemeClr val="dk1"/>
              </a:solidFill>
              <a:effectLst/>
              <a:latin typeface="+mn-lt"/>
              <a:ea typeface="+mn-ea"/>
              <a:cs typeface="+mn-cs"/>
            </a:rPr>
            <a:t>民間譲渡による民営化（</a:t>
          </a:r>
          <a:r>
            <a:rPr lang="ja-JP" altLang="ja-JP" sz="1100">
              <a:solidFill>
                <a:schemeClr val="dk1"/>
              </a:solidFill>
              <a:effectLst/>
              <a:latin typeface="+mn-lt"/>
              <a:ea typeface="+mn-ea"/>
              <a:cs typeface="+mn-cs"/>
            </a:rPr>
            <a:t>平成２９年度</a:t>
          </a:r>
          <a:r>
            <a:rPr lang="ja-JP" altLang="en-US" sz="1100">
              <a:solidFill>
                <a:schemeClr val="dk1"/>
              </a:solidFill>
              <a:effectLst/>
              <a:latin typeface="+mn-lt"/>
              <a:ea typeface="+mn-ea"/>
              <a:cs typeface="+mn-cs"/>
            </a:rPr>
            <a:t>完了）により施設はない。</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102,547
101,207
215.70
49,589,419
48,641,967
864,573
20,528,882
27,888,635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4" name="楕円 73"/>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105064</xdr:rowOff>
    </xdr:from>
    <xdr:ext cx="405111" cy="259045"/>
    <xdr:sp macro="" textlink="">
      <xdr:nvSpPr>
        <xdr:cNvPr id="75" name="【図書館】&#10;有形固定資産減価償却率該当値テキスト"/>
        <xdr:cNvSpPr txBox="1"/>
      </xdr:nvSpPr>
      <xdr:spPr>
        <a:xfrm>
          <a:off x="4673600"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6" name="楕円 75"/>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37</xdr:row>
      <xdr:rowOff>5987</xdr:rowOff>
    </xdr:to>
    <xdr:cxnSp macro="">
      <xdr:nvCxnSpPr>
        <xdr:cNvPr id="77" name="直線コネクタ 76"/>
        <xdr:cNvCxnSpPr/>
      </xdr:nvCxnSpPr>
      <xdr:spPr>
        <a:xfrm>
          <a:off x="3797300" y="63120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51526</xdr:rowOff>
    </xdr:from>
    <xdr:to>
      <xdr:col>15</xdr:col>
      <xdr:colOff>101600</xdr:colOff>
      <xdr:row>36</xdr:row>
      <xdr:rowOff>153126</xdr:rowOff>
    </xdr:to>
    <xdr:sp macro="" textlink="">
      <xdr:nvSpPr>
        <xdr:cNvPr id="78" name="楕円 77"/>
        <xdr:cNvSpPr/>
      </xdr:nvSpPr>
      <xdr:spPr>
        <a:xfrm>
          <a:off x="2857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139881</xdr:rowOff>
    </xdr:to>
    <xdr:cxnSp macro="">
      <xdr:nvCxnSpPr>
        <xdr:cNvPr id="79" name="直線コネクタ 78"/>
        <xdr:cNvCxnSpPr/>
      </xdr:nvCxnSpPr>
      <xdr:spPr>
        <a:xfrm>
          <a:off x="2908300" y="62745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80" name="楕円 79"/>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102326</xdr:rowOff>
    </xdr:to>
    <xdr:cxnSp macro="">
      <xdr:nvCxnSpPr>
        <xdr:cNvPr id="81" name="直線コネクタ 80"/>
        <xdr:cNvCxnSpPr/>
      </xdr:nvCxnSpPr>
      <xdr:spPr>
        <a:xfrm>
          <a:off x="2019300" y="62369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170724</xdr:rowOff>
    </xdr:from>
    <xdr:to>
      <xdr:col>6</xdr:col>
      <xdr:colOff>38100</xdr:colOff>
      <xdr:row>36</xdr:row>
      <xdr:rowOff>100874</xdr:rowOff>
    </xdr:to>
    <xdr:sp macro="" textlink="">
      <xdr:nvSpPr>
        <xdr:cNvPr id="82" name="楕円 81"/>
        <xdr:cNvSpPr/>
      </xdr:nvSpPr>
      <xdr:spPr>
        <a:xfrm>
          <a:off x="1079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50074</xdr:rowOff>
    </xdr:from>
    <xdr:to>
      <xdr:col>10</xdr:col>
      <xdr:colOff>114300</xdr:colOff>
      <xdr:row>36</xdr:row>
      <xdr:rowOff>64770</xdr:rowOff>
    </xdr:to>
    <xdr:cxnSp macro="">
      <xdr:nvCxnSpPr>
        <xdr:cNvPr id="83" name="直線コネクタ 82"/>
        <xdr:cNvCxnSpPr/>
      </xdr:nvCxnSpPr>
      <xdr:spPr>
        <a:xfrm>
          <a:off x="1130300" y="62222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8" name="n_1mainValue【図書館】&#10;有形固定資産減価償却率"/>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169653</xdr:rowOff>
    </xdr:from>
    <xdr:ext cx="405111" cy="259045"/>
    <xdr:sp macro="" textlink="">
      <xdr:nvSpPr>
        <xdr:cNvPr id="89" name="n_2mainValue【図書館】&#10;有形固定資産減価償却率"/>
        <xdr:cNvSpPr txBox="1"/>
      </xdr:nvSpPr>
      <xdr:spPr>
        <a:xfrm>
          <a:off x="2705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90" name="n_3mainValue【図書館】&#10;有形固定資産減価償却率"/>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117401</xdr:rowOff>
    </xdr:from>
    <xdr:ext cx="405111" cy="259045"/>
    <xdr:sp macro="" textlink="">
      <xdr:nvSpPr>
        <xdr:cNvPr id="91" name="n_4mainValue【図書館】&#10;有形固定資産減価償却率"/>
        <xdr:cNvSpPr txBox="1"/>
      </xdr:nvSpPr>
      <xdr:spPr>
        <a:xfrm>
          <a:off x="927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35" name="楕円 134"/>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36" name="【図書館】&#10;一人当たり面積該当値テキスト"/>
        <xdr:cNvSpPr txBox="1"/>
      </xdr:nvSpPr>
      <xdr:spPr>
        <a:xfrm>
          <a:off x="10515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7" name="楕円 136"/>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38" name="直線コネクタ 137"/>
        <xdr:cNvCxnSpPr/>
      </xdr:nvCxnSpPr>
      <xdr:spPr>
        <a:xfrm>
          <a:off x="9639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9" name="楕円 138"/>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40" name="直線コネクタ 139"/>
        <xdr:cNvCxnSpPr/>
      </xdr:nvCxnSpPr>
      <xdr:spPr>
        <a:xfrm>
          <a:off x="8750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11113</xdr:rowOff>
    </xdr:from>
    <xdr:to>
      <xdr:col>41</xdr:col>
      <xdr:colOff>101600</xdr:colOff>
      <xdr:row>39</xdr:row>
      <xdr:rowOff>112713</xdr:rowOff>
    </xdr:to>
    <xdr:sp macro="" textlink="">
      <xdr:nvSpPr>
        <xdr:cNvPr id="141" name="楕円 140"/>
        <xdr:cNvSpPr/>
      </xdr:nvSpPr>
      <xdr:spPr>
        <a:xfrm>
          <a:off x="7810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61913</xdr:rowOff>
    </xdr:from>
    <xdr:to>
      <xdr:col>45</xdr:col>
      <xdr:colOff>177800</xdr:colOff>
      <xdr:row>39</xdr:row>
      <xdr:rowOff>76200</xdr:rowOff>
    </xdr:to>
    <xdr:cxnSp macro="">
      <xdr:nvCxnSpPr>
        <xdr:cNvPr id="142" name="直線コネクタ 141"/>
        <xdr:cNvCxnSpPr/>
      </xdr:nvCxnSpPr>
      <xdr:spPr>
        <a:xfrm>
          <a:off x="7861300" y="67484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11113</xdr:rowOff>
    </xdr:from>
    <xdr:to>
      <xdr:col>36</xdr:col>
      <xdr:colOff>165100</xdr:colOff>
      <xdr:row>39</xdr:row>
      <xdr:rowOff>112713</xdr:rowOff>
    </xdr:to>
    <xdr:sp macro="" textlink="">
      <xdr:nvSpPr>
        <xdr:cNvPr id="143" name="楕円 142"/>
        <xdr:cNvSpPr/>
      </xdr:nvSpPr>
      <xdr:spPr>
        <a:xfrm>
          <a:off x="6921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61913</xdr:rowOff>
    </xdr:from>
    <xdr:to>
      <xdr:col>41</xdr:col>
      <xdr:colOff>50800</xdr:colOff>
      <xdr:row>39</xdr:row>
      <xdr:rowOff>61913</xdr:rowOff>
    </xdr:to>
    <xdr:cxnSp macro="">
      <xdr:nvCxnSpPr>
        <xdr:cNvPr id="144" name="直線コネクタ 143"/>
        <xdr:cNvCxnSpPr/>
      </xdr:nvCxnSpPr>
      <xdr:spPr>
        <a:xfrm>
          <a:off x="6972300" y="6748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49" name="n_1main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50" name="n_2main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51" name="n_3main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129240</xdr:rowOff>
    </xdr:from>
    <xdr:ext cx="469744" cy="259045"/>
    <xdr:sp macro="" textlink="">
      <xdr:nvSpPr>
        <xdr:cNvPr id="152" name="n_4mainValue【図書館】&#10;一人当たり面積"/>
        <xdr:cNvSpPr txBox="1"/>
      </xdr:nvSpPr>
      <xdr:spPr>
        <a:xfrm>
          <a:off x="6737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76835</xdr:rowOff>
    </xdr:from>
    <xdr:to>
      <xdr:col>24</xdr:col>
      <xdr:colOff>114300</xdr:colOff>
      <xdr:row>63</xdr:row>
      <xdr:rowOff>6985</xdr:rowOff>
    </xdr:to>
    <xdr:sp macro="" textlink="">
      <xdr:nvSpPr>
        <xdr:cNvPr id="193" name="楕円 192"/>
        <xdr:cNvSpPr/>
      </xdr:nvSpPr>
      <xdr:spPr>
        <a:xfrm>
          <a:off x="4584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55262</xdr:rowOff>
    </xdr:from>
    <xdr:ext cx="405111" cy="259045"/>
    <xdr:sp macro="" textlink="">
      <xdr:nvSpPr>
        <xdr:cNvPr id="194" name="【体育館・プール】&#10;有形固定資産減価償却率該当値テキスト"/>
        <xdr:cNvSpPr txBox="1"/>
      </xdr:nvSpPr>
      <xdr:spPr>
        <a:xfrm>
          <a:off x="467360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95" name="楕円 194"/>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127635</xdr:rowOff>
    </xdr:to>
    <xdr:cxnSp macro="">
      <xdr:nvCxnSpPr>
        <xdr:cNvPr id="196" name="直線コネクタ 195"/>
        <xdr:cNvCxnSpPr/>
      </xdr:nvCxnSpPr>
      <xdr:spPr>
        <a:xfrm>
          <a:off x="3797300" y="107270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xdr:rowOff>
    </xdr:from>
    <xdr:to>
      <xdr:col>15</xdr:col>
      <xdr:colOff>101600</xdr:colOff>
      <xdr:row>62</xdr:row>
      <xdr:rowOff>117475</xdr:rowOff>
    </xdr:to>
    <xdr:sp macro="" textlink="">
      <xdr:nvSpPr>
        <xdr:cNvPr id="197" name="楕円 196"/>
        <xdr:cNvSpPr/>
      </xdr:nvSpPr>
      <xdr:spPr>
        <a:xfrm>
          <a:off x="2857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66675</xdr:rowOff>
    </xdr:from>
    <xdr:to>
      <xdr:col>19</xdr:col>
      <xdr:colOff>177800</xdr:colOff>
      <xdr:row>62</xdr:row>
      <xdr:rowOff>97155</xdr:rowOff>
    </xdr:to>
    <xdr:cxnSp macro="">
      <xdr:nvCxnSpPr>
        <xdr:cNvPr id="198" name="直線コネクタ 197"/>
        <xdr:cNvCxnSpPr/>
      </xdr:nvCxnSpPr>
      <xdr:spPr>
        <a:xfrm>
          <a:off x="2908300" y="10696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50165</xdr:rowOff>
    </xdr:from>
    <xdr:to>
      <xdr:col>10</xdr:col>
      <xdr:colOff>165100</xdr:colOff>
      <xdr:row>62</xdr:row>
      <xdr:rowOff>151765</xdr:rowOff>
    </xdr:to>
    <xdr:sp macro="" textlink="">
      <xdr:nvSpPr>
        <xdr:cNvPr id="199" name="楕円 198"/>
        <xdr:cNvSpPr/>
      </xdr:nvSpPr>
      <xdr:spPr>
        <a:xfrm>
          <a:off x="196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100965</xdr:rowOff>
    </xdr:to>
    <xdr:cxnSp macro="">
      <xdr:nvCxnSpPr>
        <xdr:cNvPr id="200" name="直線コネクタ 199"/>
        <xdr:cNvCxnSpPr/>
      </xdr:nvCxnSpPr>
      <xdr:spPr>
        <a:xfrm flipV="1">
          <a:off x="2019300" y="10696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19685</xdr:rowOff>
    </xdr:from>
    <xdr:to>
      <xdr:col>6</xdr:col>
      <xdr:colOff>38100</xdr:colOff>
      <xdr:row>62</xdr:row>
      <xdr:rowOff>121285</xdr:rowOff>
    </xdr:to>
    <xdr:sp macro="" textlink="">
      <xdr:nvSpPr>
        <xdr:cNvPr id="201" name="楕円 200"/>
        <xdr:cNvSpPr/>
      </xdr:nvSpPr>
      <xdr:spPr>
        <a:xfrm>
          <a:off x="1079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70485</xdr:rowOff>
    </xdr:from>
    <xdr:to>
      <xdr:col>10</xdr:col>
      <xdr:colOff>114300</xdr:colOff>
      <xdr:row>62</xdr:row>
      <xdr:rowOff>100965</xdr:rowOff>
    </xdr:to>
    <xdr:cxnSp macro="">
      <xdr:nvCxnSpPr>
        <xdr:cNvPr id="202" name="直線コネクタ 201"/>
        <xdr:cNvCxnSpPr/>
      </xdr:nvCxnSpPr>
      <xdr:spPr>
        <a:xfrm>
          <a:off x="1130300" y="10700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207" name="n_1mainValue【体育館・プー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108602</xdr:rowOff>
    </xdr:from>
    <xdr:ext cx="405111" cy="259045"/>
    <xdr:sp macro="" textlink="">
      <xdr:nvSpPr>
        <xdr:cNvPr id="208" name="n_2mainValue【体育館・プール】&#10;有形固定資産減価償却率"/>
        <xdr:cNvSpPr txBox="1"/>
      </xdr:nvSpPr>
      <xdr:spPr>
        <a:xfrm>
          <a:off x="2705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142892</xdr:rowOff>
    </xdr:from>
    <xdr:ext cx="405111" cy="259045"/>
    <xdr:sp macro="" textlink="">
      <xdr:nvSpPr>
        <xdr:cNvPr id="209" name="n_3mainValue【体育館・プール】&#10;有形固定資産減価償却率"/>
        <xdr:cNvSpPr txBox="1"/>
      </xdr:nvSpPr>
      <xdr:spPr>
        <a:xfrm>
          <a:off x="1816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112412</xdr:rowOff>
    </xdr:from>
    <xdr:ext cx="405111" cy="259045"/>
    <xdr:sp macro="" textlink="">
      <xdr:nvSpPr>
        <xdr:cNvPr id="210" name="n_4mainValue【体育館・プール】&#10;有形固定資産減価償却率"/>
        <xdr:cNvSpPr txBox="1"/>
      </xdr:nvSpPr>
      <xdr:spPr>
        <a:xfrm>
          <a:off x="927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163830</xdr:rowOff>
    </xdr:from>
    <xdr:to>
      <xdr:col>55</xdr:col>
      <xdr:colOff>50800</xdr:colOff>
      <xdr:row>64</xdr:row>
      <xdr:rowOff>93980</xdr:rowOff>
    </xdr:to>
    <xdr:sp macro="" textlink="">
      <xdr:nvSpPr>
        <xdr:cNvPr id="250" name="楕円 249"/>
        <xdr:cNvSpPr/>
      </xdr:nvSpPr>
      <xdr:spPr>
        <a:xfrm>
          <a:off x="104267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78757</xdr:rowOff>
    </xdr:from>
    <xdr:ext cx="469744" cy="259045"/>
    <xdr:sp macro="" textlink="">
      <xdr:nvSpPr>
        <xdr:cNvPr id="251" name="【体育館・プール】&#10;一人当たり面積該当値テキスト"/>
        <xdr:cNvSpPr txBox="1"/>
      </xdr:nvSpPr>
      <xdr:spPr>
        <a:xfrm>
          <a:off x="10515600"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163830</xdr:rowOff>
    </xdr:from>
    <xdr:to>
      <xdr:col>50</xdr:col>
      <xdr:colOff>165100</xdr:colOff>
      <xdr:row>64</xdr:row>
      <xdr:rowOff>93980</xdr:rowOff>
    </xdr:to>
    <xdr:sp macro="" textlink="">
      <xdr:nvSpPr>
        <xdr:cNvPr id="252" name="楕円 251"/>
        <xdr:cNvSpPr/>
      </xdr:nvSpPr>
      <xdr:spPr>
        <a:xfrm>
          <a:off x="9588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43180</xdr:rowOff>
    </xdr:from>
    <xdr:to>
      <xdr:col>55</xdr:col>
      <xdr:colOff>0</xdr:colOff>
      <xdr:row>64</xdr:row>
      <xdr:rowOff>43180</xdr:rowOff>
    </xdr:to>
    <xdr:cxnSp macro="">
      <xdr:nvCxnSpPr>
        <xdr:cNvPr id="253" name="直線コネクタ 252"/>
        <xdr:cNvCxnSpPr/>
      </xdr:nvCxnSpPr>
      <xdr:spPr>
        <a:xfrm>
          <a:off x="9639300" y="11015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163830</xdr:rowOff>
    </xdr:from>
    <xdr:to>
      <xdr:col>46</xdr:col>
      <xdr:colOff>38100</xdr:colOff>
      <xdr:row>64</xdr:row>
      <xdr:rowOff>93980</xdr:rowOff>
    </xdr:to>
    <xdr:sp macro="" textlink="">
      <xdr:nvSpPr>
        <xdr:cNvPr id="254" name="楕円 253"/>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43180</xdr:rowOff>
    </xdr:from>
    <xdr:to>
      <xdr:col>50</xdr:col>
      <xdr:colOff>114300</xdr:colOff>
      <xdr:row>64</xdr:row>
      <xdr:rowOff>43180</xdr:rowOff>
    </xdr:to>
    <xdr:cxnSp macro="">
      <xdr:nvCxnSpPr>
        <xdr:cNvPr id="255" name="直線コネクタ 254"/>
        <xdr:cNvCxnSpPr/>
      </xdr:nvCxnSpPr>
      <xdr:spPr>
        <a:xfrm>
          <a:off x="8750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163830</xdr:rowOff>
    </xdr:from>
    <xdr:to>
      <xdr:col>41</xdr:col>
      <xdr:colOff>101600</xdr:colOff>
      <xdr:row>64</xdr:row>
      <xdr:rowOff>93980</xdr:rowOff>
    </xdr:to>
    <xdr:sp macro="" textlink="">
      <xdr:nvSpPr>
        <xdr:cNvPr id="256" name="楕円 255"/>
        <xdr:cNvSpPr/>
      </xdr:nvSpPr>
      <xdr:spPr>
        <a:xfrm>
          <a:off x="7810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43180</xdr:rowOff>
    </xdr:from>
    <xdr:to>
      <xdr:col>45</xdr:col>
      <xdr:colOff>177800</xdr:colOff>
      <xdr:row>64</xdr:row>
      <xdr:rowOff>43180</xdr:rowOff>
    </xdr:to>
    <xdr:cxnSp macro="">
      <xdr:nvCxnSpPr>
        <xdr:cNvPr id="257" name="直線コネクタ 256"/>
        <xdr:cNvCxnSpPr/>
      </xdr:nvCxnSpPr>
      <xdr:spPr>
        <a:xfrm>
          <a:off x="7861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163830</xdr:rowOff>
    </xdr:from>
    <xdr:to>
      <xdr:col>36</xdr:col>
      <xdr:colOff>165100</xdr:colOff>
      <xdr:row>64</xdr:row>
      <xdr:rowOff>93980</xdr:rowOff>
    </xdr:to>
    <xdr:sp macro="" textlink="">
      <xdr:nvSpPr>
        <xdr:cNvPr id="258" name="楕円 257"/>
        <xdr:cNvSpPr/>
      </xdr:nvSpPr>
      <xdr:spPr>
        <a:xfrm>
          <a:off x="6921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43180</xdr:rowOff>
    </xdr:from>
    <xdr:to>
      <xdr:col>41</xdr:col>
      <xdr:colOff>50800</xdr:colOff>
      <xdr:row>64</xdr:row>
      <xdr:rowOff>43180</xdr:rowOff>
    </xdr:to>
    <xdr:cxnSp macro="">
      <xdr:nvCxnSpPr>
        <xdr:cNvPr id="259" name="直線コネクタ 258"/>
        <xdr:cNvCxnSpPr/>
      </xdr:nvCxnSpPr>
      <xdr:spPr>
        <a:xfrm>
          <a:off x="6972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85107</xdr:rowOff>
    </xdr:from>
    <xdr:ext cx="469744" cy="259045"/>
    <xdr:sp macro="" textlink="">
      <xdr:nvSpPr>
        <xdr:cNvPr id="264" name="n_1mainValue【体育館・プール】&#10;一人当たり面積"/>
        <xdr:cNvSpPr txBox="1"/>
      </xdr:nvSpPr>
      <xdr:spPr>
        <a:xfrm>
          <a:off x="93917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85107</xdr:rowOff>
    </xdr:from>
    <xdr:ext cx="469744" cy="259045"/>
    <xdr:sp macro="" textlink="">
      <xdr:nvSpPr>
        <xdr:cNvPr id="265" name="n_2mainValue【体育館・プール】&#10;一人当たり面積"/>
        <xdr:cNvSpPr txBox="1"/>
      </xdr:nvSpPr>
      <xdr:spPr>
        <a:xfrm>
          <a:off x="8515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85107</xdr:rowOff>
    </xdr:from>
    <xdr:ext cx="469744" cy="259045"/>
    <xdr:sp macro="" textlink="">
      <xdr:nvSpPr>
        <xdr:cNvPr id="266" name="n_3mainValue【体育館・プール】&#10;一人当たり面積"/>
        <xdr:cNvSpPr txBox="1"/>
      </xdr:nvSpPr>
      <xdr:spPr>
        <a:xfrm>
          <a:off x="7626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85107</xdr:rowOff>
    </xdr:from>
    <xdr:ext cx="469744" cy="259045"/>
    <xdr:sp macro="" textlink="">
      <xdr:nvSpPr>
        <xdr:cNvPr id="267" name="n_4mainValue【体育館・プール】&#10;一人当たり面積"/>
        <xdr:cNvSpPr txBox="1"/>
      </xdr:nvSpPr>
      <xdr:spPr>
        <a:xfrm>
          <a:off x="6737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46082</xdr:rowOff>
    </xdr:from>
    <xdr:to>
      <xdr:col>24</xdr:col>
      <xdr:colOff>114300</xdr:colOff>
      <xdr:row>84</xdr:row>
      <xdr:rowOff>147682</xdr:rowOff>
    </xdr:to>
    <xdr:sp macro="" textlink="">
      <xdr:nvSpPr>
        <xdr:cNvPr id="309" name="楕円 308"/>
        <xdr:cNvSpPr/>
      </xdr:nvSpPr>
      <xdr:spPr>
        <a:xfrm>
          <a:off x="4584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24509</xdr:rowOff>
    </xdr:from>
    <xdr:ext cx="405111" cy="259045"/>
    <xdr:sp macro="" textlink="">
      <xdr:nvSpPr>
        <xdr:cNvPr id="310" name="【福祉施設】&#10;有形固定資産減価償却率該当値テキスト"/>
        <xdr:cNvSpPr txBox="1"/>
      </xdr:nvSpPr>
      <xdr:spPr>
        <a:xfrm>
          <a:off x="4673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8527</xdr:rowOff>
    </xdr:from>
    <xdr:to>
      <xdr:col>20</xdr:col>
      <xdr:colOff>38100</xdr:colOff>
      <xdr:row>84</xdr:row>
      <xdr:rowOff>110127</xdr:rowOff>
    </xdr:to>
    <xdr:sp macro="" textlink="">
      <xdr:nvSpPr>
        <xdr:cNvPr id="311" name="楕円 310"/>
        <xdr:cNvSpPr/>
      </xdr:nvSpPr>
      <xdr:spPr>
        <a:xfrm>
          <a:off x="3746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59327</xdr:rowOff>
    </xdr:from>
    <xdr:to>
      <xdr:col>24</xdr:col>
      <xdr:colOff>63500</xdr:colOff>
      <xdr:row>84</xdr:row>
      <xdr:rowOff>96882</xdr:rowOff>
    </xdr:to>
    <xdr:cxnSp macro="">
      <xdr:nvCxnSpPr>
        <xdr:cNvPr id="312" name="直線コネクタ 311"/>
        <xdr:cNvCxnSpPr/>
      </xdr:nvCxnSpPr>
      <xdr:spPr>
        <a:xfrm>
          <a:off x="3797300" y="144611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13" name="楕円 312"/>
        <xdr:cNvSpPr/>
      </xdr:nvSpPr>
      <xdr:spPr>
        <a:xfrm>
          <a:off x="2857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59327</xdr:rowOff>
    </xdr:to>
    <xdr:cxnSp macro="">
      <xdr:nvCxnSpPr>
        <xdr:cNvPr id="314" name="直線コネクタ 313"/>
        <xdr:cNvCxnSpPr/>
      </xdr:nvCxnSpPr>
      <xdr:spPr>
        <a:xfrm>
          <a:off x="2908300" y="144137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47716</xdr:rowOff>
    </xdr:from>
    <xdr:to>
      <xdr:col>10</xdr:col>
      <xdr:colOff>165100</xdr:colOff>
      <xdr:row>84</xdr:row>
      <xdr:rowOff>149316</xdr:rowOff>
    </xdr:to>
    <xdr:sp macro="" textlink="">
      <xdr:nvSpPr>
        <xdr:cNvPr id="315" name="楕円 314"/>
        <xdr:cNvSpPr/>
      </xdr:nvSpPr>
      <xdr:spPr>
        <a:xfrm>
          <a:off x="1968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98516</xdr:rowOff>
    </xdr:to>
    <xdr:cxnSp macro="">
      <xdr:nvCxnSpPr>
        <xdr:cNvPr id="316" name="直線コネクタ 315"/>
        <xdr:cNvCxnSpPr/>
      </xdr:nvCxnSpPr>
      <xdr:spPr>
        <a:xfrm flipV="1">
          <a:off x="2019300" y="14413774"/>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85271</xdr:rowOff>
    </xdr:from>
    <xdr:to>
      <xdr:col>6</xdr:col>
      <xdr:colOff>38100</xdr:colOff>
      <xdr:row>85</xdr:row>
      <xdr:rowOff>15421</xdr:rowOff>
    </xdr:to>
    <xdr:sp macro="" textlink="">
      <xdr:nvSpPr>
        <xdr:cNvPr id="317" name="楕円 316"/>
        <xdr:cNvSpPr/>
      </xdr:nvSpPr>
      <xdr:spPr>
        <a:xfrm>
          <a:off x="1079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98516</xdr:rowOff>
    </xdr:from>
    <xdr:to>
      <xdr:col>10</xdr:col>
      <xdr:colOff>114300</xdr:colOff>
      <xdr:row>84</xdr:row>
      <xdr:rowOff>136071</xdr:rowOff>
    </xdr:to>
    <xdr:cxnSp macro="">
      <xdr:nvCxnSpPr>
        <xdr:cNvPr id="318" name="直線コネクタ 317"/>
        <xdr:cNvCxnSpPr/>
      </xdr:nvCxnSpPr>
      <xdr:spPr>
        <a:xfrm flipV="1">
          <a:off x="1130300" y="145003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101254</xdr:rowOff>
    </xdr:from>
    <xdr:ext cx="405111" cy="259045"/>
    <xdr:sp macro="" textlink="">
      <xdr:nvSpPr>
        <xdr:cNvPr id="323" name="n_1mainValue【福祉施設】&#10;有形固定資産減価償却率"/>
        <xdr:cNvSpPr txBox="1"/>
      </xdr:nvSpPr>
      <xdr:spPr>
        <a:xfrm>
          <a:off x="3582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24" name="n_2mainValue【福祉施設】&#10;有形固定資産減価償却率"/>
        <xdr:cNvSpPr txBox="1"/>
      </xdr:nvSpPr>
      <xdr:spPr>
        <a:xfrm>
          <a:off x="2705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140443</xdr:rowOff>
    </xdr:from>
    <xdr:ext cx="405111" cy="259045"/>
    <xdr:sp macro="" textlink="">
      <xdr:nvSpPr>
        <xdr:cNvPr id="325" name="n_3mainValue【福祉施設】&#10;有形固定資産減価償却率"/>
        <xdr:cNvSpPr txBox="1"/>
      </xdr:nvSpPr>
      <xdr:spPr>
        <a:xfrm>
          <a:off x="1816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6548</xdr:rowOff>
    </xdr:from>
    <xdr:ext cx="405111" cy="259045"/>
    <xdr:sp macro="" textlink="">
      <xdr:nvSpPr>
        <xdr:cNvPr id="326" name="n_4mainValue【福祉施設】&#10;有形固定資産減価償却率"/>
        <xdr:cNvSpPr txBox="1"/>
      </xdr:nvSpPr>
      <xdr:spPr>
        <a:xfrm>
          <a:off x="927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366" name="楕円 365"/>
        <xdr:cNvSpPr/>
      </xdr:nvSpPr>
      <xdr:spPr>
        <a:xfrm>
          <a:off x="10426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92727</xdr:rowOff>
    </xdr:from>
    <xdr:ext cx="469744" cy="259045"/>
    <xdr:sp macro="" textlink="">
      <xdr:nvSpPr>
        <xdr:cNvPr id="367" name="【福祉施設】&#10;一人当たり面積該当値テキスト"/>
        <xdr:cNvSpPr txBox="1"/>
      </xdr:nvSpPr>
      <xdr:spPr>
        <a:xfrm>
          <a:off x="10515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368" name="楕円 367"/>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57150</xdr:rowOff>
    </xdr:from>
    <xdr:to>
      <xdr:col>55</xdr:col>
      <xdr:colOff>0</xdr:colOff>
      <xdr:row>86</xdr:row>
      <xdr:rowOff>57150</xdr:rowOff>
    </xdr:to>
    <xdr:cxnSp macro="">
      <xdr:nvCxnSpPr>
        <xdr:cNvPr id="369" name="直線コネクタ 368"/>
        <xdr:cNvCxnSpPr/>
      </xdr:nvCxnSpPr>
      <xdr:spPr>
        <a:xfrm>
          <a:off x="9639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370" name="楕円 369"/>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57150</xdr:rowOff>
    </xdr:from>
    <xdr:to>
      <xdr:col>50</xdr:col>
      <xdr:colOff>114300</xdr:colOff>
      <xdr:row>86</xdr:row>
      <xdr:rowOff>57150</xdr:rowOff>
    </xdr:to>
    <xdr:cxnSp macro="">
      <xdr:nvCxnSpPr>
        <xdr:cNvPr id="371" name="直線コネクタ 370"/>
        <xdr:cNvCxnSpPr/>
      </xdr:nvCxnSpPr>
      <xdr:spPr>
        <a:xfrm>
          <a:off x="8750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2539</xdr:rowOff>
    </xdr:from>
    <xdr:to>
      <xdr:col>41</xdr:col>
      <xdr:colOff>101600</xdr:colOff>
      <xdr:row>86</xdr:row>
      <xdr:rowOff>104139</xdr:rowOff>
    </xdr:to>
    <xdr:sp macro="" textlink="">
      <xdr:nvSpPr>
        <xdr:cNvPr id="372" name="楕円 371"/>
        <xdr:cNvSpPr/>
      </xdr:nvSpPr>
      <xdr:spPr>
        <a:xfrm>
          <a:off x="781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57150</xdr:rowOff>
    </xdr:to>
    <xdr:cxnSp macro="">
      <xdr:nvCxnSpPr>
        <xdr:cNvPr id="373" name="直線コネクタ 372"/>
        <xdr:cNvCxnSpPr/>
      </xdr:nvCxnSpPr>
      <xdr:spPr>
        <a:xfrm>
          <a:off x="7861300" y="14798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13970</xdr:rowOff>
    </xdr:from>
    <xdr:to>
      <xdr:col>36</xdr:col>
      <xdr:colOff>165100</xdr:colOff>
      <xdr:row>86</xdr:row>
      <xdr:rowOff>115570</xdr:rowOff>
    </xdr:to>
    <xdr:sp macro="" textlink="">
      <xdr:nvSpPr>
        <xdr:cNvPr id="374" name="楕円 373"/>
        <xdr:cNvSpPr/>
      </xdr:nvSpPr>
      <xdr:spPr>
        <a:xfrm>
          <a:off x="692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64770</xdr:rowOff>
    </xdr:to>
    <xdr:cxnSp macro="">
      <xdr:nvCxnSpPr>
        <xdr:cNvPr id="375" name="直線コネクタ 374"/>
        <xdr:cNvCxnSpPr/>
      </xdr:nvCxnSpPr>
      <xdr:spPr>
        <a:xfrm flipV="1">
          <a:off x="6972300" y="14798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99077</xdr:rowOff>
    </xdr:from>
    <xdr:ext cx="469744" cy="259045"/>
    <xdr:sp macro="" textlink="">
      <xdr:nvSpPr>
        <xdr:cNvPr id="380" name="n_1mainValue【福祉施設】&#10;一人当たり面積"/>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81" name="n_2mainValue【福祉施設】&#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95266</xdr:rowOff>
    </xdr:from>
    <xdr:ext cx="469744" cy="259045"/>
    <xdr:sp macro="" textlink="">
      <xdr:nvSpPr>
        <xdr:cNvPr id="382" name="n_3mainValue【福祉施設】&#10;一人当たり面積"/>
        <xdr:cNvSpPr txBox="1"/>
      </xdr:nvSpPr>
      <xdr:spPr>
        <a:xfrm>
          <a:off x="7626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106697</xdr:rowOff>
    </xdr:from>
    <xdr:ext cx="469744" cy="259045"/>
    <xdr:sp macro="" textlink="">
      <xdr:nvSpPr>
        <xdr:cNvPr id="383" name="n_4mainValue【福祉施設】&#10;一人当たり面積"/>
        <xdr:cNvSpPr txBox="1"/>
      </xdr:nvSpPr>
      <xdr:spPr>
        <a:xfrm>
          <a:off x="6737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110308</xdr:rowOff>
    </xdr:from>
    <xdr:to>
      <xdr:col>24</xdr:col>
      <xdr:colOff>114300</xdr:colOff>
      <xdr:row>106</xdr:row>
      <xdr:rowOff>40458</xdr:rowOff>
    </xdr:to>
    <xdr:sp macro="" textlink="">
      <xdr:nvSpPr>
        <xdr:cNvPr id="425" name="楕円 424"/>
        <xdr:cNvSpPr/>
      </xdr:nvSpPr>
      <xdr:spPr>
        <a:xfrm>
          <a:off x="4584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88735</xdr:rowOff>
    </xdr:from>
    <xdr:ext cx="405111" cy="259045"/>
    <xdr:sp macro="" textlink="">
      <xdr:nvSpPr>
        <xdr:cNvPr id="426" name="【市民会館】&#10;有形固定資産減価償却率該当値テキスト"/>
        <xdr:cNvSpPr txBox="1"/>
      </xdr:nvSpPr>
      <xdr:spPr>
        <a:xfrm>
          <a:off x="4673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427" name="楕円 426"/>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161108</xdr:rowOff>
    </xdr:to>
    <xdr:cxnSp macro="">
      <xdr:nvCxnSpPr>
        <xdr:cNvPr id="428" name="直線コネクタ 427"/>
        <xdr:cNvCxnSpPr/>
      </xdr:nvCxnSpPr>
      <xdr:spPr>
        <a:xfrm>
          <a:off x="3797300" y="181241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30299</xdr:rowOff>
    </xdr:from>
    <xdr:to>
      <xdr:col>15</xdr:col>
      <xdr:colOff>101600</xdr:colOff>
      <xdr:row>105</xdr:row>
      <xdr:rowOff>131899</xdr:rowOff>
    </xdr:to>
    <xdr:sp macro="" textlink="">
      <xdr:nvSpPr>
        <xdr:cNvPr id="429" name="楕円 428"/>
        <xdr:cNvSpPr/>
      </xdr:nvSpPr>
      <xdr:spPr>
        <a:xfrm>
          <a:off x="2857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81099</xdr:rowOff>
    </xdr:from>
    <xdr:to>
      <xdr:col>19</xdr:col>
      <xdr:colOff>177800</xdr:colOff>
      <xdr:row>105</xdr:row>
      <xdr:rowOff>121920</xdr:rowOff>
    </xdr:to>
    <xdr:cxnSp macro="">
      <xdr:nvCxnSpPr>
        <xdr:cNvPr id="430" name="直線コネクタ 429"/>
        <xdr:cNvCxnSpPr/>
      </xdr:nvCxnSpPr>
      <xdr:spPr>
        <a:xfrm>
          <a:off x="2908300" y="180833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160927</xdr:rowOff>
    </xdr:from>
    <xdr:to>
      <xdr:col>10</xdr:col>
      <xdr:colOff>165100</xdr:colOff>
      <xdr:row>105</xdr:row>
      <xdr:rowOff>91077</xdr:rowOff>
    </xdr:to>
    <xdr:sp macro="" textlink="">
      <xdr:nvSpPr>
        <xdr:cNvPr id="431" name="楕円 430"/>
        <xdr:cNvSpPr/>
      </xdr:nvSpPr>
      <xdr:spPr>
        <a:xfrm>
          <a:off x="1968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40277</xdr:rowOff>
    </xdr:from>
    <xdr:to>
      <xdr:col>15</xdr:col>
      <xdr:colOff>50800</xdr:colOff>
      <xdr:row>105</xdr:row>
      <xdr:rowOff>81099</xdr:rowOff>
    </xdr:to>
    <xdr:cxnSp macro="">
      <xdr:nvCxnSpPr>
        <xdr:cNvPr id="432" name="直線コネクタ 431"/>
        <xdr:cNvCxnSpPr/>
      </xdr:nvCxnSpPr>
      <xdr:spPr>
        <a:xfrm>
          <a:off x="2019300" y="1804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33" name="楕円 432"/>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40277</xdr:rowOff>
    </xdr:from>
    <xdr:to>
      <xdr:col>10</xdr:col>
      <xdr:colOff>114300</xdr:colOff>
      <xdr:row>105</xdr:row>
      <xdr:rowOff>54973</xdr:rowOff>
    </xdr:to>
    <xdr:cxnSp macro="">
      <xdr:nvCxnSpPr>
        <xdr:cNvPr id="434" name="直線コネクタ 433"/>
        <xdr:cNvCxnSpPr/>
      </xdr:nvCxnSpPr>
      <xdr:spPr>
        <a:xfrm flipV="1">
          <a:off x="1130300" y="180425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439"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123026</xdr:rowOff>
    </xdr:from>
    <xdr:ext cx="405111" cy="259045"/>
    <xdr:sp macro="" textlink="">
      <xdr:nvSpPr>
        <xdr:cNvPr id="440" name="n_2mainValue【市民会館】&#10;有形固定資産減価償却率"/>
        <xdr:cNvSpPr txBox="1"/>
      </xdr:nvSpPr>
      <xdr:spPr>
        <a:xfrm>
          <a:off x="2705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82204</xdr:rowOff>
    </xdr:from>
    <xdr:ext cx="405111" cy="259045"/>
    <xdr:sp macro="" textlink="">
      <xdr:nvSpPr>
        <xdr:cNvPr id="441" name="n_3mainValue【市民会館】&#10;有形固定資産減価償却率"/>
        <xdr:cNvSpPr txBox="1"/>
      </xdr:nvSpPr>
      <xdr:spPr>
        <a:xfrm>
          <a:off x="1816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42" name="n_4mainValue【市民会館】&#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480" name="楕円 479"/>
        <xdr:cNvSpPr/>
      </xdr:nvSpPr>
      <xdr:spPr>
        <a:xfrm>
          <a:off x="10426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145559</xdr:rowOff>
    </xdr:from>
    <xdr:ext cx="469744" cy="259045"/>
    <xdr:sp macro="" textlink="">
      <xdr:nvSpPr>
        <xdr:cNvPr id="481" name="【市民会館】&#10;一人当たり面積該当値テキスト"/>
        <xdr:cNvSpPr txBox="1"/>
      </xdr:nvSpPr>
      <xdr:spPr>
        <a:xfrm>
          <a:off x="10515600"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167132</xdr:rowOff>
    </xdr:from>
    <xdr:to>
      <xdr:col>50</xdr:col>
      <xdr:colOff>165100</xdr:colOff>
      <xdr:row>107</xdr:row>
      <xdr:rowOff>97282</xdr:rowOff>
    </xdr:to>
    <xdr:sp macro="" textlink="">
      <xdr:nvSpPr>
        <xdr:cNvPr id="482" name="楕円 481"/>
        <xdr:cNvSpPr/>
      </xdr:nvSpPr>
      <xdr:spPr>
        <a:xfrm>
          <a:off x="9588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46482</xdr:rowOff>
    </xdr:from>
    <xdr:to>
      <xdr:col>55</xdr:col>
      <xdr:colOff>0</xdr:colOff>
      <xdr:row>107</xdr:row>
      <xdr:rowOff>46482</xdr:rowOff>
    </xdr:to>
    <xdr:cxnSp macro="">
      <xdr:nvCxnSpPr>
        <xdr:cNvPr id="483" name="直線コネクタ 482"/>
        <xdr:cNvCxnSpPr/>
      </xdr:nvCxnSpPr>
      <xdr:spPr>
        <a:xfrm>
          <a:off x="9639300" y="1839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84" name="楕円 483"/>
        <xdr:cNvSpPr/>
      </xdr:nvSpPr>
      <xdr:spPr>
        <a:xfrm>
          <a:off x="8699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46482</xdr:rowOff>
    </xdr:from>
    <xdr:to>
      <xdr:col>50</xdr:col>
      <xdr:colOff>114300</xdr:colOff>
      <xdr:row>107</xdr:row>
      <xdr:rowOff>46482</xdr:rowOff>
    </xdr:to>
    <xdr:cxnSp macro="">
      <xdr:nvCxnSpPr>
        <xdr:cNvPr id="485" name="直線コネクタ 484"/>
        <xdr:cNvCxnSpPr/>
      </xdr:nvCxnSpPr>
      <xdr:spPr>
        <a:xfrm>
          <a:off x="8750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86" name="楕円 485"/>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46482</xdr:rowOff>
    </xdr:to>
    <xdr:cxnSp macro="">
      <xdr:nvCxnSpPr>
        <xdr:cNvPr id="487" name="直線コネクタ 486"/>
        <xdr:cNvCxnSpPr/>
      </xdr:nvCxnSpPr>
      <xdr:spPr>
        <a:xfrm>
          <a:off x="7861300" y="1838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8" name="楕円 487"/>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41911</xdr:rowOff>
    </xdr:to>
    <xdr:cxnSp macro="">
      <xdr:nvCxnSpPr>
        <xdr:cNvPr id="489" name="直線コネクタ 488"/>
        <xdr:cNvCxnSpPr/>
      </xdr:nvCxnSpPr>
      <xdr:spPr>
        <a:xfrm>
          <a:off x="6972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88409</xdr:rowOff>
    </xdr:from>
    <xdr:ext cx="469744" cy="259045"/>
    <xdr:sp macro="" textlink="">
      <xdr:nvSpPr>
        <xdr:cNvPr id="494" name="n_1main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95" name="n_2main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96"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97" name="n_4mainValue【市民会館】&#10;一人当たり面積"/>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51526</xdr:rowOff>
    </xdr:from>
    <xdr:to>
      <xdr:col>85</xdr:col>
      <xdr:colOff>177800</xdr:colOff>
      <xdr:row>41</xdr:row>
      <xdr:rowOff>153126</xdr:rowOff>
    </xdr:to>
    <xdr:sp macro="" textlink="">
      <xdr:nvSpPr>
        <xdr:cNvPr id="539" name="楕円 538"/>
        <xdr:cNvSpPr/>
      </xdr:nvSpPr>
      <xdr:spPr>
        <a:xfrm>
          <a:off x="162687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137903</xdr:rowOff>
    </xdr:from>
    <xdr:ext cx="405111" cy="259045"/>
    <xdr:sp macro="" textlink="">
      <xdr:nvSpPr>
        <xdr:cNvPr id="540" name="【一般廃棄物処理施設】&#10;有形固定資産減価償却率該当値テキスト"/>
        <xdr:cNvSpPr txBox="1"/>
      </xdr:nvSpPr>
      <xdr:spPr>
        <a:xfrm>
          <a:off x="16357600" y="699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95613</xdr:rowOff>
    </xdr:from>
    <xdr:to>
      <xdr:col>81</xdr:col>
      <xdr:colOff>101600</xdr:colOff>
      <xdr:row>42</xdr:row>
      <xdr:rowOff>25763</xdr:rowOff>
    </xdr:to>
    <xdr:sp macro="" textlink="">
      <xdr:nvSpPr>
        <xdr:cNvPr id="541" name="楕円 540"/>
        <xdr:cNvSpPr/>
      </xdr:nvSpPr>
      <xdr:spPr>
        <a:xfrm>
          <a:off x="15430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102326</xdr:rowOff>
    </xdr:from>
    <xdr:to>
      <xdr:col>85</xdr:col>
      <xdr:colOff>127000</xdr:colOff>
      <xdr:row>41</xdr:row>
      <xdr:rowOff>146413</xdr:rowOff>
    </xdr:to>
    <xdr:cxnSp macro="">
      <xdr:nvCxnSpPr>
        <xdr:cNvPr id="542" name="直線コネクタ 541"/>
        <xdr:cNvCxnSpPr/>
      </xdr:nvCxnSpPr>
      <xdr:spPr>
        <a:xfrm flipV="1">
          <a:off x="15481300" y="71317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85816</xdr:rowOff>
    </xdr:from>
    <xdr:to>
      <xdr:col>76</xdr:col>
      <xdr:colOff>165100</xdr:colOff>
      <xdr:row>42</xdr:row>
      <xdr:rowOff>15966</xdr:rowOff>
    </xdr:to>
    <xdr:sp macro="" textlink="">
      <xdr:nvSpPr>
        <xdr:cNvPr id="543" name="楕円 542"/>
        <xdr:cNvSpPr/>
      </xdr:nvSpPr>
      <xdr:spPr>
        <a:xfrm>
          <a:off x="14541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136616</xdr:rowOff>
    </xdr:from>
    <xdr:to>
      <xdr:col>81</xdr:col>
      <xdr:colOff>50800</xdr:colOff>
      <xdr:row>41</xdr:row>
      <xdr:rowOff>146413</xdr:rowOff>
    </xdr:to>
    <xdr:cxnSp macro="">
      <xdr:nvCxnSpPr>
        <xdr:cNvPr id="544" name="直線コネクタ 543"/>
        <xdr:cNvCxnSpPr/>
      </xdr:nvCxnSpPr>
      <xdr:spPr>
        <a:xfrm>
          <a:off x="14592300" y="71660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545" name="楕円 544"/>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41</xdr:row>
      <xdr:rowOff>136616</xdr:rowOff>
    </xdr:to>
    <xdr:cxnSp macro="">
      <xdr:nvCxnSpPr>
        <xdr:cNvPr id="546" name="直線コネクタ 545"/>
        <xdr:cNvCxnSpPr/>
      </xdr:nvCxnSpPr>
      <xdr:spPr>
        <a:xfrm>
          <a:off x="13703300" y="716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17235</xdr:rowOff>
    </xdr:from>
    <xdr:to>
      <xdr:col>67</xdr:col>
      <xdr:colOff>101600</xdr:colOff>
      <xdr:row>41</xdr:row>
      <xdr:rowOff>118835</xdr:rowOff>
    </xdr:to>
    <xdr:sp macro="" textlink="">
      <xdr:nvSpPr>
        <xdr:cNvPr id="547" name="楕円 546"/>
        <xdr:cNvSpPr/>
      </xdr:nvSpPr>
      <xdr:spPr>
        <a:xfrm>
          <a:off x="12763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68035</xdr:rowOff>
    </xdr:from>
    <xdr:to>
      <xdr:col>71</xdr:col>
      <xdr:colOff>177800</xdr:colOff>
      <xdr:row>41</xdr:row>
      <xdr:rowOff>133350</xdr:rowOff>
    </xdr:to>
    <xdr:cxnSp macro="">
      <xdr:nvCxnSpPr>
        <xdr:cNvPr id="548" name="直線コネクタ 547"/>
        <xdr:cNvCxnSpPr/>
      </xdr:nvCxnSpPr>
      <xdr:spPr>
        <a:xfrm>
          <a:off x="12814300" y="7097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50"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16890</xdr:rowOff>
    </xdr:from>
    <xdr:ext cx="405111" cy="259045"/>
    <xdr:sp macro="" textlink="">
      <xdr:nvSpPr>
        <xdr:cNvPr id="553" name="n_1mainValue【一般廃棄物処理施設】&#10;有形固定資産減価償却率"/>
        <xdr:cNvSpPr txBox="1"/>
      </xdr:nvSpPr>
      <xdr:spPr>
        <a:xfrm>
          <a:off x="152660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7093</xdr:rowOff>
    </xdr:from>
    <xdr:ext cx="405111" cy="259045"/>
    <xdr:sp macro="" textlink="">
      <xdr:nvSpPr>
        <xdr:cNvPr id="554" name="n_2mainValue【一般廃棄物処理施設】&#10;有形固定資産減価償却率"/>
        <xdr:cNvSpPr txBox="1"/>
      </xdr:nvSpPr>
      <xdr:spPr>
        <a:xfrm>
          <a:off x="143897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555" name="n_3mainValue【一般廃棄物処理施設】&#10;有形固定資産減価償却率"/>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109962</xdr:rowOff>
    </xdr:from>
    <xdr:ext cx="405111" cy="259045"/>
    <xdr:sp macro="" textlink="">
      <xdr:nvSpPr>
        <xdr:cNvPr id="556" name="n_4mainValue【一般廃棄物処理施設】&#10;有形固定資産減価償却率"/>
        <xdr:cNvSpPr txBox="1"/>
      </xdr:nvSpPr>
      <xdr:spPr>
        <a:xfrm>
          <a:off x="12611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108491</xdr:rowOff>
    </xdr:from>
    <xdr:to>
      <xdr:col>116</xdr:col>
      <xdr:colOff>114300</xdr:colOff>
      <xdr:row>37</xdr:row>
      <xdr:rowOff>38641</xdr:rowOff>
    </xdr:to>
    <xdr:sp macro="" textlink="">
      <xdr:nvSpPr>
        <xdr:cNvPr id="594" name="楕円 593"/>
        <xdr:cNvSpPr/>
      </xdr:nvSpPr>
      <xdr:spPr>
        <a:xfrm>
          <a:off x="22110700" y="62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131368</xdr:rowOff>
    </xdr:from>
    <xdr:ext cx="599010" cy="259045"/>
    <xdr:sp macro="" textlink="">
      <xdr:nvSpPr>
        <xdr:cNvPr id="595" name="【一般廃棄物処理施設】&#10;一人当たり有形固定資産（償却資産）額該当値テキスト"/>
        <xdr:cNvSpPr txBox="1"/>
      </xdr:nvSpPr>
      <xdr:spPr>
        <a:xfrm>
          <a:off x="22199600" y="61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139156</xdr:rowOff>
    </xdr:from>
    <xdr:to>
      <xdr:col>112</xdr:col>
      <xdr:colOff>38100</xdr:colOff>
      <xdr:row>37</xdr:row>
      <xdr:rowOff>69306</xdr:rowOff>
    </xdr:to>
    <xdr:sp macro="" textlink="">
      <xdr:nvSpPr>
        <xdr:cNvPr id="596" name="楕円 595"/>
        <xdr:cNvSpPr/>
      </xdr:nvSpPr>
      <xdr:spPr>
        <a:xfrm>
          <a:off x="21272500" y="63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159291</xdr:rowOff>
    </xdr:from>
    <xdr:to>
      <xdr:col>116</xdr:col>
      <xdr:colOff>63500</xdr:colOff>
      <xdr:row>37</xdr:row>
      <xdr:rowOff>18506</xdr:rowOff>
    </xdr:to>
    <xdr:cxnSp macro="">
      <xdr:nvCxnSpPr>
        <xdr:cNvPr id="597" name="直線コネクタ 596"/>
        <xdr:cNvCxnSpPr/>
      </xdr:nvCxnSpPr>
      <xdr:spPr>
        <a:xfrm flipV="1">
          <a:off x="21323300" y="6331491"/>
          <a:ext cx="8382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137514</xdr:rowOff>
    </xdr:from>
    <xdr:to>
      <xdr:col>107</xdr:col>
      <xdr:colOff>101600</xdr:colOff>
      <xdr:row>37</xdr:row>
      <xdr:rowOff>67664</xdr:rowOff>
    </xdr:to>
    <xdr:sp macro="" textlink="">
      <xdr:nvSpPr>
        <xdr:cNvPr id="598" name="楕円 597"/>
        <xdr:cNvSpPr/>
      </xdr:nvSpPr>
      <xdr:spPr>
        <a:xfrm>
          <a:off x="20383500" y="63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16864</xdr:rowOff>
    </xdr:from>
    <xdr:to>
      <xdr:col>111</xdr:col>
      <xdr:colOff>177800</xdr:colOff>
      <xdr:row>37</xdr:row>
      <xdr:rowOff>18506</xdr:rowOff>
    </xdr:to>
    <xdr:cxnSp macro="">
      <xdr:nvCxnSpPr>
        <xdr:cNvPr id="599" name="直線コネクタ 598"/>
        <xdr:cNvCxnSpPr/>
      </xdr:nvCxnSpPr>
      <xdr:spPr>
        <a:xfrm>
          <a:off x="20434300" y="636051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133898</xdr:rowOff>
    </xdr:from>
    <xdr:to>
      <xdr:col>102</xdr:col>
      <xdr:colOff>165100</xdr:colOff>
      <xdr:row>37</xdr:row>
      <xdr:rowOff>64048</xdr:rowOff>
    </xdr:to>
    <xdr:sp macro="" textlink="">
      <xdr:nvSpPr>
        <xdr:cNvPr id="600" name="楕円 599"/>
        <xdr:cNvSpPr/>
      </xdr:nvSpPr>
      <xdr:spPr>
        <a:xfrm>
          <a:off x="19494500" y="6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13248</xdr:rowOff>
    </xdr:from>
    <xdr:to>
      <xdr:col>107</xdr:col>
      <xdr:colOff>50800</xdr:colOff>
      <xdr:row>37</xdr:row>
      <xdr:rowOff>16864</xdr:rowOff>
    </xdr:to>
    <xdr:cxnSp macro="">
      <xdr:nvCxnSpPr>
        <xdr:cNvPr id="601" name="直線コネクタ 600"/>
        <xdr:cNvCxnSpPr/>
      </xdr:nvCxnSpPr>
      <xdr:spPr>
        <a:xfrm>
          <a:off x="19545300" y="6356898"/>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129811</xdr:rowOff>
    </xdr:from>
    <xdr:to>
      <xdr:col>98</xdr:col>
      <xdr:colOff>38100</xdr:colOff>
      <xdr:row>37</xdr:row>
      <xdr:rowOff>59961</xdr:rowOff>
    </xdr:to>
    <xdr:sp macro="" textlink="">
      <xdr:nvSpPr>
        <xdr:cNvPr id="602" name="楕円 601"/>
        <xdr:cNvSpPr/>
      </xdr:nvSpPr>
      <xdr:spPr>
        <a:xfrm>
          <a:off x="18605500" y="63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9161</xdr:rowOff>
    </xdr:from>
    <xdr:to>
      <xdr:col>102</xdr:col>
      <xdr:colOff>114300</xdr:colOff>
      <xdr:row>37</xdr:row>
      <xdr:rowOff>13248</xdr:rowOff>
    </xdr:to>
    <xdr:cxnSp macro="">
      <xdr:nvCxnSpPr>
        <xdr:cNvPr id="603" name="直線コネクタ 602"/>
        <xdr:cNvCxnSpPr/>
      </xdr:nvCxnSpPr>
      <xdr:spPr>
        <a:xfrm>
          <a:off x="18656300" y="6352811"/>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85833</xdr:rowOff>
    </xdr:from>
    <xdr:ext cx="599010" cy="259045"/>
    <xdr:sp macro="" textlink="">
      <xdr:nvSpPr>
        <xdr:cNvPr id="608" name="n_1mainValue【一般廃棄物処理施設】&#10;一人当たり有形固定資産（償却資産）額"/>
        <xdr:cNvSpPr txBox="1"/>
      </xdr:nvSpPr>
      <xdr:spPr>
        <a:xfrm>
          <a:off x="21011095" y="608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84191</xdr:rowOff>
    </xdr:from>
    <xdr:ext cx="599010" cy="259045"/>
    <xdr:sp macro="" textlink="">
      <xdr:nvSpPr>
        <xdr:cNvPr id="609" name="n_2mainValue【一般廃棄物処理施設】&#10;一人当たり有形固定資産（償却資産）額"/>
        <xdr:cNvSpPr txBox="1"/>
      </xdr:nvSpPr>
      <xdr:spPr>
        <a:xfrm>
          <a:off x="20134795" y="608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80575</xdr:rowOff>
    </xdr:from>
    <xdr:ext cx="599010" cy="259045"/>
    <xdr:sp macro="" textlink="">
      <xdr:nvSpPr>
        <xdr:cNvPr id="610" name="n_3mainValue【一般廃棄物処理施設】&#10;一人当たり有形固定資産（償却資産）額"/>
        <xdr:cNvSpPr txBox="1"/>
      </xdr:nvSpPr>
      <xdr:spPr>
        <a:xfrm>
          <a:off x="19245795" y="60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76488</xdr:rowOff>
    </xdr:from>
    <xdr:ext cx="599010" cy="259045"/>
    <xdr:sp macro="" textlink="">
      <xdr:nvSpPr>
        <xdr:cNvPr id="611" name="n_4mainValue【一般廃棄物処理施設】&#10;一人当たり有形固定資産（償却資産）額"/>
        <xdr:cNvSpPr txBox="1"/>
      </xdr:nvSpPr>
      <xdr:spPr>
        <a:xfrm>
          <a:off x="18356795" y="60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3" name="直線コネクタ 6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5" name="直線コネクタ 6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7" name="直線コネクタ 6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9" name="フローチャート: 判断 6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0" name="フローチャート: 判断 6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1" name="フローチャート: 判断 6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2" name="フローチャート: 判断 6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3" name="フローチャート: 判断 6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109764</xdr:rowOff>
    </xdr:from>
    <xdr:to>
      <xdr:col>85</xdr:col>
      <xdr:colOff>177800</xdr:colOff>
      <xdr:row>82</xdr:row>
      <xdr:rowOff>39914</xdr:rowOff>
    </xdr:to>
    <xdr:sp macro="" textlink="">
      <xdr:nvSpPr>
        <xdr:cNvPr id="669" name="楕円 668"/>
        <xdr:cNvSpPr/>
      </xdr:nvSpPr>
      <xdr:spPr>
        <a:xfrm>
          <a:off x="16268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132641</xdr:rowOff>
    </xdr:from>
    <xdr:ext cx="405111" cy="259045"/>
    <xdr:sp macro="" textlink="">
      <xdr:nvSpPr>
        <xdr:cNvPr id="670" name="【消防施設】&#10;有形固定資産減価償却率該当値テキスト"/>
        <xdr:cNvSpPr txBox="1"/>
      </xdr:nvSpPr>
      <xdr:spPr>
        <a:xfrm>
          <a:off x="16357600"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671" name="楕円 670"/>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145869</xdr:rowOff>
    </xdr:from>
    <xdr:to>
      <xdr:col>85</xdr:col>
      <xdr:colOff>127000</xdr:colOff>
      <xdr:row>81</xdr:row>
      <xdr:rowOff>160564</xdr:rowOff>
    </xdr:to>
    <xdr:cxnSp macro="">
      <xdr:nvCxnSpPr>
        <xdr:cNvPr id="672" name="直線コネクタ 671"/>
        <xdr:cNvCxnSpPr/>
      </xdr:nvCxnSpPr>
      <xdr:spPr>
        <a:xfrm>
          <a:off x="15481300" y="1403331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57513</xdr:rowOff>
    </xdr:from>
    <xdr:to>
      <xdr:col>76</xdr:col>
      <xdr:colOff>165100</xdr:colOff>
      <xdr:row>81</xdr:row>
      <xdr:rowOff>159113</xdr:rowOff>
    </xdr:to>
    <xdr:sp macro="" textlink="">
      <xdr:nvSpPr>
        <xdr:cNvPr id="673" name="楕円 672"/>
        <xdr:cNvSpPr/>
      </xdr:nvSpPr>
      <xdr:spPr>
        <a:xfrm>
          <a:off x="14541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81</xdr:row>
      <xdr:rowOff>145869</xdr:rowOff>
    </xdr:to>
    <xdr:cxnSp macro="">
      <xdr:nvCxnSpPr>
        <xdr:cNvPr id="674" name="直線コネクタ 673"/>
        <xdr:cNvCxnSpPr/>
      </xdr:nvCxnSpPr>
      <xdr:spPr>
        <a:xfrm>
          <a:off x="14592300" y="1399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75" name="楕円 674"/>
        <xdr:cNvSpPr/>
      </xdr:nvSpPr>
      <xdr:spPr>
        <a:xfrm>
          <a:off x="1365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15239</xdr:rowOff>
    </xdr:from>
    <xdr:to>
      <xdr:col>76</xdr:col>
      <xdr:colOff>114300</xdr:colOff>
      <xdr:row>81</xdr:row>
      <xdr:rowOff>108313</xdr:rowOff>
    </xdr:to>
    <xdr:cxnSp macro="">
      <xdr:nvCxnSpPr>
        <xdr:cNvPr id="676" name="直線コネクタ 675"/>
        <xdr:cNvCxnSpPr/>
      </xdr:nvCxnSpPr>
      <xdr:spPr>
        <a:xfrm>
          <a:off x="13703300" y="13902689"/>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96701</xdr:rowOff>
    </xdr:from>
    <xdr:to>
      <xdr:col>67</xdr:col>
      <xdr:colOff>101600</xdr:colOff>
      <xdr:row>81</xdr:row>
      <xdr:rowOff>26851</xdr:rowOff>
    </xdr:to>
    <xdr:sp macro="" textlink="">
      <xdr:nvSpPr>
        <xdr:cNvPr id="677" name="楕円 676"/>
        <xdr:cNvSpPr/>
      </xdr:nvSpPr>
      <xdr:spPr>
        <a:xfrm>
          <a:off x="12763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147501</xdr:rowOff>
    </xdr:from>
    <xdr:to>
      <xdr:col>71</xdr:col>
      <xdr:colOff>177800</xdr:colOff>
      <xdr:row>81</xdr:row>
      <xdr:rowOff>15239</xdr:rowOff>
    </xdr:to>
    <xdr:cxnSp macro="">
      <xdr:nvCxnSpPr>
        <xdr:cNvPr id="678" name="直線コネクタ 677"/>
        <xdr:cNvCxnSpPr/>
      </xdr:nvCxnSpPr>
      <xdr:spPr>
        <a:xfrm>
          <a:off x="12814300" y="138635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6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6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41746</xdr:rowOff>
    </xdr:from>
    <xdr:ext cx="405111" cy="259045"/>
    <xdr:sp macro="" textlink="">
      <xdr:nvSpPr>
        <xdr:cNvPr id="683" name="n_1mainValue【消防施設】&#10;有形固定資産減価償却率"/>
        <xdr:cNvSpPr txBox="1"/>
      </xdr:nvSpPr>
      <xdr:spPr>
        <a:xfrm>
          <a:off x="152660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4190</xdr:rowOff>
    </xdr:from>
    <xdr:ext cx="405111" cy="259045"/>
    <xdr:sp macro="" textlink="">
      <xdr:nvSpPr>
        <xdr:cNvPr id="684" name="n_2mainValue【消防施設】&#10;有形固定資産減価償却率"/>
        <xdr:cNvSpPr txBox="1"/>
      </xdr:nvSpPr>
      <xdr:spPr>
        <a:xfrm>
          <a:off x="14389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685" name="n_3main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43378</xdr:rowOff>
    </xdr:from>
    <xdr:ext cx="405111" cy="259045"/>
    <xdr:sp macro="" textlink="">
      <xdr:nvSpPr>
        <xdr:cNvPr id="686" name="n_4mainValue【消防施設】&#10;有形固定資産減価償却率"/>
        <xdr:cNvSpPr txBox="1"/>
      </xdr:nvSpPr>
      <xdr:spPr>
        <a:xfrm>
          <a:off x="12611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8" name="直線コネクタ 7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0" name="直線コネクタ 7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2" name="直線コネクタ 7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4" name="フローチャート: 判断 7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5" name="フローチャート: 判断 7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6" name="フローチャート: 判断 7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7" name="フローチャート: 判断 7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18" name="フローチャート: 判断 7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24" name="楕円 723"/>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725"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26" name="楕円 725"/>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27" name="直線コネクタ 726"/>
        <xdr:cNvCxnSpPr/>
      </xdr:nvCxnSpPr>
      <xdr:spPr>
        <a:xfrm>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8" name="楕円 727"/>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729" name="直線コネクタ 728"/>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30" name="楕円 729"/>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731" name="直線コネクタ 730"/>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32" name="楕円 731"/>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115824</xdr:rowOff>
    </xdr:to>
    <xdr:cxnSp macro="">
      <xdr:nvCxnSpPr>
        <xdr:cNvPr id="733" name="直線コネクタ 732"/>
        <xdr:cNvCxnSpPr/>
      </xdr:nvCxnSpPr>
      <xdr:spPr>
        <a:xfrm flipV="1">
          <a:off x="18656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738"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39"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40"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41" name="n_4main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7" name="直線コネクタ 7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69" name="直線コネクタ 7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71" name="直線コネクタ 7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7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3" name="フローチャート: 判断 7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4" name="フローチャート: 判断 7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5" name="フローチャート: 判断 7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6" name="フローチャート: 判断 7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7" name="フローチャート: 判断 7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83" name="楕円 782"/>
        <xdr:cNvSpPr/>
      </xdr:nvSpPr>
      <xdr:spPr>
        <a:xfrm>
          <a:off x="16268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784" name="【庁舎】&#10;有形固定資産減価償却率該当値テキスト"/>
        <xdr:cNvSpPr txBox="1"/>
      </xdr:nvSpPr>
      <xdr:spPr>
        <a:xfrm>
          <a:off x="16357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85" name="楕円 784"/>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105592</xdr:rowOff>
    </xdr:to>
    <xdr:cxnSp macro="">
      <xdr:nvCxnSpPr>
        <xdr:cNvPr id="786" name="直線コネクタ 785"/>
        <xdr:cNvCxnSpPr/>
      </xdr:nvCxnSpPr>
      <xdr:spPr>
        <a:xfrm>
          <a:off x="15481300" y="182499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787" name="楕円 786"/>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76200</xdr:rowOff>
    </xdr:to>
    <xdr:cxnSp macro="">
      <xdr:nvCxnSpPr>
        <xdr:cNvPr id="788" name="直線コネクタ 787"/>
        <xdr:cNvCxnSpPr/>
      </xdr:nvCxnSpPr>
      <xdr:spPr>
        <a:xfrm>
          <a:off x="14592300" y="1821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89" name="楕円 788"/>
        <xdr:cNvSpPr/>
      </xdr:nvSpPr>
      <xdr:spPr>
        <a:xfrm>
          <a:off x="1365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51707</xdr:rowOff>
    </xdr:to>
    <xdr:cxnSp macro="">
      <xdr:nvCxnSpPr>
        <xdr:cNvPr id="790" name="直線コネクタ 789"/>
        <xdr:cNvCxnSpPr/>
      </xdr:nvCxnSpPr>
      <xdr:spPr>
        <a:xfrm flipV="1">
          <a:off x="13703300" y="1821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791" name="楕円 790"/>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51707</xdr:rowOff>
    </xdr:to>
    <xdr:cxnSp macro="">
      <xdr:nvCxnSpPr>
        <xdr:cNvPr id="792" name="直線コネクタ 791"/>
        <xdr:cNvCxnSpPr/>
      </xdr:nvCxnSpPr>
      <xdr:spPr>
        <a:xfrm>
          <a:off x="12814300" y="182123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97"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798" name="n_2mainValue【庁舎】&#10;有形固定資産減価償却率"/>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799" name="n_3mainValue【庁舎】&#10;有形固定資産減価償却率"/>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800" name="n_4mainValue【庁舎】&#10;有形固定資産減価償却率"/>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22" name="直線コネクタ 8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24" name="直線コネクタ 8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6" name="直線コネクタ 8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7"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28" name="フローチャート: 判断 8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29" name="フローチャート: 判断 8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0" name="フローチャート: 判断 8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1" name="フローチャート: 判断 8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32" name="フローチャート: 判断 8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160274</xdr:rowOff>
    </xdr:from>
    <xdr:to>
      <xdr:col>116</xdr:col>
      <xdr:colOff>114300</xdr:colOff>
      <xdr:row>107</xdr:row>
      <xdr:rowOff>90424</xdr:rowOff>
    </xdr:to>
    <xdr:sp macro="" textlink="">
      <xdr:nvSpPr>
        <xdr:cNvPr id="838" name="楕円 837"/>
        <xdr:cNvSpPr/>
      </xdr:nvSpPr>
      <xdr:spPr>
        <a:xfrm>
          <a:off x="22110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75201</xdr:rowOff>
    </xdr:from>
    <xdr:ext cx="469744" cy="259045"/>
    <xdr:sp macro="" textlink="">
      <xdr:nvSpPr>
        <xdr:cNvPr id="839" name="【庁舎】&#10;一人当たり面積該当値テキスト"/>
        <xdr:cNvSpPr txBox="1"/>
      </xdr:nvSpPr>
      <xdr:spPr>
        <a:xfrm>
          <a:off x="22199600" y="1824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160274</xdr:rowOff>
    </xdr:from>
    <xdr:to>
      <xdr:col>112</xdr:col>
      <xdr:colOff>38100</xdr:colOff>
      <xdr:row>107</xdr:row>
      <xdr:rowOff>90424</xdr:rowOff>
    </xdr:to>
    <xdr:sp macro="" textlink="">
      <xdr:nvSpPr>
        <xdr:cNvPr id="840" name="楕円 839"/>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39624</xdr:rowOff>
    </xdr:to>
    <xdr:cxnSp macro="">
      <xdr:nvCxnSpPr>
        <xdr:cNvPr id="841" name="直線コネクタ 840"/>
        <xdr:cNvCxnSpPr/>
      </xdr:nvCxnSpPr>
      <xdr:spPr>
        <a:xfrm>
          <a:off x="21323300" y="18384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842" name="楕円 841"/>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39624</xdr:rowOff>
    </xdr:to>
    <xdr:cxnSp macro="">
      <xdr:nvCxnSpPr>
        <xdr:cNvPr id="843" name="直線コネクタ 842"/>
        <xdr:cNvCxnSpPr/>
      </xdr:nvCxnSpPr>
      <xdr:spPr>
        <a:xfrm>
          <a:off x="20434300" y="1838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44" name="楕円 843"/>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37337</xdr:rowOff>
    </xdr:to>
    <xdr:cxnSp macro="">
      <xdr:nvCxnSpPr>
        <xdr:cNvPr id="845" name="直線コネクタ 844"/>
        <xdr:cNvCxnSpPr/>
      </xdr:nvCxnSpPr>
      <xdr:spPr>
        <a:xfrm>
          <a:off x="19545300" y="183756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148844</xdr:rowOff>
    </xdr:from>
    <xdr:to>
      <xdr:col>98</xdr:col>
      <xdr:colOff>38100</xdr:colOff>
      <xdr:row>107</xdr:row>
      <xdr:rowOff>78994</xdr:rowOff>
    </xdr:to>
    <xdr:sp macro="" textlink="">
      <xdr:nvSpPr>
        <xdr:cNvPr id="846" name="楕円 845"/>
        <xdr:cNvSpPr/>
      </xdr:nvSpPr>
      <xdr:spPr>
        <a:xfrm>
          <a:off x="18605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28194</xdr:rowOff>
    </xdr:from>
    <xdr:to>
      <xdr:col>102</xdr:col>
      <xdr:colOff>114300</xdr:colOff>
      <xdr:row>107</xdr:row>
      <xdr:rowOff>30480</xdr:rowOff>
    </xdr:to>
    <xdr:cxnSp macro="">
      <xdr:nvCxnSpPr>
        <xdr:cNvPr id="847" name="直線コネクタ 846"/>
        <xdr:cNvCxnSpPr/>
      </xdr:nvCxnSpPr>
      <xdr:spPr>
        <a:xfrm>
          <a:off x="18656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48"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49"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50"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8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81551</xdr:rowOff>
    </xdr:from>
    <xdr:ext cx="469744" cy="259045"/>
    <xdr:sp macro="" textlink="">
      <xdr:nvSpPr>
        <xdr:cNvPr id="852" name="n_1mainValue【庁舎】&#10;一人当たり面積"/>
        <xdr:cNvSpPr txBox="1"/>
      </xdr:nvSpPr>
      <xdr:spPr>
        <a:xfrm>
          <a:off x="21075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853" name="n_2mainValue【庁舎】&#10;一人当たり面積"/>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54"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70121</xdr:rowOff>
    </xdr:from>
    <xdr:ext cx="469744" cy="259045"/>
    <xdr:sp macro="" textlink="">
      <xdr:nvSpPr>
        <xdr:cNvPr id="855" name="n_4mainValue【庁舎】&#10;一人当たり面積"/>
        <xdr:cNvSpPr txBox="1"/>
      </xdr:nvSpPr>
      <xdr:spPr>
        <a:xfrm>
          <a:off x="18421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消防施設については、随時更新を行っていることなどから類似団体と比較して有形固定資産減価償却率は低いが、それ以外の施設は高くなっている。</a:t>
          </a:r>
          <a:endParaRPr lang="en-US" altLang="ja-JP" sz="1400">
            <a:effectLst/>
          </a:endParaRPr>
        </a:p>
        <a:p>
          <a:r>
            <a:rPr lang="ja-JP" altLang="en-US" sz="1400">
              <a:effectLst/>
            </a:rPr>
            <a:t>公共施設の適正な管理を行うため、平成２８年度に糸島市公共施設等総合管理計画を策定し、同計画のアクションプランに基づき計画的なマネジメントに取り組んでいる。</a:t>
          </a:r>
          <a:endParaRPr lang="en-US" altLang="ja-JP" sz="1400">
            <a:effectLst/>
          </a:endParaRPr>
        </a:p>
        <a:p>
          <a:r>
            <a:rPr lang="ja-JP" altLang="en-US" sz="1400">
              <a:effectLst/>
            </a:rPr>
            <a:t>なお、現在、運動公園（多目的体育館、グラウンド等）整備、及び新庁舎整備を行っており、運動公園は</a:t>
          </a:r>
          <a:endParaRPr lang="en-US" altLang="ja-JP" sz="1400">
            <a:effectLst/>
          </a:endParaRPr>
        </a:p>
        <a:p>
          <a:r>
            <a:rPr lang="ja-JP" altLang="en-US" sz="1400">
              <a:effectLst/>
            </a:rPr>
            <a:t>令和５年度に供用を開始する予定である。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102,547
101,207
215.70
49,589,419
48,641,967
864,573
20,528,882
27,888,635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平成２８年度以降は類似団体平均を上回っている。しかし、財政基盤が脆弱であることは否めず、その要因として法人事業所が少なく、一人当たりの法人市民税額が県内都市では最低レベルであ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また一人当たりの固定資産税額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低いことが挙げられる。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今後も引き続き、法人市民税、固定資産税等の増収や雇用の創出による市内経済の活性化を図り自主財源の確保を目指す。</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1" name="直線コネクタ 70"/>
        <xdr:cNvCxnSpPr/>
      </xdr:nvCxnSpPr>
      <xdr:spPr>
        <a:xfrm flipV="1">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59872</xdr:rowOff>
    </xdr:to>
    <xdr:cxnSp macro="">
      <xdr:nvCxnSpPr>
        <xdr:cNvPr id="80" name="直線コネクタ 79"/>
        <xdr:cNvCxnSpPr/>
      </xdr:nvCxnSpPr>
      <xdr:spPr>
        <a:xfrm flipV="1">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3" name="テキスト ボックス 92"/>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ysClr val="windowText" lastClr="000000"/>
              </a:solidFill>
              <a:effectLst/>
              <a:latin typeface="+mn-lt"/>
              <a:ea typeface="+mn-ea"/>
              <a:cs typeface="+mn-cs"/>
            </a:rPr>
            <a:t>経常収支比率は８９．</a:t>
          </a:r>
          <a:r>
            <a:rPr kumimoji="1" lang="ja-JP" altLang="en-US" sz="1000">
              <a:solidFill>
                <a:sysClr val="windowText" lastClr="000000"/>
              </a:solidFill>
              <a:effectLst/>
              <a:latin typeface="+mn-lt"/>
              <a:ea typeface="+mn-ea"/>
              <a:cs typeface="+mn-cs"/>
            </a:rPr>
            <a:t>７</a:t>
          </a:r>
          <a:r>
            <a:rPr kumimoji="1" lang="ja-JP" altLang="ja-JP" sz="1000">
              <a:solidFill>
                <a:sysClr val="windowText" lastClr="000000"/>
              </a:solidFill>
              <a:effectLst/>
              <a:latin typeface="+mn-lt"/>
              <a:ea typeface="+mn-ea"/>
              <a:cs typeface="+mn-cs"/>
            </a:rPr>
            <a:t>％となり、前年度より０．</a:t>
          </a:r>
          <a:r>
            <a:rPr kumimoji="1" lang="ja-JP" altLang="en-US" sz="1000">
              <a:solidFill>
                <a:sysClr val="windowText" lastClr="000000"/>
              </a:solidFill>
              <a:effectLst/>
              <a:latin typeface="+mn-lt"/>
              <a:ea typeface="+mn-ea"/>
              <a:cs typeface="+mn-cs"/>
            </a:rPr>
            <a:t>１</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改善</a:t>
          </a:r>
          <a:r>
            <a:rPr kumimoji="1" lang="ja-JP" altLang="ja-JP" sz="1000">
              <a:solidFill>
                <a:sysClr val="windowText" lastClr="000000"/>
              </a:solidFill>
              <a:effectLst/>
              <a:latin typeface="+mn-lt"/>
              <a:ea typeface="+mn-ea"/>
              <a:cs typeface="+mn-cs"/>
            </a:rPr>
            <a:t>した</a:t>
          </a:r>
          <a:r>
            <a:rPr kumimoji="1" lang="ja-JP" altLang="en-US" sz="10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分子である経常経費充当一般財源のうち</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公債費</a:t>
          </a:r>
          <a:r>
            <a:rPr kumimoji="1" lang="ja-JP" altLang="en-US" sz="1000">
              <a:solidFill>
                <a:sysClr val="windowText" lastClr="000000"/>
              </a:solidFill>
              <a:effectLst/>
              <a:latin typeface="+mn-lt"/>
              <a:ea typeface="+mn-ea"/>
              <a:cs typeface="+mn-cs"/>
            </a:rPr>
            <a:t>が約１２８．８百万円の減となり</a:t>
          </a:r>
          <a:r>
            <a:rPr kumimoji="1" lang="ja-JP" altLang="ja-JP" sz="1000">
              <a:solidFill>
                <a:sysClr val="windowText" lastClr="000000"/>
              </a:solidFill>
              <a:effectLst/>
              <a:latin typeface="+mn-lt"/>
              <a:ea typeface="+mn-ea"/>
              <a:cs typeface="+mn-cs"/>
            </a:rPr>
            <a:t>、全体として</a:t>
          </a:r>
          <a:r>
            <a:rPr kumimoji="1" lang="ja-JP" altLang="en-US" sz="1000">
              <a:solidFill>
                <a:sysClr val="windowText" lastClr="000000"/>
              </a:solidFill>
              <a:effectLst/>
              <a:latin typeface="+mn-lt"/>
              <a:ea typeface="+mn-ea"/>
              <a:cs typeface="+mn-cs"/>
            </a:rPr>
            <a:t>７２．７</a:t>
          </a:r>
          <a:r>
            <a:rPr kumimoji="1" lang="ja-JP" altLang="ja-JP" sz="1000">
              <a:solidFill>
                <a:sysClr val="windowText" lastClr="000000"/>
              </a:solidFill>
              <a:effectLst/>
              <a:latin typeface="+mn-lt"/>
              <a:ea typeface="+mn-ea"/>
              <a:cs typeface="+mn-cs"/>
            </a:rPr>
            <a:t>百万円の</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また分母である経常一般財源総額のうち、普通交付税が</a:t>
          </a:r>
          <a:r>
            <a:rPr kumimoji="1" lang="ja-JP" altLang="en-US" sz="1000">
              <a:solidFill>
                <a:sysClr val="windowText" lastClr="000000"/>
              </a:solidFill>
              <a:effectLst/>
              <a:latin typeface="+mn-lt"/>
              <a:ea typeface="+mn-ea"/>
              <a:cs typeface="+mn-cs"/>
            </a:rPr>
            <a:t>合併算定替終了などにより４００．６</a:t>
          </a:r>
          <a:r>
            <a:rPr kumimoji="1" lang="ja-JP" altLang="ja-JP" sz="1000">
              <a:solidFill>
                <a:sysClr val="windowText" lastClr="000000"/>
              </a:solidFill>
              <a:effectLst/>
              <a:latin typeface="+mn-lt"/>
              <a:ea typeface="+mn-ea"/>
              <a:cs typeface="+mn-cs"/>
            </a:rPr>
            <a:t>百万円の減とな</a:t>
          </a:r>
          <a:r>
            <a:rPr kumimoji="1" lang="ja-JP" altLang="en-US" sz="1000">
              <a:solidFill>
                <a:sysClr val="windowText" lastClr="000000"/>
              </a:solidFill>
              <a:effectLst/>
              <a:latin typeface="+mn-lt"/>
              <a:ea typeface="+mn-ea"/>
              <a:cs typeface="+mn-cs"/>
            </a:rPr>
            <a:t>り</a:t>
          </a:r>
          <a:r>
            <a:rPr kumimoji="1" lang="ja-JP" altLang="ja-JP" sz="1000">
              <a:solidFill>
                <a:sysClr val="windowText" lastClr="000000"/>
              </a:solidFill>
              <a:effectLst/>
              <a:latin typeface="+mn-lt"/>
              <a:ea typeface="+mn-ea"/>
              <a:cs typeface="+mn-cs"/>
            </a:rPr>
            <a:t>、全体として</a:t>
          </a:r>
          <a:r>
            <a:rPr kumimoji="1" lang="ja-JP" altLang="en-US" sz="1000">
              <a:solidFill>
                <a:sysClr val="windowText" lastClr="000000"/>
              </a:solidFill>
              <a:effectLst/>
              <a:latin typeface="+mn-lt"/>
              <a:ea typeface="+mn-ea"/>
              <a:cs typeface="+mn-cs"/>
            </a:rPr>
            <a:t>７５．２</a:t>
          </a:r>
          <a:r>
            <a:rPr kumimoji="1" lang="ja-JP" altLang="ja-JP" sz="1000">
              <a:solidFill>
                <a:sysClr val="windowText" lastClr="000000"/>
              </a:solidFill>
              <a:effectLst/>
              <a:latin typeface="+mn-lt"/>
              <a:ea typeface="+mn-ea"/>
              <a:cs typeface="+mn-cs"/>
            </a:rPr>
            <a:t>百万円の</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額と</a:t>
          </a:r>
          <a:r>
            <a:rPr kumimoji="1" lang="ja-JP" altLang="en-US" sz="1000">
              <a:solidFill>
                <a:sysClr val="windowText" lastClr="000000"/>
              </a:solidFill>
              <a:effectLst/>
              <a:latin typeface="+mn-lt"/>
              <a:ea typeface="+mn-ea"/>
              <a:cs typeface="+mn-cs"/>
            </a:rPr>
            <a:t>なった。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今後も、高齢者医療への負担金や繰出金の増加、大型事業への対応、公共施設の長寿命化に伴う修繕等の増加</a:t>
          </a:r>
          <a:r>
            <a:rPr kumimoji="1" lang="ja-JP" altLang="en-US" sz="1000">
              <a:solidFill>
                <a:sysClr val="windowText" lastClr="000000"/>
              </a:solidFill>
              <a:effectLst/>
              <a:latin typeface="+mn-lt"/>
              <a:ea typeface="+mn-ea"/>
              <a:cs typeface="+mn-cs"/>
            </a:rPr>
            <a:t>に加え新型コロナウィルス対策経費も</a:t>
          </a:r>
          <a:r>
            <a:rPr kumimoji="1" lang="ja-JP" altLang="ja-JP" sz="1000">
              <a:solidFill>
                <a:sysClr val="windowText" lastClr="000000"/>
              </a:solidFill>
              <a:effectLst/>
              <a:latin typeface="+mn-lt"/>
              <a:ea typeface="+mn-ea"/>
              <a:cs typeface="+mn-cs"/>
            </a:rPr>
            <a:t>見込まれるため、行財政健全化計画をもとに、行財政改革の推進を図る。</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62</xdr:row>
      <xdr:rowOff>149013</xdr:rowOff>
    </xdr:to>
    <xdr:cxnSp macro="">
      <xdr:nvCxnSpPr>
        <xdr:cNvPr id="134" name="直線コネクタ 133"/>
        <xdr:cNvCxnSpPr/>
      </xdr:nvCxnSpPr>
      <xdr:spPr>
        <a:xfrm flipV="1">
          <a:off x="4114800" y="1077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62</xdr:row>
      <xdr:rowOff>149013</xdr:rowOff>
    </xdr:to>
    <xdr:cxnSp macro="">
      <xdr:nvCxnSpPr>
        <xdr:cNvPr id="137" name="直線コネクタ 136"/>
        <xdr:cNvCxnSpPr/>
      </xdr:nvCxnSpPr>
      <xdr:spPr>
        <a:xfrm>
          <a:off x="3225800" y="1073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108796</xdr:rowOff>
    </xdr:to>
    <xdr:cxnSp macro="">
      <xdr:nvCxnSpPr>
        <xdr:cNvPr id="140" name="直線コネクタ 139"/>
        <xdr:cNvCxnSpPr/>
      </xdr:nvCxnSpPr>
      <xdr:spPr>
        <a:xfrm>
          <a:off x="2336800" y="106019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143510</xdr:rowOff>
    </xdr:to>
    <xdr:cxnSp macro="">
      <xdr:nvCxnSpPr>
        <xdr:cNvPr id="143" name="直線コネクタ 142"/>
        <xdr:cNvCxnSpPr/>
      </xdr:nvCxnSpPr>
      <xdr:spPr>
        <a:xfrm>
          <a:off x="1447800" y="104732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3" name="楕円 152"/>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4"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6" name="テキスト ボックス 155"/>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7" name="楕円 156"/>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8" name="テキスト ボックス 157"/>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9" name="楕円 158"/>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60" name="テキスト ボックス 159"/>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61" name="楕円 160"/>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2" name="テキスト ボックス 161"/>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人口一人あたり人件費が、</a:t>
          </a:r>
          <a:r>
            <a:rPr kumimoji="1" lang="ja-JP" altLang="ja-JP" sz="1100">
              <a:solidFill>
                <a:sysClr val="windowText" lastClr="000000"/>
              </a:solidFill>
              <a:effectLst/>
              <a:latin typeface="+mn-lt"/>
              <a:ea typeface="+mn-ea"/>
              <a:cs typeface="+mn-cs"/>
            </a:rPr>
            <a:t>類似団体平均を大きく下回っている要因として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合併後に、毎年職員数の削減を行ってきたことにより人件費の抑制が図られていること</a:t>
          </a:r>
          <a:r>
            <a:rPr kumimoji="1" lang="ja-JP" altLang="en-US" sz="1100">
              <a:solidFill>
                <a:sysClr val="windowText" lastClr="000000"/>
              </a:solidFill>
              <a:effectLst/>
              <a:latin typeface="+mn-lt"/>
              <a:ea typeface="+mn-ea"/>
              <a:cs typeface="+mn-cs"/>
            </a:rPr>
            <a:t>、あわせて人口が増加していることが</a:t>
          </a:r>
          <a:r>
            <a:rPr kumimoji="1" lang="ja-JP" altLang="ja-JP" sz="1100">
              <a:solidFill>
                <a:sysClr val="windowText" lastClr="000000"/>
              </a:solidFill>
              <a:effectLst/>
              <a:latin typeface="+mn-lt"/>
              <a:ea typeface="+mn-ea"/>
              <a:cs typeface="+mn-cs"/>
            </a:rPr>
            <a:t>挙げられる。一方、物件費については、</a:t>
          </a:r>
          <a:r>
            <a:rPr lang="ja-JP" altLang="ja-JP" sz="1100" b="0" i="0" baseline="0">
              <a:solidFill>
                <a:sysClr val="windowText" lastClr="000000"/>
              </a:solidFill>
              <a:effectLst/>
              <a:latin typeface="+mn-lt"/>
              <a:ea typeface="+mn-ea"/>
              <a:cs typeface="+mn-cs"/>
            </a:rPr>
            <a:t>民間委託化を推進し、職員人件費等から委託料（物件費）へのシフトが起きていることなどから</a:t>
          </a:r>
          <a:r>
            <a:rPr kumimoji="1" lang="ja-JP" altLang="ja-JP" sz="1100">
              <a:solidFill>
                <a:sysClr val="windowText" lastClr="000000"/>
              </a:solidFill>
              <a:effectLst/>
              <a:latin typeface="+mn-lt"/>
              <a:ea typeface="+mn-ea"/>
              <a:cs typeface="+mn-cs"/>
            </a:rPr>
            <a:t>増加傾向にある。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今後も、職員数の適正化に努めるとともに、行財政健全化計画により財政の健全化を図る。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69087</xdr:rowOff>
    </xdr:from>
    <xdr:to>
      <xdr:col>23</xdr:col>
      <xdr:colOff>133350</xdr:colOff>
      <xdr:row>80</xdr:row>
      <xdr:rowOff>124425</xdr:rowOff>
    </xdr:to>
    <xdr:cxnSp macro="">
      <xdr:nvCxnSpPr>
        <xdr:cNvPr id="197" name="直線コネクタ 196"/>
        <xdr:cNvCxnSpPr/>
      </xdr:nvCxnSpPr>
      <xdr:spPr>
        <a:xfrm>
          <a:off x="4114800" y="13785087"/>
          <a:ext cx="8382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49614</xdr:rowOff>
    </xdr:from>
    <xdr:to>
      <xdr:col>19</xdr:col>
      <xdr:colOff>133350</xdr:colOff>
      <xdr:row>80</xdr:row>
      <xdr:rowOff>69087</xdr:rowOff>
    </xdr:to>
    <xdr:cxnSp macro="">
      <xdr:nvCxnSpPr>
        <xdr:cNvPr id="200" name="直線コネクタ 199"/>
        <xdr:cNvCxnSpPr/>
      </xdr:nvCxnSpPr>
      <xdr:spPr>
        <a:xfrm>
          <a:off x="3225800" y="13765614"/>
          <a:ext cx="8890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43098</xdr:rowOff>
    </xdr:from>
    <xdr:to>
      <xdr:col>15</xdr:col>
      <xdr:colOff>82550</xdr:colOff>
      <xdr:row>80</xdr:row>
      <xdr:rowOff>49614</xdr:rowOff>
    </xdr:to>
    <xdr:cxnSp macro="">
      <xdr:nvCxnSpPr>
        <xdr:cNvPr id="203" name="直線コネクタ 202"/>
        <xdr:cNvCxnSpPr/>
      </xdr:nvCxnSpPr>
      <xdr:spPr>
        <a:xfrm>
          <a:off x="2336800" y="13759098"/>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41145</xdr:rowOff>
    </xdr:from>
    <xdr:to>
      <xdr:col>11</xdr:col>
      <xdr:colOff>31750</xdr:colOff>
      <xdr:row>80</xdr:row>
      <xdr:rowOff>43098</xdr:rowOff>
    </xdr:to>
    <xdr:cxnSp macro="">
      <xdr:nvCxnSpPr>
        <xdr:cNvPr id="206" name="直線コネクタ 205"/>
        <xdr:cNvCxnSpPr/>
      </xdr:nvCxnSpPr>
      <xdr:spPr>
        <a:xfrm>
          <a:off x="1447800" y="13757145"/>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73625</xdr:rowOff>
    </xdr:from>
    <xdr:to>
      <xdr:col>23</xdr:col>
      <xdr:colOff>184150</xdr:colOff>
      <xdr:row>81</xdr:row>
      <xdr:rowOff>3775</xdr:rowOff>
    </xdr:to>
    <xdr:sp macro="" textlink="">
      <xdr:nvSpPr>
        <xdr:cNvPr id="216" name="楕円 215"/>
        <xdr:cNvSpPr/>
      </xdr:nvSpPr>
      <xdr:spPr>
        <a:xfrm>
          <a:off x="4902200" y="137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166352</xdr:rowOff>
    </xdr:from>
    <xdr:ext cx="762000" cy="259045"/>
    <xdr:sp macro="" textlink="">
      <xdr:nvSpPr>
        <xdr:cNvPr id="217" name="人件費・物件費等の状況該当値テキスト"/>
        <xdr:cNvSpPr txBox="1"/>
      </xdr:nvSpPr>
      <xdr:spPr>
        <a:xfrm>
          <a:off x="5041900" y="1371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18287</xdr:rowOff>
    </xdr:from>
    <xdr:to>
      <xdr:col>19</xdr:col>
      <xdr:colOff>184150</xdr:colOff>
      <xdr:row>80</xdr:row>
      <xdr:rowOff>119887</xdr:rowOff>
    </xdr:to>
    <xdr:sp macro="" textlink="">
      <xdr:nvSpPr>
        <xdr:cNvPr id="218" name="楕円 217"/>
        <xdr:cNvSpPr/>
      </xdr:nvSpPr>
      <xdr:spPr>
        <a:xfrm>
          <a:off x="4064000" y="13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130064</xdr:rowOff>
    </xdr:from>
    <xdr:ext cx="736600" cy="259045"/>
    <xdr:sp macro="" textlink="">
      <xdr:nvSpPr>
        <xdr:cNvPr id="219" name="テキスト ボックス 218"/>
        <xdr:cNvSpPr txBox="1"/>
      </xdr:nvSpPr>
      <xdr:spPr>
        <a:xfrm>
          <a:off x="3733800" y="1350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170264</xdr:rowOff>
    </xdr:from>
    <xdr:to>
      <xdr:col>15</xdr:col>
      <xdr:colOff>133350</xdr:colOff>
      <xdr:row>80</xdr:row>
      <xdr:rowOff>100414</xdr:rowOff>
    </xdr:to>
    <xdr:sp macro="" textlink="">
      <xdr:nvSpPr>
        <xdr:cNvPr id="220" name="楕円 219"/>
        <xdr:cNvSpPr/>
      </xdr:nvSpPr>
      <xdr:spPr>
        <a:xfrm>
          <a:off x="3175000" y="137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110591</xdr:rowOff>
    </xdr:from>
    <xdr:ext cx="762000" cy="259045"/>
    <xdr:sp macro="" textlink="">
      <xdr:nvSpPr>
        <xdr:cNvPr id="221" name="テキスト ボックス 220"/>
        <xdr:cNvSpPr txBox="1"/>
      </xdr:nvSpPr>
      <xdr:spPr>
        <a:xfrm>
          <a:off x="2844800" y="134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163748</xdr:rowOff>
    </xdr:from>
    <xdr:to>
      <xdr:col>11</xdr:col>
      <xdr:colOff>82550</xdr:colOff>
      <xdr:row>80</xdr:row>
      <xdr:rowOff>93898</xdr:rowOff>
    </xdr:to>
    <xdr:sp macro="" textlink="">
      <xdr:nvSpPr>
        <xdr:cNvPr id="222" name="楕円 221"/>
        <xdr:cNvSpPr/>
      </xdr:nvSpPr>
      <xdr:spPr>
        <a:xfrm>
          <a:off x="2286000" y="137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104075</xdr:rowOff>
    </xdr:from>
    <xdr:ext cx="762000" cy="259045"/>
    <xdr:sp macro="" textlink="">
      <xdr:nvSpPr>
        <xdr:cNvPr id="223" name="テキスト ボックス 222"/>
        <xdr:cNvSpPr txBox="1"/>
      </xdr:nvSpPr>
      <xdr:spPr>
        <a:xfrm>
          <a:off x="1955800" y="134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161795</xdr:rowOff>
    </xdr:from>
    <xdr:to>
      <xdr:col>7</xdr:col>
      <xdr:colOff>31750</xdr:colOff>
      <xdr:row>80</xdr:row>
      <xdr:rowOff>91945</xdr:rowOff>
    </xdr:to>
    <xdr:sp macro="" textlink="">
      <xdr:nvSpPr>
        <xdr:cNvPr id="224" name="楕円 223"/>
        <xdr:cNvSpPr/>
      </xdr:nvSpPr>
      <xdr:spPr>
        <a:xfrm>
          <a:off x="1397000" y="137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102122</xdr:rowOff>
    </xdr:from>
    <xdr:ext cx="762000" cy="259045"/>
    <xdr:sp macro="" textlink="">
      <xdr:nvSpPr>
        <xdr:cNvPr id="225" name="テキスト ボックス 224"/>
        <xdr:cNvSpPr txBox="1"/>
      </xdr:nvSpPr>
      <xdr:spPr>
        <a:xfrm>
          <a:off x="1066800" y="1347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ラスパイレス指数は類似団体平均を</a:t>
          </a:r>
          <a:r>
            <a:rPr kumimoji="1" lang="ja-JP" altLang="en-US" sz="1100">
              <a:solidFill>
                <a:schemeClr val="dk1"/>
              </a:solidFill>
              <a:effectLst/>
              <a:latin typeface="+mn-lt"/>
              <a:ea typeface="+mn-ea"/>
              <a:cs typeface="+mn-cs"/>
            </a:rPr>
            <a:t>１．３ポイント</a:t>
          </a:r>
          <a:r>
            <a:rPr kumimoji="1" lang="ja-JP" altLang="ja-JP" sz="1100">
              <a:solidFill>
                <a:schemeClr val="dk1"/>
              </a:solidFill>
              <a:effectLst/>
              <a:latin typeface="+mn-lt"/>
              <a:ea typeface="+mn-ea"/>
              <a:cs typeface="+mn-cs"/>
            </a:rPr>
            <a:t>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職員一人当たり</a:t>
          </a:r>
          <a:r>
            <a:rPr kumimoji="1" lang="ja-JP" altLang="en-US" sz="1100">
              <a:solidFill>
                <a:schemeClr val="dk1"/>
              </a:solidFill>
              <a:effectLst/>
              <a:latin typeface="+mn-lt"/>
              <a:ea typeface="+mn-ea"/>
              <a:cs typeface="+mn-cs"/>
            </a:rPr>
            <a:t>の時間外勤務手当が類似団体平均より１１．４万円、５０．０ポイント高いことが平均給料月額</a:t>
          </a:r>
          <a:r>
            <a:rPr kumimoji="1" lang="ja-JP" altLang="ja-JP" sz="1100">
              <a:solidFill>
                <a:schemeClr val="dk1"/>
              </a:solidFill>
              <a:effectLst/>
              <a:latin typeface="+mn-lt"/>
              <a:ea typeface="+mn-ea"/>
              <a:cs typeface="+mn-cs"/>
            </a:rPr>
            <a:t>を引き上げていること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　今後も、国の動向や他自治体の状況を踏まえ、</a:t>
          </a:r>
          <a:r>
            <a:rPr kumimoji="1" lang="ja-JP" altLang="en-US" sz="1100">
              <a:solidFill>
                <a:schemeClr val="dk1"/>
              </a:solidFill>
              <a:effectLst/>
              <a:latin typeface="+mn-lt"/>
              <a:ea typeface="+mn-ea"/>
              <a:cs typeface="+mn-cs"/>
            </a:rPr>
            <a:t>適正職員数の確保と併せ、</a:t>
          </a:r>
          <a:r>
            <a:rPr kumimoji="1" lang="ja-JP" altLang="ja-JP" sz="110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0</xdr:rowOff>
    </xdr:to>
    <xdr:cxnSp macro="">
      <xdr:nvCxnSpPr>
        <xdr:cNvPr id="261" name="直線コネクタ 260"/>
        <xdr:cNvCxnSpPr/>
      </xdr:nvCxnSpPr>
      <xdr:spPr>
        <a:xfrm flipV="1">
          <a:off x="16179800" y="150014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0</xdr:rowOff>
    </xdr:to>
    <xdr:cxnSp macro="">
      <xdr:nvCxnSpPr>
        <xdr:cNvPr id="264" name="直線コネクタ 263"/>
        <xdr:cNvCxnSpPr/>
      </xdr:nvCxnSpPr>
      <xdr:spPr>
        <a:xfrm>
          <a:off x="15290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7" name="直線コネクタ 266"/>
        <xdr:cNvCxnSpPr/>
      </xdr:nvCxnSpPr>
      <xdr:spPr>
        <a:xfrm flipV="1">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86179</xdr:rowOff>
    </xdr:to>
    <xdr:cxnSp macro="">
      <xdr:nvCxnSpPr>
        <xdr:cNvPr id="270" name="直線コネクタ 269"/>
        <xdr:cNvCxnSpPr/>
      </xdr:nvCxnSpPr>
      <xdr:spPr>
        <a:xfrm flipV="1">
          <a:off x="13512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類似団体平均を大きく下回り、類似団体内１位である。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合併</a:t>
          </a:r>
          <a:r>
            <a:rPr kumimoji="1" lang="ja-JP" altLang="en-US" sz="1100">
              <a:solidFill>
                <a:schemeClr val="dk1"/>
              </a:solidFill>
              <a:effectLst/>
              <a:latin typeface="+mn-lt"/>
              <a:ea typeface="+mn-ea"/>
              <a:cs typeface="+mn-cs"/>
            </a:rPr>
            <a:t>時に作成した新市基本計画に基づき</a:t>
          </a:r>
          <a:r>
            <a:rPr kumimoji="1" lang="ja-JP" altLang="ja-JP" sz="1100">
              <a:solidFill>
                <a:schemeClr val="dk1"/>
              </a:solidFill>
              <a:effectLst/>
              <a:latin typeface="+mn-lt"/>
              <a:ea typeface="+mn-ea"/>
              <a:cs typeface="+mn-cs"/>
            </a:rPr>
            <a:t>職員削減</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、事務の統廃合縮小や民間委託を積極的に行っ</a:t>
          </a:r>
          <a:r>
            <a:rPr kumimoji="1" lang="ja-JP" altLang="en-US" sz="1100">
              <a:solidFill>
                <a:schemeClr val="dk1"/>
              </a:solidFill>
              <a:effectLst/>
              <a:latin typeface="+mn-lt"/>
              <a:ea typeface="+mn-ea"/>
              <a:cs typeface="+mn-cs"/>
            </a:rPr>
            <a:t>てき</a:t>
          </a:r>
          <a:r>
            <a:rPr kumimoji="1" lang="ja-JP" altLang="ja-JP" sz="1100">
              <a:solidFill>
                <a:schemeClr val="dk1"/>
              </a:solidFill>
              <a:effectLst/>
              <a:latin typeface="+mn-lt"/>
              <a:ea typeface="+mn-ea"/>
              <a:cs typeface="+mn-cs"/>
            </a:rPr>
            <a:t>たこと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人口が</a:t>
          </a:r>
          <a:r>
            <a:rPr kumimoji="1" lang="ja-JP" altLang="en-US" sz="1100">
              <a:solidFill>
                <a:schemeClr val="dk1"/>
              </a:solidFill>
              <a:effectLst/>
              <a:latin typeface="+mn-lt"/>
              <a:ea typeface="+mn-ea"/>
              <a:cs typeface="+mn-cs"/>
            </a:rPr>
            <a:t>前年度より６８１人、０．７ポイント増となったことが</a:t>
          </a:r>
          <a:r>
            <a:rPr kumimoji="1" lang="ja-JP" altLang="ja-JP" sz="1100">
              <a:solidFill>
                <a:schemeClr val="dk1"/>
              </a:solidFill>
              <a:effectLst/>
              <a:latin typeface="+mn-lt"/>
              <a:ea typeface="+mn-ea"/>
              <a:cs typeface="+mn-cs"/>
            </a:rPr>
            <a:t>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職員数については、令和２年度に策定した</a:t>
          </a:r>
          <a:r>
            <a:rPr lang="ja-JP" altLang="en-US"/>
            <a:t>定員適正化計画において、増員した適正職員数を設定しており、今後適正職員数の確保に努めていく。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1512</xdr:rowOff>
    </xdr:from>
    <xdr:to>
      <xdr:col>81</xdr:col>
      <xdr:colOff>44450</xdr:colOff>
      <xdr:row>59</xdr:row>
      <xdr:rowOff>7257</xdr:rowOff>
    </xdr:to>
    <xdr:cxnSp macro="">
      <xdr:nvCxnSpPr>
        <xdr:cNvPr id="326" name="直線コネクタ 325"/>
        <xdr:cNvCxnSpPr/>
      </xdr:nvCxnSpPr>
      <xdr:spPr>
        <a:xfrm flipV="1">
          <a:off x="16179800" y="1011706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7257</xdr:rowOff>
    </xdr:from>
    <xdr:to>
      <xdr:col>77</xdr:col>
      <xdr:colOff>44450</xdr:colOff>
      <xdr:row>59</xdr:row>
      <xdr:rowOff>9555</xdr:rowOff>
    </xdr:to>
    <xdr:cxnSp macro="">
      <xdr:nvCxnSpPr>
        <xdr:cNvPr id="329" name="直線コネクタ 328"/>
        <xdr:cNvCxnSpPr/>
      </xdr:nvCxnSpPr>
      <xdr:spPr>
        <a:xfrm flipV="1">
          <a:off x="15290800" y="1012280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9555</xdr:rowOff>
    </xdr:from>
    <xdr:to>
      <xdr:col>72</xdr:col>
      <xdr:colOff>203200</xdr:colOff>
      <xdr:row>59</xdr:row>
      <xdr:rowOff>29089</xdr:rowOff>
    </xdr:to>
    <xdr:cxnSp macro="">
      <xdr:nvCxnSpPr>
        <xdr:cNvPr id="332" name="直線コネクタ 331"/>
        <xdr:cNvCxnSpPr/>
      </xdr:nvCxnSpPr>
      <xdr:spPr>
        <a:xfrm flipV="1">
          <a:off x="14401800" y="1012510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29089</xdr:rowOff>
    </xdr:from>
    <xdr:to>
      <xdr:col>68</xdr:col>
      <xdr:colOff>152400</xdr:colOff>
      <xdr:row>59</xdr:row>
      <xdr:rowOff>32536</xdr:rowOff>
    </xdr:to>
    <xdr:cxnSp macro="">
      <xdr:nvCxnSpPr>
        <xdr:cNvPr id="335" name="直線コネクタ 334"/>
        <xdr:cNvCxnSpPr/>
      </xdr:nvCxnSpPr>
      <xdr:spPr>
        <a:xfrm flipV="1">
          <a:off x="13512800" y="101446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122162</xdr:rowOff>
    </xdr:from>
    <xdr:to>
      <xdr:col>81</xdr:col>
      <xdr:colOff>95250</xdr:colOff>
      <xdr:row>59</xdr:row>
      <xdr:rowOff>52312</xdr:rowOff>
    </xdr:to>
    <xdr:sp macro="" textlink="">
      <xdr:nvSpPr>
        <xdr:cNvPr id="345" name="楕円 344"/>
        <xdr:cNvSpPr/>
      </xdr:nvSpPr>
      <xdr:spPr>
        <a:xfrm>
          <a:off x="169672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43439</xdr:rowOff>
    </xdr:from>
    <xdr:ext cx="762000" cy="259045"/>
    <xdr:sp macro="" textlink="">
      <xdr:nvSpPr>
        <xdr:cNvPr id="346" name="定員管理の状況該当値テキスト"/>
        <xdr:cNvSpPr txBox="1"/>
      </xdr:nvSpPr>
      <xdr:spPr>
        <a:xfrm>
          <a:off x="17106900" y="998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127907</xdr:rowOff>
    </xdr:from>
    <xdr:to>
      <xdr:col>77</xdr:col>
      <xdr:colOff>95250</xdr:colOff>
      <xdr:row>59</xdr:row>
      <xdr:rowOff>58057</xdr:rowOff>
    </xdr:to>
    <xdr:sp macro="" textlink="">
      <xdr:nvSpPr>
        <xdr:cNvPr id="347" name="楕円 346"/>
        <xdr:cNvSpPr/>
      </xdr:nvSpPr>
      <xdr:spPr>
        <a:xfrm>
          <a:off x="16129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68234</xdr:rowOff>
    </xdr:from>
    <xdr:ext cx="736600" cy="259045"/>
    <xdr:sp macro="" textlink="">
      <xdr:nvSpPr>
        <xdr:cNvPr id="348" name="テキスト ボックス 347"/>
        <xdr:cNvSpPr txBox="1"/>
      </xdr:nvSpPr>
      <xdr:spPr>
        <a:xfrm>
          <a:off x="15798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130205</xdr:rowOff>
    </xdr:from>
    <xdr:to>
      <xdr:col>73</xdr:col>
      <xdr:colOff>44450</xdr:colOff>
      <xdr:row>59</xdr:row>
      <xdr:rowOff>60355</xdr:rowOff>
    </xdr:to>
    <xdr:sp macro="" textlink="">
      <xdr:nvSpPr>
        <xdr:cNvPr id="349" name="楕円 348"/>
        <xdr:cNvSpPr/>
      </xdr:nvSpPr>
      <xdr:spPr>
        <a:xfrm>
          <a:off x="15240000" y="100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70532</xdr:rowOff>
    </xdr:from>
    <xdr:ext cx="762000" cy="259045"/>
    <xdr:sp macro="" textlink="">
      <xdr:nvSpPr>
        <xdr:cNvPr id="350" name="テキスト ボックス 349"/>
        <xdr:cNvSpPr txBox="1"/>
      </xdr:nvSpPr>
      <xdr:spPr>
        <a:xfrm>
          <a:off x="14909800" y="984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149739</xdr:rowOff>
    </xdr:from>
    <xdr:to>
      <xdr:col>68</xdr:col>
      <xdr:colOff>203200</xdr:colOff>
      <xdr:row>59</xdr:row>
      <xdr:rowOff>79889</xdr:rowOff>
    </xdr:to>
    <xdr:sp macro="" textlink="">
      <xdr:nvSpPr>
        <xdr:cNvPr id="351" name="楕円 350"/>
        <xdr:cNvSpPr/>
      </xdr:nvSpPr>
      <xdr:spPr>
        <a:xfrm>
          <a:off x="14351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90066</xdr:rowOff>
    </xdr:from>
    <xdr:ext cx="762000" cy="259045"/>
    <xdr:sp macro="" textlink="">
      <xdr:nvSpPr>
        <xdr:cNvPr id="352" name="テキスト ボックス 351"/>
        <xdr:cNvSpPr txBox="1"/>
      </xdr:nvSpPr>
      <xdr:spPr>
        <a:xfrm>
          <a:off x="14020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153186</xdr:rowOff>
    </xdr:from>
    <xdr:to>
      <xdr:col>64</xdr:col>
      <xdr:colOff>152400</xdr:colOff>
      <xdr:row>59</xdr:row>
      <xdr:rowOff>83336</xdr:rowOff>
    </xdr:to>
    <xdr:sp macro="" textlink="">
      <xdr:nvSpPr>
        <xdr:cNvPr id="353" name="楕円 352"/>
        <xdr:cNvSpPr/>
      </xdr:nvSpPr>
      <xdr:spPr>
        <a:xfrm>
          <a:off x="13462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93513</xdr:rowOff>
    </xdr:from>
    <xdr:ext cx="762000" cy="259045"/>
    <xdr:sp macro="" textlink="">
      <xdr:nvSpPr>
        <xdr:cNvPr id="354" name="テキスト ボックス 353"/>
        <xdr:cNvSpPr txBox="1"/>
      </xdr:nvSpPr>
      <xdr:spPr>
        <a:xfrm>
          <a:off x="13131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ja-JP" sz="1000">
              <a:solidFill>
                <a:sysClr val="windowText" lastClr="000000"/>
              </a:solidFill>
              <a:effectLst/>
              <a:latin typeface="+mn-lt"/>
              <a:ea typeface="+mn-ea"/>
              <a:cs typeface="+mn-cs"/>
            </a:rPr>
            <a:t>平成２８年度以降は類似団体平均を下回っている。過去の急激な人口増加に伴い道路、学校新設等の都市基盤整備を集中して実施したことや、ごみ・し尿処理、火葬場、消防施設等の整備に伴う地方債の元利償還金（Ｈ２６：３，８３４百万円、Ｈ２７：３，０３７百万円、Ｈ２８：２，８５７百万円、Ｈ２９：２，８１９百万円、</a:t>
          </a:r>
          <a:r>
            <a:rPr kumimoji="1" lang="en-US" altLang="ja-JP" sz="1000">
              <a:solidFill>
                <a:sysClr val="windowText" lastClr="000000"/>
              </a:solidFill>
              <a:effectLst/>
              <a:latin typeface="+mn-lt"/>
              <a:ea typeface="+mn-ea"/>
              <a:cs typeface="+mn-cs"/>
            </a:rPr>
            <a:t>H</a:t>
          </a:r>
          <a:r>
            <a:rPr kumimoji="1" lang="ja-JP" altLang="ja-JP" sz="1000">
              <a:solidFill>
                <a:sysClr val="windowText" lastClr="000000"/>
              </a:solidFill>
              <a:effectLst/>
              <a:latin typeface="+mn-lt"/>
              <a:ea typeface="+mn-ea"/>
              <a:cs typeface="+mn-cs"/>
            </a:rPr>
            <a:t>３０：２，９４８百万円）がピークを過ぎたことにより、実質公債費比率は改善傾向にあったが、今後、庁舎整備や運動公園整備などの大型事業により、比率の上昇が見込まれることから、地方債の計画的な発行、公債費の抑制に努め、中期財政計画に沿った財政運営を確保する。</a:t>
          </a:r>
          <a:endParaRPr lang="ja-JP" altLang="ja-JP" sz="11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35076</xdr:rowOff>
    </xdr:to>
    <xdr:cxnSp macro="">
      <xdr:nvCxnSpPr>
        <xdr:cNvPr id="390" name="直線コネクタ 389"/>
        <xdr:cNvCxnSpPr/>
      </xdr:nvCxnSpPr>
      <xdr:spPr>
        <a:xfrm>
          <a:off x="16179800" y="68700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40</xdr:row>
      <xdr:rowOff>12095</xdr:rowOff>
    </xdr:to>
    <xdr:cxnSp macro="">
      <xdr:nvCxnSpPr>
        <xdr:cNvPr id="393" name="直線コネクタ 392"/>
        <xdr:cNvCxnSpPr/>
      </xdr:nvCxnSpPr>
      <xdr:spPr>
        <a:xfrm>
          <a:off x="15290800" y="67551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68641</xdr:rowOff>
    </xdr:to>
    <xdr:cxnSp macro="">
      <xdr:nvCxnSpPr>
        <xdr:cNvPr id="396" name="直線コネクタ 395"/>
        <xdr:cNvCxnSpPr/>
      </xdr:nvCxnSpPr>
      <xdr:spPr>
        <a:xfrm>
          <a:off x="14401800" y="6755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149074</xdr:rowOff>
    </xdr:to>
    <xdr:cxnSp macro="">
      <xdr:nvCxnSpPr>
        <xdr:cNvPr id="399" name="直線コネクタ 398"/>
        <xdr:cNvCxnSpPr/>
      </xdr:nvCxnSpPr>
      <xdr:spPr>
        <a:xfrm flipV="1">
          <a:off x="13512800" y="67551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9" name="楕円 408"/>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803</xdr:rowOff>
    </xdr:from>
    <xdr:ext cx="762000" cy="259045"/>
    <xdr:sp macro="" textlink="">
      <xdr:nvSpPr>
        <xdr:cNvPr id="410" name="公債費負担の状況該当値テキスト"/>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11" name="楕円 410"/>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412" name="テキスト ボックス 411"/>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13" name="楕円 412"/>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4" name="テキスト ボックス 413"/>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15" name="楕円 414"/>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16" name="テキスト ボックス 415"/>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7" name="楕円 416"/>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8" name="テキスト ボックス 417"/>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と同様に</a:t>
          </a:r>
          <a:r>
            <a:rPr kumimoji="1" lang="ja-JP" altLang="ja-JP" sz="1100">
              <a:solidFill>
                <a:sysClr val="windowText" lastClr="000000"/>
              </a:solidFill>
              <a:effectLst/>
              <a:latin typeface="+mn-lt"/>
              <a:ea typeface="+mn-ea"/>
              <a:cs typeface="+mn-cs"/>
            </a:rPr>
            <a:t>、類似団体平均も下回っている。地方債の現在高や公営企業債等繰入見込額が減少傾向で、充当可能基金が増加しているため、将来負担比率は改善傾向にあったが、今後、庁舎整備や運動公園整備などの大型事業により、比率の上昇が見込まれることから、地方債の計画的な発行、公債費の抑制に努め、中期財政計画に沿った財政運営を確保す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27819</xdr:rowOff>
    </xdr:from>
    <xdr:to>
      <xdr:col>72</xdr:col>
      <xdr:colOff>203200</xdr:colOff>
      <xdr:row>14</xdr:row>
      <xdr:rowOff>70334</xdr:rowOff>
    </xdr:to>
    <xdr:cxnSp macro="">
      <xdr:nvCxnSpPr>
        <xdr:cNvPr id="454" name="直線コネクタ 453"/>
        <xdr:cNvCxnSpPr/>
      </xdr:nvCxnSpPr>
      <xdr:spPr>
        <a:xfrm flipV="1">
          <a:off x="14401800" y="242811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70334</xdr:rowOff>
    </xdr:from>
    <xdr:to>
      <xdr:col>68</xdr:col>
      <xdr:colOff>152400</xdr:colOff>
      <xdr:row>14</xdr:row>
      <xdr:rowOff>111700</xdr:rowOff>
    </xdr:to>
    <xdr:cxnSp macro="">
      <xdr:nvCxnSpPr>
        <xdr:cNvPr id="457" name="直線コネクタ 456"/>
        <xdr:cNvCxnSpPr/>
      </xdr:nvCxnSpPr>
      <xdr:spPr>
        <a:xfrm flipV="1">
          <a:off x="13512800" y="24706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60" name="フローチャート: 判断 459"/>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1" name="テキスト ボックス 460"/>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3" name="テキスト ボックス 462"/>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5" name="テキスト ボックス 464"/>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148469</xdr:rowOff>
    </xdr:from>
    <xdr:to>
      <xdr:col>73</xdr:col>
      <xdr:colOff>44450</xdr:colOff>
      <xdr:row>14</xdr:row>
      <xdr:rowOff>78619</xdr:rowOff>
    </xdr:to>
    <xdr:sp macro="" textlink="">
      <xdr:nvSpPr>
        <xdr:cNvPr id="471" name="楕円 470"/>
        <xdr:cNvSpPr/>
      </xdr:nvSpPr>
      <xdr:spPr>
        <a:xfrm>
          <a:off x="15240000" y="23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88796</xdr:rowOff>
    </xdr:from>
    <xdr:ext cx="762000" cy="259045"/>
    <xdr:sp macro="" textlink="">
      <xdr:nvSpPr>
        <xdr:cNvPr id="472" name="テキスト ボックス 471"/>
        <xdr:cNvSpPr txBox="1"/>
      </xdr:nvSpPr>
      <xdr:spPr>
        <a:xfrm>
          <a:off x="14909800" y="214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19534</xdr:rowOff>
    </xdr:from>
    <xdr:to>
      <xdr:col>68</xdr:col>
      <xdr:colOff>203200</xdr:colOff>
      <xdr:row>14</xdr:row>
      <xdr:rowOff>121134</xdr:rowOff>
    </xdr:to>
    <xdr:sp macro="" textlink="">
      <xdr:nvSpPr>
        <xdr:cNvPr id="473" name="楕円 472"/>
        <xdr:cNvSpPr/>
      </xdr:nvSpPr>
      <xdr:spPr>
        <a:xfrm>
          <a:off x="143510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131311</xdr:rowOff>
    </xdr:from>
    <xdr:ext cx="762000" cy="259045"/>
    <xdr:sp macro="" textlink="">
      <xdr:nvSpPr>
        <xdr:cNvPr id="474" name="テキスト ボックス 473"/>
        <xdr:cNvSpPr txBox="1"/>
      </xdr:nvSpPr>
      <xdr:spPr>
        <a:xfrm>
          <a:off x="14020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60900</xdr:rowOff>
    </xdr:from>
    <xdr:to>
      <xdr:col>64</xdr:col>
      <xdr:colOff>152400</xdr:colOff>
      <xdr:row>14</xdr:row>
      <xdr:rowOff>162500</xdr:rowOff>
    </xdr:to>
    <xdr:sp macro="" textlink="">
      <xdr:nvSpPr>
        <xdr:cNvPr id="475" name="楕円 474"/>
        <xdr:cNvSpPr/>
      </xdr:nvSpPr>
      <xdr:spPr>
        <a:xfrm>
          <a:off x="13462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xdr:rowOff>
    </xdr:from>
    <xdr:ext cx="762000" cy="259045"/>
    <xdr:sp macro="" textlink="">
      <xdr:nvSpPr>
        <xdr:cNvPr id="476" name="テキスト ボックス 475"/>
        <xdr:cNvSpPr txBox="1"/>
      </xdr:nvSpPr>
      <xdr:spPr>
        <a:xfrm>
          <a:off x="13131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102,547
101,207
215.70
49,589,419
48,641,967
864,573
20,528,882
27,888,635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令和２年度は前年度比０．４ポイントの増とほぼ横ばいとなっている。</a:t>
          </a:r>
        </a:p>
        <a:p>
          <a:r>
            <a:rPr kumimoji="1" lang="ja-JP" altLang="en-US" sz="1200">
              <a:latin typeface="ＭＳ Ｐゴシック" panose="020B0600070205080204" pitchFamily="50" charset="-128"/>
              <a:ea typeface="ＭＳ Ｐゴシック" panose="020B0600070205080204" pitchFamily="50" charset="-128"/>
            </a:rPr>
            <a:t>　類似団体平均より低い傾向にある要因は、平成２２年の合併以降１０年間で職員１１１人の削減目標を掲げ、事務の統廃合縮小や業務の民間委託など計画的に職員数の削減を進めてきたことによるもので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今後も市民サービスを維持しながら機構改革等の取り組みを推進し、適正な職員定数管理のもとに人件費の抑制を図る。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104140</xdr:rowOff>
    </xdr:to>
    <xdr:cxnSp macro="">
      <xdr:nvCxnSpPr>
        <xdr:cNvPr id="66" name="直線コネクタ 65"/>
        <xdr:cNvCxnSpPr/>
      </xdr:nvCxnSpPr>
      <xdr:spPr>
        <a:xfrm>
          <a:off x="3987800" y="624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104140</xdr:rowOff>
    </xdr:to>
    <xdr:cxnSp macro="">
      <xdr:nvCxnSpPr>
        <xdr:cNvPr id="69" name="直線コネクタ 68"/>
        <xdr:cNvCxnSpPr/>
      </xdr:nvCxnSpPr>
      <xdr:spPr>
        <a:xfrm flipV="1">
          <a:off x="3098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xdr:cNvCxnSpPr/>
      </xdr:nvCxnSpPr>
      <xdr:spPr>
        <a:xfrm>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119380</xdr:rowOff>
    </xdr:to>
    <xdr:cxnSp macro="">
      <xdr:nvCxnSpPr>
        <xdr:cNvPr id="75" name="直線コネクタ 74"/>
        <xdr:cNvCxnSpPr/>
      </xdr:nvCxnSpPr>
      <xdr:spPr>
        <a:xfrm flipV="1">
          <a:off x="1320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会計年度任用職員制度への移行により人件費相当分は減（▲１７５百万円）となったものの、児童生徒への一人一台端末購入費の増（３４０百万円）等により、前年度比０．１ポイントの増となり、平成２８年度からの５年間ほぼ横ばい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も高い傾向にあるのは、行財政健全化の取り組みを進め、業務の民間委託化を推進したことや、休日・夜間急患センターやごみ処理業務、し尿処理業務、火葬業務を市では直接行わず、業務委託を活用しているためであ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17</xdr:row>
      <xdr:rowOff>161290</xdr:rowOff>
    </xdr:to>
    <xdr:cxnSp macro="">
      <xdr:nvCxnSpPr>
        <xdr:cNvPr id="127" name="直線コネクタ 126"/>
        <xdr:cNvCxnSpPr/>
      </xdr:nvCxnSpPr>
      <xdr:spPr>
        <a:xfrm>
          <a:off x="15671800" y="3068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20320</xdr:rowOff>
    </xdr:to>
    <xdr:cxnSp macro="">
      <xdr:nvCxnSpPr>
        <xdr:cNvPr id="130" name="直線コネクタ 129"/>
        <xdr:cNvCxnSpPr/>
      </xdr:nvCxnSpPr>
      <xdr:spPr>
        <a:xfrm flipV="1">
          <a:off x="14782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20320</xdr:rowOff>
    </xdr:to>
    <xdr:cxnSp macro="">
      <xdr:nvCxnSpPr>
        <xdr:cNvPr id="133" name="直線コネクタ 132"/>
        <xdr:cNvCxnSpPr/>
      </xdr:nvCxnSpPr>
      <xdr:spPr>
        <a:xfrm>
          <a:off x="13893800" y="3075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161290</xdr:rowOff>
    </xdr:to>
    <xdr:cxnSp macro="">
      <xdr:nvCxnSpPr>
        <xdr:cNvPr id="136" name="直線コネクタ 135"/>
        <xdr:cNvCxnSpPr/>
      </xdr:nvCxnSpPr>
      <xdr:spPr>
        <a:xfrm>
          <a:off x="13004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2" name="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4" name="楕円 153"/>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5" name="テキスト ボックス 154"/>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令和２年度は前年度と同率であるが、平成２８年度からの５年間で１．１ポイント増加している。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高い傾向にある要因は、認定こども園運営費や施設型給付事業費などの児童福祉費が多額となることにあるが、これは、全国平均と比較して、保育所等在所児数及び保育所等利用率が高いことなども影響し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今後も、扶助費の抑制につながる施策を継続して実施していく。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8890</xdr:rowOff>
    </xdr:to>
    <xdr:cxnSp macro="">
      <xdr:nvCxnSpPr>
        <xdr:cNvPr id="188" name="直線コネクタ 187"/>
        <xdr:cNvCxnSpPr/>
      </xdr:nvCxnSpPr>
      <xdr:spPr>
        <a:xfrm>
          <a:off x="3987800" y="9781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134620</xdr:rowOff>
    </xdr:from>
    <xdr:to>
      <xdr:col>19</xdr:col>
      <xdr:colOff>187325</xdr:colOff>
      <xdr:row>57</xdr:row>
      <xdr:rowOff>8890</xdr:rowOff>
    </xdr:to>
    <xdr:cxnSp macro="">
      <xdr:nvCxnSpPr>
        <xdr:cNvPr id="191" name="直線コネクタ 190"/>
        <xdr:cNvCxnSpPr/>
      </xdr:nvCxnSpPr>
      <xdr:spPr>
        <a:xfrm>
          <a:off x="3098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111760</xdr:rowOff>
    </xdr:from>
    <xdr:to>
      <xdr:col>15</xdr:col>
      <xdr:colOff>98425</xdr:colOff>
      <xdr:row>56</xdr:row>
      <xdr:rowOff>134620</xdr:rowOff>
    </xdr:to>
    <xdr:cxnSp macro="">
      <xdr:nvCxnSpPr>
        <xdr:cNvPr id="194" name="直線コネクタ 193"/>
        <xdr:cNvCxnSpPr/>
      </xdr:nvCxnSpPr>
      <xdr:spPr>
        <a:xfrm>
          <a:off x="2209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96520</xdr:rowOff>
    </xdr:from>
    <xdr:to>
      <xdr:col>11</xdr:col>
      <xdr:colOff>9525</xdr:colOff>
      <xdr:row>56</xdr:row>
      <xdr:rowOff>111760</xdr:rowOff>
    </xdr:to>
    <xdr:cxnSp macro="">
      <xdr:nvCxnSpPr>
        <xdr:cNvPr id="197" name="直線コネクタ 196"/>
        <xdr:cNvCxnSpPr/>
      </xdr:nvCxnSpPr>
      <xdr:spPr>
        <a:xfrm>
          <a:off x="1320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7" name="楕円 206"/>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8" name="扶助費該当値テキスト"/>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09" name="楕円 208"/>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10" name="テキスト ボックス 209"/>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83820</xdr:rowOff>
    </xdr:from>
    <xdr:to>
      <xdr:col>15</xdr:col>
      <xdr:colOff>149225</xdr:colOff>
      <xdr:row>57</xdr:row>
      <xdr:rowOff>13970</xdr:rowOff>
    </xdr:to>
    <xdr:sp macro="" textlink="">
      <xdr:nvSpPr>
        <xdr:cNvPr id="211" name="楕円 210"/>
        <xdr:cNvSpPr/>
      </xdr:nvSpPr>
      <xdr:spPr>
        <a:xfrm>
          <a:off x="3048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170197</xdr:rowOff>
    </xdr:from>
    <xdr:ext cx="762000" cy="259045"/>
    <xdr:sp macro="" textlink="">
      <xdr:nvSpPr>
        <xdr:cNvPr id="212" name="テキスト ボックス 211"/>
        <xdr:cNvSpPr txBox="1"/>
      </xdr:nvSpPr>
      <xdr:spPr>
        <a:xfrm>
          <a:off x="2717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60960</xdr:rowOff>
    </xdr:from>
    <xdr:to>
      <xdr:col>11</xdr:col>
      <xdr:colOff>60325</xdr:colOff>
      <xdr:row>56</xdr:row>
      <xdr:rowOff>162560</xdr:rowOff>
    </xdr:to>
    <xdr:sp macro="" textlink="">
      <xdr:nvSpPr>
        <xdr:cNvPr id="213" name="楕円 212"/>
        <xdr:cNvSpPr/>
      </xdr:nvSpPr>
      <xdr:spPr>
        <a:xfrm>
          <a:off x="2159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147337</xdr:rowOff>
    </xdr:from>
    <xdr:ext cx="762000" cy="259045"/>
    <xdr:sp macro="" textlink="">
      <xdr:nvSpPr>
        <xdr:cNvPr id="214" name="テキスト ボックス 213"/>
        <xdr:cNvSpPr txBox="1"/>
      </xdr:nvSpPr>
      <xdr:spPr>
        <a:xfrm>
          <a:off x="1828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15" name="楕円 214"/>
        <xdr:cNvSpPr/>
      </xdr:nvSpPr>
      <xdr:spPr>
        <a:xfrm>
          <a:off x="1270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16" name="テキスト ボックス 215"/>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panose="020B0600070205080204" pitchFamily="50" charset="-128"/>
              <a:ea typeface="ＭＳ Ｐゴシック" panose="020B0600070205080204" pitchFamily="50" charset="-128"/>
            </a:rPr>
            <a:t>　令和２年度は、特別会計への繰出金の増（１．４億円）や、下水道事業への出資金の皆増（１．５億円）等により、前年度比１．５ポイントの増となっている。</a:t>
          </a:r>
        </a:p>
        <a:p>
          <a:r>
            <a:rPr kumimoji="1" lang="ja-JP" altLang="en-US" sz="900">
              <a:solidFill>
                <a:schemeClr val="tx1"/>
              </a:solidFill>
              <a:latin typeface="ＭＳ Ｐゴシック" panose="020B0600070205080204" pitchFamily="50" charset="-128"/>
              <a:ea typeface="ＭＳ Ｐゴシック" panose="020B0600070205080204" pitchFamily="50" charset="-128"/>
            </a:rPr>
            <a:t>　大きな割合を占める繰出金は、高齢化に伴う国保、介護、後期高齢者会計への繰出金の割合が、高額で推移している。（Ｈ２８：約３９．８億円、Ｈ２９：４０．８億円、</a:t>
          </a:r>
          <a:r>
            <a:rPr kumimoji="1" lang="en-US" altLang="ja-JP" sz="900">
              <a:solidFill>
                <a:schemeClr val="tx1"/>
              </a:solidFill>
              <a:latin typeface="ＭＳ Ｐゴシック" panose="020B0600070205080204" pitchFamily="50" charset="-128"/>
              <a:ea typeface="ＭＳ Ｐゴシック" panose="020B0600070205080204" pitchFamily="50" charset="-128"/>
            </a:rPr>
            <a:t>H </a:t>
          </a:r>
          <a:r>
            <a:rPr kumimoji="1" lang="ja-JP" altLang="en-US" sz="900">
              <a:solidFill>
                <a:schemeClr val="tx1"/>
              </a:solidFill>
              <a:latin typeface="ＭＳ Ｐゴシック" panose="020B0600070205080204" pitchFamily="50" charset="-128"/>
              <a:ea typeface="ＭＳ Ｐゴシック" panose="020B0600070205080204" pitchFamily="50" charset="-128"/>
            </a:rPr>
            <a:t>３０：３８．４億円、Ｒ１：３９．８億円、Ｒ２：４０．４億円）</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a:solidFill>
                <a:schemeClr val="tx1"/>
              </a:solidFill>
              <a:latin typeface="ＭＳ Ｐゴシック" panose="020B0600070205080204" pitchFamily="50" charset="-128"/>
              <a:ea typeface="ＭＳ Ｐゴシック" panose="020B0600070205080204" pitchFamily="50" charset="-128"/>
            </a:rPr>
            <a:t>　特に、国保会計は平成２６年度に赤字決算となったため、法定外の繰出金を平成２７年度約５．７億円、平成２８年度３．０億円、平成２９年度３．０億円、平成３０年度０．５億円を一般会計から支出した。</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a:solidFill>
                <a:schemeClr val="tx1"/>
              </a:solidFill>
              <a:latin typeface="ＭＳ Ｐゴシック" panose="020B0600070205080204" pitchFamily="50" charset="-128"/>
              <a:ea typeface="ＭＳ Ｐゴシック" panose="020B0600070205080204" pitchFamily="50" charset="-128"/>
            </a:rPr>
            <a:t>　繰出金については、今後も高額推移が予想されるが、引き続き利用者負担の適正化を図りながら、普通会計の負担額を減らしていくことができるよう努める。</a:t>
          </a:r>
        </a:p>
        <a:p>
          <a:endParaRPr kumimoji="1" lang="ja-JP" altLang="en-US"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0</xdr:rowOff>
    </xdr:from>
    <xdr:to>
      <xdr:col>82</xdr:col>
      <xdr:colOff>107950</xdr:colOff>
      <xdr:row>61</xdr:row>
      <xdr:rowOff>19050</xdr:rowOff>
    </xdr:to>
    <xdr:cxnSp macro="">
      <xdr:nvCxnSpPr>
        <xdr:cNvPr id="249" name="直線コネクタ 248"/>
        <xdr:cNvCxnSpPr/>
      </xdr:nvCxnSpPr>
      <xdr:spPr>
        <a:xfrm>
          <a:off x="15671800" y="10287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95250</xdr:rowOff>
    </xdr:from>
    <xdr:to>
      <xdr:col>78</xdr:col>
      <xdr:colOff>69850</xdr:colOff>
      <xdr:row>60</xdr:row>
      <xdr:rowOff>0</xdr:rowOff>
    </xdr:to>
    <xdr:cxnSp macro="">
      <xdr:nvCxnSpPr>
        <xdr:cNvPr id="252" name="直線コネクタ 251"/>
        <xdr:cNvCxnSpPr/>
      </xdr:nvCxnSpPr>
      <xdr:spPr>
        <a:xfrm>
          <a:off x="14782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95250</xdr:rowOff>
    </xdr:to>
    <xdr:cxnSp macro="">
      <xdr:nvCxnSpPr>
        <xdr:cNvPr id="255" name="直線コネクタ 254"/>
        <xdr:cNvCxnSpPr/>
      </xdr:nvCxnSpPr>
      <xdr:spPr>
        <a:xfrm>
          <a:off x="13893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95250</xdr:rowOff>
    </xdr:to>
    <xdr:cxnSp macro="">
      <xdr:nvCxnSpPr>
        <xdr:cNvPr id="258" name="直線コネクタ 257"/>
        <xdr:cNvCxnSpPr/>
      </xdr:nvCxnSpPr>
      <xdr:spPr>
        <a:xfrm>
          <a:off x="13004800" y="1014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68" name="楕円 267"/>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69"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70" name="楕円 269"/>
        <xdr:cNvSpPr/>
      </xdr:nvSpPr>
      <xdr:spPr>
        <a:xfrm>
          <a:off x="15621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71" name="テキスト ボックス 270"/>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2" name="楕円 271"/>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156227</xdr:rowOff>
    </xdr:from>
    <xdr:ext cx="762000" cy="259045"/>
    <xdr:sp macro="" textlink="">
      <xdr:nvSpPr>
        <xdr:cNvPr id="273" name="テキスト ボックス 272"/>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4" name="楕円 273"/>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156227</xdr:rowOff>
    </xdr:from>
    <xdr:ext cx="762000" cy="259045"/>
    <xdr:sp macro="" textlink="">
      <xdr:nvSpPr>
        <xdr:cNvPr id="275" name="テキスト ボックス 274"/>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7" name="テキスト ボックス 276"/>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令和２年度は、下水道事業補助金（繰出基準）の減（▲２２１百万円）等により、前年度と比べて１．５ポイントの減となっている。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類似団体平均よりも低い傾向にあるのは、合併によりごみ処理業務、し尿処理業務、火葬業務、消防業務を市で直接行っており、合併前に構成していた一部事務組合に対する負担金がないためである。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35</xdr:row>
      <xdr:rowOff>5842</xdr:rowOff>
    </xdr:to>
    <xdr:cxnSp macro="">
      <xdr:nvCxnSpPr>
        <xdr:cNvPr id="307" name="直線コネクタ 306"/>
        <xdr:cNvCxnSpPr/>
      </xdr:nvCxnSpPr>
      <xdr:spPr>
        <a:xfrm flipV="1">
          <a:off x="15671800" y="59380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24130</xdr:rowOff>
    </xdr:to>
    <xdr:cxnSp macro="">
      <xdr:nvCxnSpPr>
        <xdr:cNvPr id="310" name="直線コネクタ 309"/>
        <xdr:cNvCxnSpPr/>
      </xdr:nvCxnSpPr>
      <xdr:spPr>
        <a:xfrm flipV="1">
          <a:off x="14782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24130</xdr:rowOff>
    </xdr:to>
    <xdr:cxnSp macro="">
      <xdr:nvCxnSpPr>
        <xdr:cNvPr id="313" name="直線コネクタ 312"/>
        <xdr:cNvCxnSpPr/>
      </xdr:nvCxnSpPr>
      <xdr:spPr>
        <a:xfrm>
          <a:off x="13893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24130</xdr:rowOff>
    </xdr:to>
    <xdr:cxnSp macro="">
      <xdr:nvCxnSpPr>
        <xdr:cNvPr id="316" name="直線コネクタ 315"/>
        <xdr:cNvCxnSpPr/>
      </xdr:nvCxnSpPr>
      <xdr:spPr>
        <a:xfrm flipV="1">
          <a:off x="13004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6" name="楕円 325"/>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137939</xdr:rowOff>
    </xdr:from>
    <xdr:ext cx="762000" cy="259045"/>
    <xdr:sp macro="" textlink="">
      <xdr:nvSpPr>
        <xdr:cNvPr id="327"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0" name="楕円 32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1" name="テキスト ボックス 33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2" name="楕円 331"/>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3" name="テキスト ボックス 332"/>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4" name="楕円 333"/>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5" name="テキスト ボックス 334"/>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急激な人口増加に伴う道路、学校新設等の都市基盤整備及び合併前に一部事務組合で行ってきた大型事業であるごみ・し尿処理、火葬場、消防施設の整備に係る地方債の元利償還が、平成２７年度までに終了したことにより、類似団体平均より低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令和２年度は、繰上償還に伴う市債償還元金の減により、前年度比０．６ポイントの減少となった。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一般会計の元利償還額の推移（Ｈ２８：２，８５７百万円、Ｈ２９：２，８１９百万円、</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３０：２，９４８百万円、</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１：３，５５３百万円、</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２：２，９９３百万円）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84545</xdr:rowOff>
    </xdr:to>
    <xdr:cxnSp macro="">
      <xdr:nvCxnSpPr>
        <xdr:cNvPr id="370" name="直線コネクタ 369"/>
        <xdr:cNvCxnSpPr/>
      </xdr:nvCxnSpPr>
      <xdr:spPr>
        <a:xfrm flipV="1">
          <a:off x="3987800" y="130755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84545</xdr:rowOff>
    </xdr:to>
    <xdr:cxnSp macro="">
      <xdr:nvCxnSpPr>
        <xdr:cNvPr id="373" name="直線コネクタ 372"/>
        <xdr:cNvCxnSpPr/>
      </xdr:nvCxnSpPr>
      <xdr:spPr>
        <a:xfrm>
          <a:off x="3098800" y="130755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164556</xdr:rowOff>
    </xdr:from>
    <xdr:to>
      <xdr:col>15</xdr:col>
      <xdr:colOff>98425</xdr:colOff>
      <xdr:row>76</xdr:row>
      <xdr:rowOff>45357</xdr:rowOff>
    </xdr:to>
    <xdr:cxnSp macro="">
      <xdr:nvCxnSpPr>
        <xdr:cNvPr id="376" name="直線コネクタ 375"/>
        <xdr:cNvCxnSpPr/>
      </xdr:nvCxnSpPr>
      <xdr:spPr>
        <a:xfrm>
          <a:off x="2209800" y="13023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75</xdr:row>
      <xdr:rowOff>164556</xdr:rowOff>
    </xdr:to>
    <xdr:cxnSp macro="">
      <xdr:nvCxnSpPr>
        <xdr:cNvPr id="379" name="直線コネクタ 378"/>
        <xdr:cNvCxnSpPr/>
      </xdr:nvCxnSpPr>
      <xdr:spPr>
        <a:xfrm>
          <a:off x="1320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9" name="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33745</xdr:rowOff>
    </xdr:from>
    <xdr:to>
      <xdr:col>20</xdr:col>
      <xdr:colOff>38100</xdr:colOff>
      <xdr:row>76</xdr:row>
      <xdr:rowOff>135345</xdr:rowOff>
    </xdr:to>
    <xdr:sp macro="" textlink="">
      <xdr:nvSpPr>
        <xdr:cNvPr id="391" name="楕円 390"/>
        <xdr:cNvSpPr/>
      </xdr:nvSpPr>
      <xdr:spPr>
        <a:xfrm>
          <a:off x="3937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145523</xdr:rowOff>
    </xdr:from>
    <xdr:ext cx="736600" cy="259045"/>
    <xdr:sp macro="" textlink="">
      <xdr:nvSpPr>
        <xdr:cNvPr id="392" name="テキスト ボックス 391"/>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93" name="楕円 392"/>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94" name="テキスト ボックス 393"/>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5" name="楕円 394"/>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6" name="テキスト ボックス 395"/>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61504</xdr:rowOff>
    </xdr:from>
    <xdr:to>
      <xdr:col>6</xdr:col>
      <xdr:colOff>171450</xdr:colOff>
      <xdr:row>75</xdr:row>
      <xdr:rowOff>163103</xdr:rowOff>
    </xdr:to>
    <xdr:sp macro="" textlink="">
      <xdr:nvSpPr>
        <xdr:cNvPr id="397" name="楕円 396"/>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1831</xdr:rowOff>
    </xdr:from>
    <xdr:ext cx="762000" cy="259045"/>
    <xdr:sp macro="" textlink="">
      <xdr:nvSpPr>
        <xdr:cNvPr id="398" name="テキスト ボックス 397"/>
        <xdr:cNvSpPr txBox="1"/>
      </xdr:nvSpPr>
      <xdr:spPr>
        <a:xfrm>
          <a:off x="939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類似団体と比較すると、１．３ポイント高いが、これは扶助費と物件費が類似団体平均よりも高いことが影響している。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85089</xdr:rowOff>
    </xdr:to>
    <xdr:cxnSp macro="">
      <xdr:nvCxnSpPr>
        <xdr:cNvPr id="431" name="直線コネクタ 430"/>
        <xdr:cNvCxnSpPr/>
      </xdr:nvCxnSpPr>
      <xdr:spPr>
        <a:xfrm>
          <a:off x="15671800" y="13248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54611</xdr:rowOff>
    </xdr:to>
    <xdr:cxnSp macro="">
      <xdr:nvCxnSpPr>
        <xdr:cNvPr id="434" name="直線コネクタ 433"/>
        <xdr:cNvCxnSpPr/>
      </xdr:nvCxnSpPr>
      <xdr:spPr>
        <a:xfrm flipV="1">
          <a:off x="14782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54611</xdr:rowOff>
    </xdr:to>
    <xdr:cxnSp macro="">
      <xdr:nvCxnSpPr>
        <xdr:cNvPr id="437" name="直線コネクタ 436"/>
        <xdr:cNvCxnSpPr/>
      </xdr:nvCxnSpPr>
      <xdr:spPr>
        <a:xfrm>
          <a:off x="13893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157480</xdr:rowOff>
    </xdr:to>
    <xdr:cxnSp macro="">
      <xdr:nvCxnSpPr>
        <xdr:cNvPr id="440" name="直線コネクタ 439"/>
        <xdr:cNvCxnSpPr/>
      </xdr:nvCxnSpPr>
      <xdr:spPr>
        <a:xfrm>
          <a:off x="13004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0" name="楕円 449"/>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51"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2" name="楕円 451"/>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3" name="テキスト ボックス 45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4" name="楕円 453"/>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55" name="テキスト ボックス 454"/>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6" name="楕円 455"/>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57" name="テキスト ボックス 456"/>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8" name="楕円 457"/>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59" name="テキスト ボックス 45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236</xdr:rowOff>
    </xdr:from>
    <xdr:ext cx="762000" cy="259045"/>
    <xdr:sp macro="" textlink="">
      <xdr:nvSpPr>
        <xdr:cNvPr id="50" name="人口1人当たり決算額の推移最小値テキスト130"/>
        <xdr:cNvSpPr txBox="1"/>
      </xdr:nvSpPr>
      <xdr:spPr>
        <a:xfrm>
          <a:off x="5740400" y="347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161509</xdr:rowOff>
    </xdr:from>
    <xdr:to>
      <xdr:col>29</xdr:col>
      <xdr:colOff>127000</xdr:colOff>
      <xdr:row>19</xdr:row>
      <xdr:rowOff>167853</xdr:rowOff>
    </xdr:to>
    <xdr:cxnSp macro="">
      <xdr:nvCxnSpPr>
        <xdr:cNvPr id="54" name="直線コネクタ 53"/>
        <xdr:cNvCxnSpPr/>
      </xdr:nvCxnSpPr>
      <xdr:spPr bwMode="auto">
        <a:xfrm flipV="1">
          <a:off x="5003800" y="3466684"/>
          <a:ext cx="6477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159552</xdr:rowOff>
    </xdr:from>
    <xdr:to>
      <xdr:col>26</xdr:col>
      <xdr:colOff>50800</xdr:colOff>
      <xdr:row>19</xdr:row>
      <xdr:rowOff>167853</xdr:rowOff>
    </xdr:to>
    <xdr:cxnSp macro="">
      <xdr:nvCxnSpPr>
        <xdr:cNvPr id="57" name="直線コネクタ 56"/>
        <xdr:cNvCxnSpPr/>
      </xdr:nvCxnSpPr>
      <xdr:spPr bwMode="auto">
        <a:xfrm>
          <a:off x="4305300" y="3464727"/>
          <a:ext cx="698500" cy="8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159552</xdr:rowOff>
    </xdr:from>
    <xdr:to>
      <xdr:col>22</xdr:col>
      <xdr:colOff>114300</xdr:colOff>
      <xdr:row>19</xdr:row>
      <xdr:rowOff>160795</xdr:rowOff>
    </xdr:to>
    <xdr:cxnSp macro="">
      <xdr:nvCxnSpPr>
        <xdr:cNvPr id="60" name="直線コネクタ 59"/>
        <xdr:cNvCxnSpPr/>
      </xdr:nvCxnSpPr>
      <xdr:spPr bwMode="auto">
        <a:xfrm flipV="1">
          <a:off x="3606800" y="3464727"/>
          <a:ext cx="698500" cy="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146321</xdr:rowOff>
    </xdr:from>
    <xdr:to>
      <xdr:col>18</xdr:col>
      <xdr:colOff>177800</xdr:colOff>
      <xdr:row>19</xdr:row>
      <xdr:rowOff>160795</xdr:rowOff>
    </xdr:to>
    <xdr:cxnSp macro="">
      <xdr:nvCxnSpPr>
        <xdr:cNvPr id="63" name="直線コネクタ 62"/>
        <xdr:cNvCxnSpPr/>
      </xdr:nvCxnSpPr>
      <xdr:spPr bwMode="auto">
        <a:xfrm>
          <a:off x="2908300" y="3451496"/>
          <a:ext cx="698500" cy="1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110709</xdr:rowOff>
    </xdr:from>
    <xdr:to>
      <xdr:col>29</xdr:col>
      <xdr:colOff>177800</xdr:colOff>
      <xdr:row>20</xdr:row>
      <xdr:rowOff>40859</xdr:rowOff>
    </xdr:to>
    <xdr:sp macro="" textlink="">
      <xdr:nvSpPr>
        <xdr:cNvPr id="73" name="楕円 72"/>
        <xdr:cNvSpPr/>
      </xdr:nvSpPr>
      <xdr:spPr bwMode="auto">
        <a:xfrm>
          <a:off x="5600700" y="341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19286</xdr:rowOff>
    </xdr:from>
    <xdr:ext cx="762000" cy="259045"/>
    <xdr:sp macro="" textlink="">
      <xdr:nvSpPr>
        <xdr:cNvPr id="74" name="人口1人当たり決算額の推移該当値テキスト130"/>
        <xdr:cNvSpPr txBox="1"/>
      </xdr:nvSpPr>
      <xdr:spPr>
        <a:xfrm>
          <a:off x="5740400" y="332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117053</xdr:rowOff>
    </xdr:from>
    <xdr:to>
      <xdr:col>26</xdr:col>
      <xdr:colOff>101600</xdr:colOff>
      <xdr:row>20</xdr:row>
      <xdr:rowOff>47203</xdr:rowOff>
    </xdr:to>
    <xdr:sp macro="" textlink="">
      <xdr:nvSpPr>
        <xdr:cNvPr id="75" name="楕円 74"/>
        <xdr:cNvSpPr/>
      </xdr:nvSpPr>
      <xdr:spPr bwMode="auto">
        <a:xfrm>
          <a:off x="4953000" y="342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31980</xdr:rowOff>
    </xdr:from>
    <xdr:ext cx="736600" cy="259045"/>
    <xdr:sp macro="" textlink="">
      <xdr:nvSpPr>
        <xdr:cNvPr id="76" name="テキスト ボックス 75"/>
        <xdr:cNvSpPr txBox="1"/>
      </xdr:nvSpPr>
      <xdr:spPr>
        <a:xfrm>
          <a:off x="4622800" y="350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108752</xdr:rowOff>
    </xdr:from>
    <xdr:to>
      <xdr:col>22</xdr:col>
      <xdr:colOff>165100</xdr:colOff>
      <xdr:row>20</xdr:row>
      <xdr:rowOff>38902</xdr:rowOff>
    </xdr:to>
    <xdr:sp macro="" textlink="">
      <xdr:nvSpPr>
        <xdr:cNvPr id="77" name="楕円 76"/>
        <xdr:cNvSpPr/>
      </xdr:nvSpPr>
      <xdr:spPr bwMode="auto">
        <a:xfrm>
          <a:off x="4254500" y="341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23679</xdr:rowOff>
    </xdr:from>
    <xdr:ext cx="762000" cy="259045"/>
    <xdr:sp macro="" textlink="">
      <xdr:nvSpPr>
        <xdr:cNvPr id="78" name="テキスト ボックス 77"/>
        <xdr:cNvSpPr txBox="1"/>
      </xdr:nvSpPr>
      <xdr:spPr>
        <a:xfrm>
          <a:off x="3924300" y="350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109995</xdr:rowOff>
    </xdr:from>
    <xdr:to>
      <xdr:col>19</xdr:col>
      <xdr:colOff>38100</xdr:colOff>
      <xdr:row>20</xdr:row>
      <xdr:rowOff>40145</xdr:rowOff>
    </xdr:to>
    <xdr:sp macro="" textlink="">
      <xdr:nvSpPr>
        <xdr:cNvPr id="79" name="楕円 78"/>
        <xdr:cNvSpPr/>
      </xdr:nvSpPr>
      <xdr:spPr bwMode="auto">
        <a:xfrm>
          <a:off x="3556000" y="341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24922</xdr:rowOff>
    </xdr:from>
    <xdr:ext cx="762000" cy="259045"/>
    <xdr:sp macro="" textlink="">
      <xdr:nvSpPr>
        <xdr:cNvPr id="80" name="テキスト ボックス 79"/>
        <xdr:cNvSpPr txBox="1"/>
      </xdr:nvSpPr>
      <xdr:spPr>
        <a:xfrm>
          <a:off x="3225800" y="350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95521</xdr:rowOff>
    </xdr:from>
    <xdr:to>
      <xdr:col>15</xdr:col>
      <xdr:colOff>101600</xdr:colOff>
      <xdr:row>20</xdr:row>
      <xdr:rowOff>25671</xdr:rowOff>
    </xdr:to>
    <xdr:sp macro="" textlink="">
      <xdr:nvSpPr>
        <xdr:cNvPr id="81" name="楕円 80"/>
        <xdr:cNvSpPr/>
      </xdr:nvSpPr>
      <xdr:spPr bwMode="auto">
        <a:xfrm>
          <a:off x="2857500" y="3400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10448</xdr:rowOff>
    </xdr:from>
    <xdr:ext cx="762000" cy="259045"/>
    <xdr:sp macro="" textlink="">
      <xdr:nvSpPr>
        <xdr:cNvPr id="82" name="テキスト ボックス 81"/>
        <xdr:cNvSpPr txBox="1"/>
      </xdr:nvSpPr>
      <xdr:spPr>
        <a:xfrm>
          <a:off x="2527300" y="348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61392</xdr:rowOff>
    </xdr:from>
    <xdr:to>
      <xdr:col>29</xdr:col>
      <xdr:colOff>127000</xdr:colOff>
      <xdr:row>37</xdr:row>
      <xdr:rowOff>120273</xdr:rowOff>
    </xdr:to>
    <xdr:cxnSp macro="">
      <xdr:nvCxnSpPr>
        <xdr:cNvPr id="118" name="直線コネクタ 117"/>
        <xdr:cNvCxnSpPr/>
      </xdr:nvCxnSpPr>
      <xdr:spPr bwMode="auto">
        <a:xfrm>
          <a:off x="5003800" y="7186092"/>
          <a:ext cx="647700" cy="58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61392</xdr:rowOff>
    </xdr:from>
    <xdr:to>
      <xdr:col>26</xdr:col>
      <xdr:colOff>50800</xdr:colOff>
      <xdr:row>37</xdr:row>
      <xdr:rowOff>132584</xdr:rowOff>
    </xdr:to>
    <xdr:cxnSp macro="">
      <xdr:nvCxnSpPr>
        <xdr:cNvPr id="121" name="直線コネクタ 120"/>
        <xdr:cNvCxnSpPr/>
      </xdr:nvCxnSpPr>
      <xdr:spPr bwMode="auto">
        <a:xfrm flipV="1">
          <a:off x="4305300" y="7186092"/>
          <a:ext cx="698500" cy="7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132584</xdr:rowOff>
    </xdr:from>
    <xdr:to>
      <xdr:col>22</xdr:col>
      <xdr:colOff>114300</xdr:colOff>
      <xdr:row>37</xdr:row>
      <xdr:rowOff>162270</xdr:rowOff>
    </xdr:to>
    <xdr:cxnSp macro="">
      <xdr:nvCxnSpPr>
        <xdr:cNvPr id="124" name="直線コネクタ 123"/>
        <xdr:cNvCxnSpPr/>
      </xdr:nvCxnSpPr>
      <xdr:spPr bwMode="auto">
        <a:xfrm flipV="1">
          <a:off x="3606800" y="7257284"/>
          <a:ext cx="698500" cy="2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162270</xdr:rowOff>
    </xdr:from>
    <xdr:to>
      <xdr:col>18</xdr:col>
      <xdr:colOff>177800</xdr:colOff>
      <xdr:row>37</xdr:row>
      <xdr:rowOff>218277</xdr:rowOff>
    </xdr:to>
    <xdr:cxnSp macro="">
      <xdr:nvCxnSpPr>
        <xdr:cNvPr id="127" name="直線コネクタ 126"/>
        <xdr:cNvCxnSpPr/>
      </xdr:nvCxnSpPr>
      <xdr:spPr bwMode="auto">
        <a:xfrm flipV="1">
          <a:off x="2908300" y="7286970"/>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69473</xdr:rowOff>
    </xdr:from>
    <xdr:to>
      <xdr:col>29</xdr:col>
      <xdr:colOff>177800</xdr:colOff>
      <xdr:row>37</xdr:row>
      <xdr:rowOff>171073</xdr:rowOff>
    </xdr:to>
    <xdr:sp macro="" textlink="">
      <xdr:nvSpPr>
        <xdr:cNvPr id="137" name="楕円 136"/>
        <xdr:cNvSpPr/>
      </xdr:nvSpPr>
      <xdr:spPr bwMode="auto">
        <a:xfrm>
          <a:off x="5600700" y="719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41550</xdr:rowOff>
    </xdr:from>
    <xdr:ext cx="762000" cy="259045"/>
    <xdr:sp macro="" textlink="">
      <xdr:nvSpPr>
        <xdr:cNvPr id="138" name="人口1人当たり決算額の推移該当値テキスト445"/>
        <xdr:cNvSpPr txBox="1"/>
      </xdr:nvSpPr>
      <xdr:spPr>
        <a:xfrm>
          <a:off x="5740400" y="716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10592</xdr:rowOff>
    </xdr:from>
    <xdr:to>
      <xdr:col>26</xdr:col>
      <xdr:colOff>101600</xdr:colOff>
      <xdr:row>37</xdr:row>
      <xdr:rowOff>112192</xdr:rowOff>
    </xdr:to>
    <xdr:sp macro="" textlink="">
      <xdr:nvSpPr>
        <xdr:cNvPr id="139" name="楕円 138"/>
        <xdr:cNvSpPr/>
      </xdr:nvSpPr>
      <xdr:spPr bwMode="auto">
        <a:xfrm>
          <a:off x="4953000" y="713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96969</xdr:rowOff>
    </xdr:from>
    <xdr:ext cx="736600" cy="259045"/>
    <xdr:sp macro="" textlink="">
      <xdr:nvSpPr>
        <xdr:cNvPr id="140" name="テキスト ボックス 139"/>
        <xdr:cNvSpPr txBox="1"/>
      </xdr:nvSpPr>
      <xdr:spPr>
        <a:xfrm>
          <a:off x="4622800" y="72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81784</xdr:rowOff>
    </xdr:from>
    <xdr:to>
      <xdr:col>22</xdr:col>
      <xdr:colOff>165100</xdr:colOff>
      <xdr:row>37</xdr:row>
      <xdr:rowOff>183384</xdr:rowOff>
    </xdr:to>
    <xdr:sp macro="" textlink="">
      <xdr:nvSpPr>
        <xdr:cNvPr id="141" name="楕円 140"/>
        <xdr:cNvSpPr/>
      </xdr:nvSpPr>
      <xdr:spPr bwMode="auto">
        <a:xfrm>
          <a:off x="4254500" y="720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168161</xdr:rowOff>
    </xdr:from>
    <xdr:ext cx="762000" cy="259045"/>
    <xdr:sp macro="" textlink="">
      <xdr:nvSpPr>
        <xdr:cNvPr id="142" name="テキスト ボックス 141"/>
        <xdr:cNvSpPr txBox="1"/>
      </xdr:nvSpPr>
      <xdr:spPr>
        <a:xfrm>
          <a:off x="3924300" y="729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111470</xdr:rowOff>
    </xdr:from>
    <xdr:to>
      <xdr:col>19</xdr:col>
      <xdr:colOff>38100</xdr:colOff>
      <xdr:row>37</xdr:row>
      <xdr:rowOff>213070</xdr:rowOff>
    </xdr:to>
    <xdr:sp macro="" textlink="">
      <xdr:nvSpPr>
        <xdr:cNvPr id="143" name="楕円 142"/>
        <xdr:cNvSpPr/>
      </xdr:nvSpPr>
      <xdr:spPr bwMode="auto">
        <a:xfrm>
          <a:off x="3556000" y="723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197847</xdr:rowOff>
    </xdr:from>
    <xdr:ext cx="762000" cy="259045"/>
    <xdr:sp macro="" textlink="">
      <xdr:nvSpPr>
        <xdr:cNvPr id="144" name="テキスト ボックス 143"/>
        <xdr:cNvSpPr txBox="1"/>
      </xdr:nvSpPr>
      <xdr:spPr>
        <a:xfrm>
          <a:off x="3225800" y="73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167477</xdr:rowOff>
    </xdr:from>
    <xdr:to>
      <xdr:col>15</xdr:col>
      <xdr:colOff>101600</xdr:colOff>
      <xdr:row>37</xdr:row>
      <xdr:rowOff>269077</xdr:rowOff>
    </xdr:to>
    <xdr:sp macro="" textlink="">
      <xdr:nvSpPr>
        <xdr:cNvPr id="145" name="楕円 144"/>
        <xdr:cNvSpPr/>
      </xdr:nvSpPr>
      <xdr:spPr bwMode="auto">
        <a:xfrm>
          <a:off x="2857500" y="729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253854</xdr:rowOff>
    </xdr:from>
    <xdr:ext cx="762000" cy="259045"/>
    <xdr:sp macro="" textlink="">
      <xdr:nvSpPr>
        <xdr:cNvPr id="146" name="テキスト ボックス 145"/>
        <xdr:cNvSpPr txBox="1"/>
      </xdr:nvSpPr>
      <xdr:spPr>
        <a:xfrm>
          <a:off x="2527300" y="73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102,547
101,207
215.70
49,589,419
48,641,967
864,573
20,528,882
27,888,635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150702</xdr:rowOff>
    </xdr:from>
    <xdr:to>
      <xdr:col>24</xdr:col>
      <xdr:colOff>63500</xdr:colOff>
      <xdr:row>39</xdr:row>
      <xdr:rowOff>2183</xdr:rowOff>
    </xdr:to>
    <xdr:cxnSp macro="">
      <xdr:nvCxnSpPr>
        <xdr:cNvPr id="65" name="直線コネクタ 64"/>
        <xdr:cNvCxnSpPr/>
      </xdr:nvCxnSpPr>
      <xdr:spPr>
        <a:xfrm flipV="1">
          <a:off x="3797300" y="6665802"/>
          <a:ext cx="838200" cy="2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166875</xdr:rowOff>
    </xdr:from>
    <xdr:to>
      <xdr:col>19</xdr:col>
      <xdr:colOff>177800</xdr:colOff>
      <xdr:row>39</xdr:row>
      <xdr:rowOff>2183</xdr:rowOff>
    </xdr:to>
    <xdr:cxnSp macro="">
      <xdr:nvCxnSpPr>
        <xdr:cNvPr id="68" name="直線コネクタ 67"/>
        <xdr:cNvCxnSpPr/>
      </xdr:nvCxnSpPr>
      <xdr:spPr>
        <a:xfrm>
          <a:off x="2908300" y="6681975"/>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157102</xdr:rowOff>
    </xdr:from>
    <xdr:to>
      <xdr:col>15</xdr:col>
      <xdr:colOff>50800</xdr:colOff>
      <xdr:row>38</xdr:row>
      <xdr:rowOff>166875</xdr:rowOff>
    </xdr:to>
    <xdr:cxnSp macro="">
      <xdr:nvCxnSpPr>
        <xdr:cNvPr id="71" name="直線コネクタ 70"/>
        <xdr:cNvCxnSpPr/>
      </xdr:nvCxnSpPr>
      <xdr:spPr>
        <a:xfrm>
          <a:off x="2019300" y="6672202"/>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152259</xdr:rowOff>
    </xdr:from>
    <xdr:to>
      <xdr:col>10</xdr:col>
      <xdr:colOff>114300</xdr:colOff>
      <xdr:row>38</xdr:row>
      <xdr:rowOff>157102</xdr:rowOff>
    </xdr:to>
    <xdr:cxnSp macro="">
      <xdr:nvCxnSpPr>
        <xdr:cNvPr id="74" name="直線コネクタ 73"/>
        <xdr:cNvCxnSpPr/>
      </xdr:nvCxnSpPr>
      <xdr:spPr>
        <a:xfrm>
          <a:off x="1130300" y="6667359"/>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99902</xdr:rowOff>
    </xdr:from>
    <xdr:to>
      <xdr:col>24</xdr:col>
      <xdr:colOff>114300</xdr:colOff>
      <xdr:row>39</xdr:row>
      <xdr:rowOff>30052</xdr:rowOff>
    </xdr:to>
    <xdr:sp macro="" textlink="">
      <xdr:nvSpPr>
        <xdr:cNvPr id="84" name="楕円 83"/>
        <xdr:cNvSpPr/>
      </xdr:nvSpPr>
      <xdr:spPr>
        <a:xfrm>
          <a:off x="4584700" y="66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14829</xdr:rowOff>
    </xdr:from>
    <xdr:ext cx="534377" cy="259045"/>
    <xdr:sp macro="" textlink="">
      <xdr:nvSpPr>
        <xdr:cNvPr id="85" name="人件費該当値テキスト"/>
        <xdr:cNvSpPr txBox="1"/>
      </xdr:nvSpPr>
      <xdr:spPr>
        <a:xfrm>
          <a:off x="4686300" y="652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122833</xdr:rowOff>
    </xdr:from>
    <xdr:to>
      <xdr:col>20</xdr:col>
      <xdr:colOff>38100</xdr:colOff>
      <xdr:row>39</xdr:row>
      <xdr:rowOff>52983</xdr:rowOff>
    </xdr:to>
    <xdr:sp macro="" textlink="">
      <xdr:nvSpPr>
        <xdr:cNvPr id="86" name="楕円 85"/>
        <xdr:cNvSpPr/>
      </xdr:nvSpPr>
      <xdr:spPr>
        <a:xfrm>
          <a:off x="3746500" y="6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44110</xdr:rowOff>
    </xdr:from>
    <xdr:ext cx="534377" cy="259045"/>
    <xdr:sp macro="" textlink="">
      <xdr:nvSpPr>
        <xdr:cNvPr id="87" name="テキスト ボックス 86"/>
        <xdr:cNvSpPr txBox="1"/>
      </xdr:nvSpPr>
      <xdr:spPr>
        <a:xfrm>
          <a:off x="3530111" y="673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116075</xdr:rowOff>
    </xdr:from>
    <xdr:to>
      <xdr:col>15</xdr:col>
      <xdr:colOff>101600</xdr:colOff>
      <xdr:row>39</xdr:row>
      <xdr:rowOff>46225</xdr:rowOff>
    </xdr:to>
    <xdr:sp macro="" textlink="">
      <xdr:nvSpPr>
        <xdr:cNvPr id="88" name="楕円 87"/>
        <xdr:cNvSpPr/>
      </xdr:nvSpPr>
      <xdr:spPr>
        <a:xfrm>
          <a:off x="2857500" y="663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37352</xdr:rowOff>
    </xdr:from>
    <xdr:ext cx="534377" cy="259045"/>
    <xdr:sp macro="" textlink="">
      <xdr:nvSpPr>
        <xdr:cNvPr id="89" name="テキスト ボックス 88"/>
        <xdr:cNvSpPr txBox="1"/>
      </xdr:nvSpPr>
      <xdr:spPr>
        <a:xfrm>
          <a:off x="2641111" y="672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106302</xdr:rowOff>
    </xdr:from>
    <xdr:to>
      <xdr:col>10</xdr:col>
      <xdr:colOff>165100</xdr:colOff>
      <xdr:row>39</xdr:row>
      <xdr:rowOff>36452</xdr:rowOff>
    </xdr:to>
    <xdr:sp macro="" textlink="">
      <xdr:nvSpPr>
        <xdr:cNvPr id="90" name="楕円 89"/>
        <xdr:cNvSpPr/>
      </xdr:nvSpPr>
      <xdr:spPr>
        <a:xfrm>
          <a:off x="1968500" y="66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27579</xdr:rowOff>
    </xdr:from>
    <xdr:ext cx="534377" cy="259045"/>
    <xdr:sp macro="" textlink="">
      <xdr:nvSpPr>
        <xdr:cNvPr id="91" name="テキスト ボックス 90"/>
        <xdr:cNvSpPr txBox="1"/>
      </xdr:nvSpPr>
      <xdr:spPr>
        <a:xfrm>
          <a:off x="1752111" y="67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101459</xdr:rowOff>
    </xdr:from>
    <xdr:to>
      <xdr:col>6</xdr:col>
      <xdr:colOff>38100</xdr:colOff>
      <xdr:row>39</xdr:row>
      <xdr:rowOff>31609</xdr:rowOff>
    </xdr:to>
    <xdr:sp macro="" textlink="">
      <xdr:nvSpPr>
        <xdr:cNvPr id="92" name="楕円 91"/>
        <xdr:cNvSpPr/>
      </xdr:nvSpPr>
      <xdr:spPr>
        <a:xfrm>
          <a:off x="1079500" y="66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22736</xdr:rowOff>
    </xdr:from>
    <xdr:ext cx="534377" cy="259045"/>
    <xdr:sp macro="" textlink="">
      <xdr:nvSpPr>
        <xdr:cNvPr id="93" name="テキスト ボックス 92"/>
        <xdr:cNvSpPr txBox="1"/>
      </xdr:nvSpPr>
      <xdr:spPr>
        <a:xfrm>
          <a:off x="863111" y="67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36242</xdr:rowOff>
    </xdr:from>
    <xdr:to>
      <xdr:col>24</xdr:col>
      <xdr:colOff>63500</xdr:colOff>
      <xdr:row>58</xdr:row>
      <xdr:rowOff>119191</xdr:rowOff>
    </xdr:to>
    <xdr:cxnSp macro="">
      <xdr:nvCxnSpPr>
        <xdr:cNvPr id="125" name="直線コネクタ 124"/>
        <xdr:cNvCxnSpPr/>
      </xdr:nvCxnSpPr>
      <xdr:spPr>
        <a:xfrm flipV="1">
          <a:off x="3797300" y="9980342"/>
          <a:ext cx="8382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119191</xdr:rowOff>
    </xdr:from>
    <xdr:to>
      <xdr:col>19</xdr:col>
      <xdr:colOff>177800</xdr:colOff>
      <xdr:row>58</xdr:row>
      <xdr:rowOff>157743</xdr:rowOff>
    </xdr:to>
    <xdr:cxnSp macro="">
      <xdr:nvCxnSpPr>
        <xdr:cNvPr id="128" name="直線コネクタ 127"/>
        <xdr:cNvCxnSpPr/>
      </xdr:nvCxnSpPr>
      <xdr:spPr>
        <a:xfrm flipV="1">
          <a:off x="2908300" y="10063291"/>
          <a:ext cx="8890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157743</xdr:rowOff>
    </xdr:from>
    <xdr:to>
      <xdr:col>15</xdr:col>
      <xdr:colOff>50800</xdr:colOff>
      <xdr:row>59</xdr:row>
      <xdr:rowOff>1364</xdr:rowOff>
    </xdr:to>
    <xdr:cxnSp macro="">
      <xdr:nvCxnSpPr>
        <xdr:cNvPr id="131" name="直線コネクタ 130"/>
        <xdr:cNvCxnSpPr/>
      </xdr:nvCxnSpPr>
      <xdr:spPr>
        <a:xfrm flipV="1">
          <a:off x="2019300" y="10101843"/>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1364</xdr:rowOff>
    </xdr:from>
    <xdr:to>
      <xdr:col>10</xdr:col>
      <xdr:colOff>114300</xdr:colOff>
      <xdr:row>59</xdr:row>
      <xdr:rowOff>14933</xdr:rowOff>
    </xdr:to>
    <xdr:cxnSp macro="">
      <xdr:nvCxnSpPr>
        <xdr:cNvPr id="134" name="直線コネクタ 133"/>
        <xdr:cNvCxnSpPr/>
      </xdr:nvCxnSpPr>
      <xdr:spPr>
        <a:xfrm flipV="1">
          <a:off x="1130300" y="10116914"/>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156892</xdr:rowOff>
    </xdr:from>
    <xdr:to>
      <xdr:col>24</xdr:col>
      <xdr:colOff>114300</xdr:colOff>
      <xdr:row>58</xdr:row>
      <xdr:rowOff>87042</xdr:rowOff>
    </xdr:to>
    <xdr:sp macro="" textlink="">
      <xdr:nvSpPr>
        <xdr:cNvPr id="144" name="楕円 143"/>
        <xdr:cNvSpPr/>
      </xdr:nvSpPr>
      <xdr:spPr>
        <a:xfrm>
          <a:off x="4584700" y="99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135319</xdr:rowOff>
    </xdr:from>
    <xdr:ext cx="534377" cy="259045"/>
    <xdr:sp macro="" textlink="">
      <xdr:nvSpPr>
        <xdr:cNvPr id="145" name="物件費該当値テキスト"/>
        <xdr:cNvSpPr txBox="1"/>
      </xdr:nvSpPr>
      <xdr:spPr>
        <a:xfrm>
          <a:off x="4686300" y="99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68391</xdr:rowOff>
    </xdr:from>
    <xdr:to>
      <xdr:col>20</xdr:col>
      <xdr:colOff>38100</xdr:colOff>
      <xdr:row>58</xdr:row>
      <xdr:rowOff>169991</xdr:rowOff>
    </xdr:to>
    <xdr:sp macro="" textlink="">
      <xdr:nvSpPr>
        <xdr:cNvPr id="146" name="楕円 145"/>
        <xdr:cNvSpPr/>
      </xdr:nvSpPr>
      <xdr:spPr>
        <a:xfrm>
          <a:off x="3746500" y="10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161118</xdr:rowOff>
    </xdr:from>
    <xdr:ext cx="534377" cy="259045"/>
    <xdr:sp macro="" textlink="">
      <xdr:nvSpPr>
        <xdr:cNvPr id="147" name="テキスト ボックス 146"/>
        <xdr:cNvSpPr txBox="1"/>
      </xdr:nvSpPr>
      <xdr:spPr>
        <a:xfrm>
          <a:off x="3530111" y="101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106943</xdr:rowOff>
    </xdr:from>
    <xdr:to>
      <xdr:col>15</xdr:col>
      <xdr:colOff>101600</xdr:colOff>
      <xdr:row>59</xdr:row>
      <xdr:rowOff>37093</xdr:rowOff>
    </xdr:to>
    <xdr:sp macro="" textlink="">
      <xdr:nvSpPr>
        <xdr:cNvPr id="148" name="楕円 147"/>
        <xdr:cNvSpPr/>
      </xdr:nvSpPr>
      <xdr:spPr>
        <a:xfrm>
          <a:off x="2857500" y="100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28220</xdr:rowOff>
    </xdr:from>
    <xdr:ext cx="534377" cy="259045"/>
    <xdr:sp macro="" textlink="">
      <xdr:nvSpPr>
        <xdr:cNvPr id="149" name="テキスト ボックス 148"/>
        <xdr:cNvSpPr txBox="1"/>
      </xdr:nvSpPr>
      <xdr:spPr>
        <a:xfrm>
          <a:off x="2641111" y="101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122014</xdr:rowOff>
    </xdr:from>
    <xdr:to>
      <xdr:col>10</xdr:col>
      <xdr:colOff>165100</xdr:colOff>
      <xdr:row>59</xdr:row>
      <xdr:rowOff>52164</xdr:rowOff>
    </xdr:to>
    <xdr:sp macro="" textlink="">
      <xdr:nvSpPr>
        <xdr:cNvPr id="150" name="楕円 149"/>
        <xdr:cNvSpPr/>
      </xdr:nvSpPr>
      <xdr:spPr>
        <a:xfrm>
          <a:off x="1968500" y="100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43291</xdr:rowOff>
    </xdr:from>
    <xdr:ext cx="534377" cy="259045"/>
    <xdr:sp macro="" textlink="">
      <xdr:nvSpPr>
        <xdr:cNvPr id="151" name="テキスト ボックス 150"/>
        <xdr:cNvSpPr txBox="1"/>
      </xdr:nvSpPr>
      <xdr:spPr>
        <a:xfrm>
          <a:off x="1752111" y="101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135583</xdr:rowOff>
    </xdr:from>
    <xdr:to>
      <xdr:col>6</xdr:col>
      <xdr:colOff>38100</xdr:colOff>
      <xdr:row>59</xdr:row>
      <xdr:rowOff>65733</xdr:rowOff>
    </xdr:to>
    <xdr:sp macro="" textlink="">
      <xdr:nvSpPr>
        <xdr:cNvPr id="152" name="楕円 151"/>
        <xdr:cNvSpPr/>
      </xdr:nvSpPr>
      <xdr:spPr>
        <a:xfrm>
          <a:off x="1079500" y="100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56860</xdr:rowOff>
    </xdr:from>
    <xdr:ext cx="534377" cy="259045"/>
    <xdr:sp macro="" textlink="">
      <xdr:nvSpPr>
        <xdr:cNvPr id="153" name="テキスト ボックス 152"/>
        <xdr:cNvSpPr txBox="1"/>
      </xdr:nvSpPr>
      <xdr:spPr>
        <a:xfrm>
          <a:off x="863111" y="101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135813</xdr:rowOff>
    </xdr:from>
    <xdr:to>
      <xdr:col>24</xdr:col>
      <xdr:colOff>63500</xdr:colOff>
      <xdr:row>78</xdr:row>
      <xdr:rowOff>143281</xdr:rowOff>
    </xdr:to>
    <xdr:cxnSp macro="">
      <xdr:nvCxnSpPr>
        <xdr:cNvPr id="182" name="直線コネクタ 181"/>
        <xdr:cNvCxnSpPr/>
      </xdr:nvCxnSpPr>
      <xdr:spPr>
        <a:xfrm>
          <a:off x="3797300" y="13508913"/>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135813</xdr:rowOff>
    </xdr:from>
    <xdr:to>
      <xdr:col>19</xdr:col>
      <xdr:colOff>177800</xdr:colOff>
      <xdr:row>78</xdr:row>
      <xdr:rowOff>143624</xdr:rowOff>
    </xdr:to>
    <xdr:cxnSp macro="">
      <xdr:nvCxnSpPr>
        <xdr:cNvPr id="185" name="直線コネクタ 184"/>
        <xdr:cNvCxnSpPr/>
      </xdr:nvCxnSpPr>
      <xdr:spPr>
        <a:xfrm flipV="1">
          <a:off x="2908300" y="1350891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143624</xdr:rowOff>
    </xdr:from>
    <xdr:to>
      <xdr:col>15</xdr:col>
      <xdr:colOff>50800</xdr:colOff>
      <xdr:row>78</xdr:row>
      <xdr:rowOff>148462</xdr:rowOff>
    </xdr:to>
    <xdr:cxnSp macro="">
      <xdr:nvCxnSpPr>
        <xdr:cNvPr id="188" name="直線コネクタ 187"/>
        <xdr:cNvCxnSpPr/>
      </xdr:nvCxnSpPr>
      <xdr:spPr>
        <a:xfrm flipV="1">
          <a:off x="2019300" y="13516724"/>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144920</xdr:rowOff>
    </xdr:from>
    <xdr:to>
      <xdr:col>10</xdr:col>
      <xdr:colOff>114300</xdr:colOff>
      <xdr:row>78</xdr:row>
      <xdr:rowOff>148462</xdr:rowOff>
    </xdr:to>
    <xdr:cxnSp macro="">
      <xdr:nvCxnSpPr>
        <xdr:cNvPr id="191" name="直線コネクタ 190"/>
        <xdr:cNvCxnSpPr/>
      </xdr:nvCxnSpPr>
      <xdr:spPr>
        <a:xfrm>
          <a:off x="1130300" y="13518020"/>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92481</xdr:rowOff>
    </xdr:from>
    <xdr:to>
      <xdr:col>24</xdr:col>
      <xdr:colOff>114300</xdr:colOff>
      <xdr:row>79</xdr:row>
      <xdr:rowOff>22631</xdr:rowOff>
    </xdr:to>
    <xdr:sp macro="" textlink="">
      <xdr:nvSpPr>
        <xdr:cNvPr id="201" name="楕円 200"/>
        <xdr:cNvSpPr/>
      </xdr:nvSpPr>
      <xdr:spPr>
        <a:xfrm>
          <a:off x="4584700" y="134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7408</xdr:rowOff>
    </xdr:from>
    <xdr:ext cx="469744" cy="259045"/>
    <xdr:sp macro="" textlink="">
      <xdr:nvSpPr>
        <xdr:cNvPr id="202" name="維持補修費該当値テキスト"/>
        <xdr:cNvSpPr txBox="1"/>
      </xdr:nvSpPr>
      <xdr:spPr>
        <a:xfrm>
          <a:off x="4686300" y="133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85013</xdr:rowOff>
    </xdr:from>
    <xdr:to>
      <xdr:col>20</xdr:col>
      <xdr:colOff>38100</xdr:colOff>
      <xdr:row>79</xdr:row>
      <xdr:rowOff>15163</xdr:rowOff>
    </xdr:to>
    <xdr:sp macro="" textlink="">
      <xdr:nvSpPr>
        <xdr:cNvPr id="203" name="楕円 202"/>
        <xdr:cNvSpPr/>
      </xdr:nvSpPr>
      <xdr:spPr>
        <a:xfrm>
          <a:off x="3746500" y="134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6290</xdr:rowOff>
    </xdr:from>
    <xdr:ext cx="469744" cy="259045"/>
    <xdr:sp macro="" textlink="">
      <xdr:nvSpPr>
        <xdr:cNvPr id="204" name="テキスト ボックス 203"/>
        <xdr:cNvSpPr txBox="1"/>
      </xdr:nvSpPr>
      <xdr:spPr>
        <a:xfrm>
          <a:off x="3562428" y="1355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92824</xdr:rowOff>
    </xdr:from>
    <xdr:to>
      <xdr:col>15</xdr:col>
      <xdr:colOff>101600</xdr:colOff>
      <xdr:row>79</xdr:row>
      <xdr:rowOff>22974</xdr:rowOff>
    </xdr:to>
    <xdr:sp macro="" textlink="">
      <xdr:nvSpPr>
        <xdr:cNvPr id="205" name="楕円 204"/>
        <xdr:cNvSpPr/>
      </xdr:nvSpPr>
      <xdr:spPr>
        <a:xfrm>
          <a:off x="2857500" y="134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14101</xdr:rowOff>
    </xdr:from>
    <xdr:ext cx="469744" cy="259045"/>
    <xdr:sp macro="" textlink="">
      <xdr:nvSpPr>
        <xdr:cNvPr id="206" name="テキスト ボックス 205"/>
        <xdr:cNvSpPr txBox="1"/>
      </xdr:nvSpPr>
      <xdr:spPr>
        <a:xfrm>
          <a:off x="2673428" y="1355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97662</xdr:rowOff>
    </xdr:from>
    <xdr:to>
      <xdr:col>10</xdr:col>
      <xdr:colOff>165100</xdr:colOff>
      <xdr:row>79</xdr:row>
      <xdr:rowOff>27812</xdr:rowOff>
    </xdr:to>
    <xdr:sp macro="" textlink="">
      <xdr:nvSpPr>
        <xdr:cNvPr id="207" name="楕円 206"/>
        <xdr:cNvSpPr/>
      </xdr:nvSpPr>
      <xdr:spPr>
        <a:xfrm>
          <a:off x="1968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18939</xdr:rowOff>
    </xdr:from>
    <xdr:ext cx="469744" cy="259045"/>
    <xdr:sp macro="" textlink="">
      <xdr:nvSpPr>
        <xdr:cNvPr id="208" name="テキスト ボックス 207"/>
        <xdr:cNvSpPr txBox="1"/>
      </xdr:nvSpPr>
      <xdr:spPr>
        <a:xfrm>
          <a:off x="1784428"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94120</xdr:rowOff>
    </xdr:from>
    <xdr:to>
      <xdr:col>6</xdr:col>
      <xdr:colOff>38100</xdr:colOff>
      <xdr:row>79</xdr:row>
      <xdr:rowOff>24270</xdr:rowOff>
    </xdr:to>
    <xdr:sp macro="" textlink="">
      <xdr:nvSpPr>
        <xdr:cNvPr id="209" name="楕円 208"/>
        <xdr:cNvSpPr/>
      </xdr:nvSpPr>
      <xdr:spPr>
        <a:xfrm>
          <a:off x="1079500" y="134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15397</xdr:rowOff>
    </xdr:from>
    <xdr:ext cx="469744" cy="259045"/>
    <xdr:sp macro="" textlink="">
      <xdr:nvSpPr>
        <xdr:cNvPr id="210" name="テキスト ボックス 209"/>
        <xdr:cNvSpPr txBox="1"/>
      </xdr:nvSpPr>
      <xdr:spPr>
        <a:xfrm>
          <a:off x="895428" y="135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169190</xdr:rowOff>
    </xdr:from>
    <xdr:to>
      <xdr:col>24</xdr:col>
      <xdr:colOff>63500</xdr:colOff>
      <xdr:row>96</xdr:row>
      <xdr:rowOff>59919</xdr:rowOff>
    </xdr:to>
    <xdr:cxnSp macro="">
      <xdr:nvCxnSpPr>
        <xdr:cNvPr id="240" name="直線コネクタ 239"/>
        <xdr:cNvCxnSpPr/>
      </xdr:nvCxnSpPr>
      <xdr:spPr>
        <a:xfrm flipV="1">
          <a:off x="3797300" y="16456940"/>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59919</xdr:rowOff>
    </xdr:from>
    <xdr:to>
      <xdr:col>19</xdr:col>
      <xdr:colOff>177800</xdr:colOff>
      <xdr:row>96</xdr:row>
      <xdr:rowOff>105245</xdr:rowOff>
    </xdr:to>
    <xdr:cxnSp macro="">
      <xdr:nvCxnSpPr>
        <xdr:cNvPr id="243" name="直線コネクタ 242"/>
        <xdr:cNvCxnSpPr/>
      </xdr:nvCxnSpPr>
      <xdr:spPr>
        <a:xfrm flipV="1">
          <a:off x="2908300" y="16519119"/>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95962</xdr:rowOff>
    </xdr:from>
    <xdr:to>
      <xdr:col>15</xdr:col>
      <xdr:colOff>50800</xdr:colOff>
      <xdr:row>96</xdr:row>
      <xdr:rowOff>105245</xdr:rowOff>
    </xdr:to>
    <xdr:cxnSp macro="">
      <xdr:nvCxnSpPr>
        <xdr:cNvPr id="246" name="直線コネクタ 245"/>
        <xdr:cNvCxnSpPr/>
      </xdr:nvCxnSpPr>
      <xdr:spPr>
        <a:xfrm>
          <a:off x="2019300" y="16555162"/>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95962</xdr:rowOff>
    </xdr:from>
    <xdr:to>
      <xdr:col>10</xdr:col>
      <xdr:colOff>114300</xdr:colOff>
      <xdr:row>96</xdr:row>
      <xdr:rowOff>135889</xdr:rowOff>
    </xdr:to>
    <xdr:cxnSp macro="">
      <xdr:nvCxnSpPr>
        <xdr:cNvPr id="249" name="直線コネクタ 248"/>
        <xdr:cNvCxnSpPr/>
      </xdr:nvCxnSpPr>
      <xdr:spPr>
        <a:xfrm flipV="1">
          <a:off x="1130300" y="16555162"/>
          <a:ext cx="889000" cy="3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118390</xdr:rowOff>
    </xdr:from>
    <xdr:to>
      <xdr:col>24</xdr:col>
      <xdr:colOff>114300</xdr:colOff>
      <xdr:row>96</xdr:row>
      <xdr:rowOff>48540</xdr:rowOff>
    </xdr:to>
    <xdr:sp macro="" textlink="">
      <xdr:nvSpPr>
        <xdr:cNvPr id="259" name="楕円 258"/>
        <xdr:cNvSpPr/>
      </xdr:nvSpPr>
      <xdr:spPr>
        <a:xfrm>
          <a:off x="45847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141267</xdr:rowOff>
    </xdr:from>
    <xdr:ext cx="599010" cy="259045"/>
    <xdr:sp macro="" textlink="">
      <xdr:nvSpPr>
        <xdr:cNvPr id="260" name="扶助費該当値テキスト"/>
        <xdr:cNvSpPr txBox="1"/>
      </xdr:nvSpPr>
      <xdr:spPr>
        <a:xfrm>
          <a:off x="4686300" y="1625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9119</xdr:rowOff>
    </xdr:from>
    <xdr:to>
      <xdr:col>20</xdr:col>
      <xdr:colOff>38100</xdr:colOff>
      <xdr:row>96</xdr:row>
      <xdr:rowOff>110719</xdr:rowOff>
    </xdr:to>
    <xdr:sp macro="" textlink="">
      <xdr:nvSpPr>
        <xdr:cNvPr id="261" name="楕円 260"/>
        <xdr:cNvSpPr/>
      </xdr:nvSpPr>
      <xdr:spPr>
        <a:xfrm>
          <a:off x="37465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101846</xdr:rowOff>
    </xdr:from>
    <xdr:ext cx="534377" cy="259045"/>
    <xdr:sp macro="" textlink="">
      <xdr:nvSpPr>
        <xdr:cNvPr id="262" name="テキスト ボックス 261"/>
        <xdr:cNvSpPr txBox="1"/>
      </xdr:nvSpPr>
      <xdr:spPr>
        <a:xfrm>
          <a:off x="3530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54445</xdr:rowOff>
    </xdr:from>
    <xdr:to>
      <xdr:col>15</xdr:col>
      <xdr:colOff>101600</xdr:colOff>
      <xdr:row>96</xdr:row>
      <xdr:rowOff>156045</xdr:rowOff>
    </xdr:to>
    <xdr:sp macro="" textlink="">
      <xdr:nvSpPr>
        <xdr:cNvPr id="263" name="楕円 262"/>
        <xdr:cNvSpPr/>
      </xdr:nvSpPr>
      <xdr:spPr>
        <a:xfrm>
          <a:off x="2857500" y="165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147172</xdr:rowOff>
    </xdr:from>
    <xdr:ext cx="534377" cy="259045"/>
    <xdr:sp macro="" textlink="">
      <xdr:nvSpPr>
        <xdr:cNvPr id="264" name="テキスト ボックス 263"/>
        <xdr:cNvSpPr txBox="1"/>
      </xdr:nvSpPr>
      <xdr:spPr>
        <a:xfrm>
          <a:off x="2641111" y="166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45162</xdr:rowOff>
    </xdr:from>
    <xdr:to>
      <xdr:col>10</xdr:col>
      <xdr:colOff>165100</xdr:colOff>
      <xdr:row>96</xdr:row>
      <xdr:rowOff>146762</xdr:rowOff>
    </xdr:to>
    <xdr:sp macro="" textlink="">
      <xdr:nvSpPr>
        <xdr:cNvPr id="265" name="楕円 264"/>
        <xdr:cNvSpPr/>
      </xdr:nvSpPr>
      <xdr:spPr>
        <a:xfrm>
          <a:off x="1968500" y="165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137889</xdr:rowOff>
    </xdr:from>
    <xdr:ext cx="534377" cy="259045"/>
    <xdr:sp macro="" textlink="">
      <xdr:nvSpPr>
        <xdr:cNvPr id="266" name="テキスト ボックス 265"/>
        <xdr:cNvSpPr txBox="1"/>
      </xdr:nvSpPr>
      <xdr:spPr>
        <a:xfrm>
          <a:off x="1752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85089</xdr:rowOff>
    </xdr:from>
    <xdr:to>
      <xdr:col>6</xdr:col>
      <xdr:colOff>38100</xdr:colOff>
      <xdr:row>97</xdr:row>
      <xdr:rowOff>15239</xdr:rowOff>
    </xdr:to>
    <xdr:sp macro="" textlink="">
      <xdr:nvSpPr>
        <xdr:cNvPr id="267" name="楕円 266"/>
        <xdr:cNvSpPr/>
      </xdr:nvSpPr>
      <xdr:spPr>
        <a:xfrm>
          <a:off x="1079500" y="165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6366</xdr:rowOff>
    </xdr:from>
    <xdr:ext cx="534377" cy="259045"/>
    <xdr:sp macro="" textlink="">
      <xdr:nvSpPr>
        <xdr:cNvPr id="268" name="テキスト ボックス 267"/>
        <xdr:cNvSpPr txBox="1"/>
      </xdr:nvSpPr>
      <xdr:spPr>
        <a:xfrm>
          <a:off x="863111" y="1663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53092</xdr:rowOff>
    </xdr:from>
    <xdr:to>
      <xdr:col>55</xdr:col>
      <xdr:colOff>0</xdr:colOff>
      <xdr:row>38</xdr:row>
      <xdr:rowOff>25944</xdr:rowOff>
    </xdr:to>
    <xdr:cxnSp macro="">
      <xdr:nvCxnSpPr>
        <xdr:cNvPr id="295" name="直線コネクタ 294"/>
        <xdr:cNvCxnSpPr/>
      </xdr:nvCxnSpPr>
      <xdr:spPr>
        <a:xfrm flipV="1">
          <a:off x="9639300" y="6053842"/>
          <a:ext cx="838200" cy="4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25734</xdr:rowOff>
    </xdr:from>
    <xdr:to>
      <xdr:col>50</xdr:col>
      <xdr:colOff>114300</xdr:colOff>
      <xdr:row>38</xdr:row>
      <xdr:rowOff>25944</xdr:rowOff>
    </xdr:to>
    <xdr:cxnSp macro="">
      <xdr:nvCxnSpPr>
        <xdr:cNvPr id="298" name="直線コネクタ 297"/>
        <xdr:cNvCxnSpPr/>
      </xdr:nvCxnSpPr>
      <xdr:spPr>
        <a:xfrm>
          <a:off x="8750300" y="6540834"/>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23027</xdr:rowOff>
    </xdr:from>
    <xdr:to>
      <xdr:col>45</xdr:col>
      <xdr:colOff>177800</xdr:colOff>
      <xdr:row>38</xdr:row>
      <xdr:rowOff>25734</xdr:rowOff>
    </xdr:to>
    <xdr:cxnSp macro="">
      <xdr:nvCxnSpPr>
        <xdr:cNvPr id="301" name="直線コネクタ 300"/>
        <xdr:cNvCxnSpPr/>
      </xdr:nvCxnSpPr>
      <xdr:spPr>
        <a:xfrm>
          <a:off x="7861300" y="6538127"/>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16380</xdr:rowOff>
    </xdr:from>
    <xdr:to>
      <xdr:col>41</xdr:col>
      <xdr:colOff>50800</xdr:colOff>
      <xdr:row>38</xdr:row>
      <xdr:rowOff>23027</xdr:rowOff>
    </xdr:to>
    <xdr:cxnSp macro="">
      <xdr:nvCxnSpPr>
        <xdr:cNvPr id="304" name="直線コネクタ 303"/>
        <xdr:cNvCxnSpPr/>
      </xdr:nvCxnSpPr>
      <xdr:spPr>
        <a:xfrm>
          <a:off x="6972300" y="6531480"/>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2292</xdr:rowOff>
    </xdr:from>
    <xdr:to>
      <xdr:col>55</xdr:col>
      <xdr:colOff>50800</xdr:colOff>
      <xdr:row>35</xdr:row>
      <xdr:rowOff>103892</xdr:rowOff>
    </xdr:to>
    <xdr:sp macro="" textlink="">
      <xdr:nvSpPr>
        <xdr:cNvPr id="314" name="楕円 313"/>
        <xdr:cNvSpPr/>
      </xdr:nvSpPr>
      <xdr:spPr>
        <a:xfrm>
          <a:off x="10426700" y="60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88669</xdr:rowOff>
    </xdr:from>
    <xdr:ext cx="599010" cy="259045"/>
    <xdr:sp macro="" textlink="">
      <xdr:nvSpPr>
        <xdr:cNvPr id="315" name="補助費等該当値テキスト"/>
        <xdr:cNvSpPr txBox="1"/>
      </xdr:nvSpPr>
      <xdr:spPr>
        <a:xfrm>
          <a:off x="10528300" y="591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146594</xdr:rowOff>
    </xdr:from>
    <xdr:to>
      <xdr:col>50</xdr:col>
      <xdr:colOff>165100</xdr:colOff>
      <xdr:row>38</xdr:row>
      <xdr:rowOff>76744</xdr:rowOff>
    </xdr:to>
    <xdr:sp macro="" textlink="">
      <xdr:nvSpPr>
        <xdr:cNvPr id="316" name="楕円 315"/>
        <xdr:cNvSpPr/>
      </xdr:nvSpPr>
      <xdr:spPr>
        <a:xfrm>
          <a:off x="9588500" y="64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67871</xdr:rowOff>
    </xdr:from>
    <xdr:ext cx="534377" cy="259045"/>
    <xdr:sp macro="" textlink="">
      <xdr:nvSpPr>
        <xdr:cNvPr id="317" name="テキスト ボックス 316"/>
        <xdr:cNvSpPr txBox="1"/>
      </xdr:nvSpPr>
      <xdr:spPr>
        <a:xfrm>
          <a:off x="9372111" y="658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146384</xdr:rowOff>
    </xdr:from>
    <xdr:to>
      <xdr:col>46</xdr:col>
      <xdr:colOff>38100</xdr:colOff>
      <xdr:row>38</xdr:row>
      <xdr:rowOff>76533</xdr:rowOff>
    </xdr:to>
    <xdr:sp macro="" textlink="">
      <xdr:nvSpPr>
        <xdr:cNvPr id="318" name="楕円 317"/>
        <xdr:cNvSpPr/>
      </xdr:nvSpPr>
      <xdr:spPr>
        <a:xfrm>
          <a:off x="8699500" y="6490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67661</xdr:rowOff>
    </xdr:from>
    <xdr:ext cx="534377" cy="259045"/>
    <xdr:sp macro="" textlink="">
      <xdr:nvSpPr>
        <xdr:cNvPr id="319" name="テキスト ボックス 318"/>
        <xdr:cNvSpPr txBox="1"/>
      </xdr:nvSpPr>
      <xdr:spPr>
        <a:xfrm>
          <a:off x="8483111" y="658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143677</xdr:rowOff>
    </xdr:from>
    <xdr:to>
      <xdr:col>41</xdr:col>
      <xdr:colOff>101600</xdr:colOff>
      <xdr:row>38</xdr:row>
      <xdr:rowOff>73827</xdr:rowOff>
    </xdr:to>
    <xdr:sp macro="" textlink="">
      <xdr:nvSpPr>
        <xdr:cNvPr id="320" name="楕円 319"/>
        <xdr:cNvSpPr/>
      </xdr:nvSpPr>
      <xdr:spPr>
        <a:xfrm>
          <a:off x="7810500" y="64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64954</xdr:rowOff>
    </xdr:from>
    <xdr:ext cx="534377" cy="259045"/>
    <xdr:sp macro="" textlink="">
      <xdr:nvSpPr>
        <xdr:cNvPr id="321" name="テキスト ボックス 320"/>
        <xdr:cNvSpPr txBox="1"/>
      </xdr:nvSpPr>
      <xdr:spPr>
        <a:xfrm>
          <a:off x="7594111" y="65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137030</xdr:rowOff>
    </xdr:from>
    <xdr:to>
      <xdr:col>36</xdr:col>
      <xdr:colOff>165100</xdr:colOff>
      <xdr:row>38</xdr:row>
      <xdr:rowOff>67180</xdr:rowOff>
    </xdr:to>
    <xdr:sp macro="" textlink="">
      <xdr:nvSpPr>
        <xdr:cNvPr id="322" name="楕円 321"/>
        <xdr:cNvSpPr/>
      </xdr:nvSpPr>
      <xdr:spPr>
        <a:xfrm>
          <a:off x="6921500" y="64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58307</xdr:rowOff>
    </xdr:from>
    <xdr:ext cx="534377" cy="259045"/>
    <xdr:sp macro="" textlink="">
      <xdr:nvSpPr>
        <xdr:cNvPr id="323" name="テキスト ボックス 322"/>
        <xdr:cNvSpPr txBox="1"/>
      </xdr:nvSpPr>
      <xdr:spPr>
        <a:xfrm>
          <a:off x="6705111" y="65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138026</xdr:rowOff>
    </xdr:from>
    <xdr:to>
      <xdr:col>55</xdr:col>
      <xdr:colOff>0</xdr:colOff>
      <xdr:row>58</xdr:row>
      <xdr:rowOff>1274</xdr:rowOff>
    </xdr:to>
    <xdr:cxnSp macro="">
      <xdr:nvCxnSpPr>
        <xdr:cNvPr id="350" name="直線コネクタ 349"/>
        <xdr:cNvCxnSpPr/>
      </xdr:nvCxnSpPr>
      <xdr:spPr>
        <a:xfrm flipV="1">
          <a:off x="9639300" y="9910676"/>
          <a:ext cx="8382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84804</xdr:rowOff>
    </xdr:from>
    <xdr:to>
      <xdr:col>50</xdr:col>
      <xdr:colOff>114300</xdr:colOff>
      <xdr:row>58</xdr:row>
      <xdr:rowOff>1274</xdr:rowOff>
    </xdr:to>
    <xdr:cxnSp macro="">
      <xdr:nvCxnSpPr>
        <xdr:cNvPr id="353" name="直線コネクタ 352"/>
        <xdr:cNvCxnSpPr/>
      </xdr:nvCxnSpPr>
      <xdr:spPr>
        <a:xfrm>
          <a:off x="8750300" y="9857454"/>
          <a:ext cx="889000" cy="8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84804</xdr:rowOff>
    </xdr:from>
    <xdr:to>
      <xdr:col>45</xdr:col>
      <xdr:colOff>177800</xdr:colOff>
      <xdr:row>57</xdr:row>
      <xdr:rowOff>121462</xdr:rowOff>
    </xdr:to>
    <xdr:cxnSp macro="">
      <xdr:nvCxnSpPr>
        <xdr:cNvPr id="356" name="直線コネクタ 355"/>
        <xdr:cNvCxnSpPr/>
      </xdr:nvCxnSpPr>
      <xdr:spPr>
        <a:xfrm flipV="1">
          <a:off x="7861300" y="9857454"/>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115701</xdr:rowOff>
    </xdr:from>
    <xdr:to>
      <xdr:col>41</xdr:col>
      <xdr:colOff>50800</xdr:colOff>
      <xdr:row>57</xdr:row>
      <xdr:rowOff>121462</xdr:rowOff>
    </xdr:to>
    <xdr:cxnSp macro="">
      <xdr:nvCxnSpPr>
        <xdr:cNvPr id="359" name="直線コネクタ 358"/>
        <xdr:cNvCxnSpPr/>
      </xdr:nvCxnSpPr>
      <xdr:spPr>
        <a:xfrm>
          <a:off x="6972300" y="988835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87226</xdr:rowOff>
    </xdr:from>
    <xdr:to>
      <xdr:col>55</xdr:col>
      <xdr:colOff>50800</xdr:colOff>
      <xdr:row>58</xdr:row>
      <xdr:rowOff>17376</xdr:rowOff>
    </xdr:to>
    <xdr:sp macro="" textlink="">
      <xdr:nvSpPr>
        <xdr:cNvPr id="369" name="楕円 368"/>
        <xdr:cNvSpPr/>
      </xdr:nvSpPr>
      <xdr:spPr>
        <a:xfrm>
          <a:off x="10426700" y="98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2153</xdr:rowOff>
    </xdr:from>
    <xdr:ext cx="534377" cy="259045"/>
    <xdr:sp macro="" textlink="">
      <xdr:nvSpPr>
        <xdr:cNvPr id="370" name="普通建設事業費該当値テキスト"/>
        <xdr:cNvSpPr txBox="1"/>
      </xdr:nvSpPr>
      <xdr:spPr>
        <a:xfrm>
          <a:off x="10528300" y="977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121924</xdr:rowOff>
    </xdr:from>
    <xdr:to>
      <xdr:col>50</xdr:col>
      <xdr:colOff>165100</xdr:colOff>
      <xdr:row>58</xdr:row>
      <xdr:rowOff>52074</xdr:rowOff>
    </xdr:to>
    <xdr:sp macro="" textlink="">
      <xdr:nvSpPr>
        <xdr:cNvPr id="371" name="楕円 370"/>
        <xdr:cNvSpPr/>
      </xdr:nvSpPr>
      <xdr:spPr>
        <a:xfrm>
          <a:off x="9588500" y="98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43201</xdr:rowOff>
    </xdr:from>
    <xdr:ext cx="534377" cy="259045"/>
    <xdr:sp macro="" textlink="">
      <xdr:nvSpPr>
        <xdr:cNvPr id="372" name="テキスト ボックス 371"/>
        <xdr:cNvSpPr txBox="1"/>
      </xdr:nvSpPr>
      <xdr:spPr>
        <a:xfrm>
          <a:off x="9372111" y="998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34004</xdr:rowOff>
    </xdr:from>
    <xdr:to>
      <xdr:col>46</xdr:col>
      <xdr:colOff>38100</xdr:colOff>
      <xdr:row>57</xdr:row>
      <xdr:rowOff>135604</xdr:rowOff>
    </xdr:to>
    <xdr:sp macro="" textlink="">
      <xdr:nvSpPr>
        <xdr:cNvPr id="373" name="楕円 372"/>
        <xdr:cNvSpPr/>
      </xdr:nvSpPr>
      <xdr:spPr>
        <a:xfrm>
          <a:off x="8699500" y="98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126731</xdr:rowOff>
    </xdr:from>
    <xdr:ext cx="534377" cy="259045"/>
    <xdr:sp macro="" textlink="">
      <xdr:nvSpPr>
        <xdr:cNvPr id="374" name="テキスト ボックス 373"/>
        <xdr:cNvSpPr txBox="1"/>
      </xdr:nvSpPr>
      <xdr:spPr>
        <a:xfrm>
          <a:off x="8483111" y="98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70662</xdr:rowOff>
    </xdr:from>
    <xdr:to>
      <xdr:col>41</xdr:col>
      <xdr:colOff>101600</xdr:colOff>
      <xdr:row>58</xdr:row>
      <xdr:rowOff>812</xdr:rowOff>
    </xdr:to>
    <xdr:sp macro="" textlink="">
      <xdr:nvSpPr>
        <xdr:cNvPr id="375" name="楕円 374"/>
        <xdr:cNvSpPr/>
      </xdr:nvSpPr>
      <xdr:spPr>
        <a:xfrm>
          <a:off x="7810500" y="984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163389</xdr:rowOff>
    </xdr:from>
    <xdr:ext cx="534377" cy="259045"/>
    <xdr:sp macro="" textlink="">
      <xdr:nvSpPr>
        <xdr:cNvPr id="376" name="テキスト ボックス 375"/>
        <xdr:cNvSpPr txBox="1"/>
      </xdr:nvSpPr>
      <xdr:spPr>
        <a:xfrm>
          <a:off x="7594111" y="99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64901</xdr:rowOff>
    </xdr:from>
    <xdr:to>
      <xdr:col>36</xdr:col>
      <xdr:colOff>165100</xdr:colOff>
      <xdr:row>57</xdr:row>
      <xdr:rowOff>166501</xdr:rowOff>
    </xdr:to>
    <xdr:sp macro="" textlink="">
      <xdr:nvSpPr>
        <xdr:cNvPr id="377" name="楕円 376"/>
        <xdr:cNvSpPr/>
      </xdr:nvSpPr>
      <xdr:spPr>
        <a:xfrm>
          <a:off x="6921500" y="983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157628</xdr:rowOff>
    </xdr:from>
    <xdr:ext cx="534377" cy="259045"/>
    <xdr:sp macro="" textlink="">
      <xdr:nvSpPr>
        <xdr:cNvPr id="378" name="テキスト ボックス 377"/>
        <xdr:cNvSpPr txBox="1"/>
      </xdr:nvSpPr>
      <xdr:spPr>
        <a:xfrm>
          <a:off x="6705111" y="993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152448</xdr:rowOff>
    </xdr:from>
    <xdr:to>
      <xdr:col>55</xdr:col>
      <xdr:colOff>0</xdr:colOff>
      <xdr:row>79</xdr:row>
      <xdr:rowOff>23602</xdr:rowOff>
    </xdr:to>
    <xdr:cxnSp macro="">
      <xdr:nvCxnSpPr>
        <xdr:cNvPr id="407" name="直線コネクタ 406"/>
        <xdr:cNvCxnSpPr/>
      </xdr:nvCxnSpPr>
      <xdr:spPr>
        <a:xfrm flipV="1">
          <a:off x="9639300" y="13525548"/>
          <a:ext cx="838200" cy="4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140858</xdr:rowOff>
    </xdr:from>
    <xdr:to>
      <xdr:col>50</xdr:col>
      <xdr:colOff>114300</xdr:colOff>
      <xdr:row>79</xdr:row>
      <xdr:rowOff>23602</xdr:rowOff>
    </xdr:to>
    <xdr:cxnSp macro="">
      <xdr:nvCxnSpPr>
        <xdr:cNvPr id="410" name="直線コネクタ 409"/>
        <xdr:cNvCxnSpPr/>
      </xdr:nvCxnSpPr>
      <xdr:spPr>
        <a:xfrm>
          <a:off x="8750300" y="13513958"/>
          <a:ext cx="889000" cy="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140858</xdr:rowOff>
    </xdr:from>
    <xdr:to>
      <xdr:col>45</xdr:col>
      <xdr:colOff>177800</xdr:colOff>
      <xdr:row>79</xdr:row>
      <xdr:rowOff>3485</xdr:rowOff>
    </xdr:to>
    <xdr:cxnSp macro="">
      <xdr:nvCxnSpPr>
        <xdr:cNvPr id="413" name="直線コネクタ 412"/>
        <xdr:cNvCxnSpPr/>
      </xdr:nvCxnSpPr>
      <xdr:spPr>
        <a:xfrm flipV="1">
          <a:off x="7861300" y="13513958"/>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3485</xdr:rowOff>
    </xdr:from>
    <xdr:to>
      <xdr:col>41</xdr:col>
      <xdr:colOff>50800</xdr:colOff>
      <xdr:row>79</xdr:row>
      <xdr:rowOff>11432</xdr:rowOff>
    </xdr:to>
    <xdr:cxnSp macro="">
      <xdr:nvCxnSpPr>
        <xdr:cNvPr id="416" name="直線コネクタ 415"/>
        <xdr:cNvCxnSpPr/>
      </xdr:nvCxnSpPr>
      <xdr:spPr>
        <a:xfrm flipV="1">
          <a:off x="6972300" y="13548035"/>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101648</xdr:rowOff>
    </xdr:from>
    <xdr:to>
      <xdr:col>55</xdr:col>
      <xdr:colOff>50800</xdr:colOff>
      <xdr:row>79</xdr:row>
      <xdr:rowOff>31798</xdr:rowOff>
    </xdr:to>
    <xdr:sp macro="" textlink="">
      <xdr:nvSpPr>
        <xdr:cNvPr id="426" name="楕円 425"/>
        <xdr:cNvSpPr/>
      </xdr:nvSpPr>
      <xdr:spPr>
        <a:xfrm>
          <a:off x="10426700" y="13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16575</xdr:rowOff>
    </xdr:from>
    <xdr:ext cx="469744" cy="259045"/>
    <xdr:sp macro="" textlink="">
      <xdr:nvSpPr>
        <xdr:cNvPr id="427" name="普通建設事業費 （ うち新規整備　）該当値テキスト"/>
        <xdr:cNvSpPr txBox="1"/>
      </xdr:nvSpPr>
      <xdr:spPr>
        <a:xfrm>
          <a:off x="10528300" y="133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144252</xdr:rowOff>
    </xdr:from>
    <xdr:to>
      <xdr:col>50</xdr:col>
      <xdr:colOff>165100</xdr:colOff>
      <xdr:row>79</xdr:row>
      <xdr:rowOff>74402</xdr:rowOff>
    </xdr:to>
    <xdr:sp macro="" textlink="">
      <xdr:nvSpPr>
        <xdr:cNvPr id="428" name="楕円 427"/>
        <xdr:cNvSpPr/>
      </xdr:nvSpPr>
      <xdr:spPr>
        <a:xfrm>
          <a:off x="9588500" y="135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65529</xdr:rowOff>
    </xdr:from>
    <xdr:ext cx="469744" cy="259045"/>
    <xdr:sp macro="" textlink="">
      <xdr:nvSpPr>
        <xdr:cNvPr id="429" name="テキスト ボックス 428"/>
        <xdr:cNvSpPr txBox="1"/>
      </xdr:nvSpPr>
      <xdr:spPr>
        <a:xfrm>
          <a:off x="9404428" y="1361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90058</xdr:rowOff>
    </xdr:from>
    <xdr:to>
      <xdr:col>46</xdr:col>
      <xdr:colOff>38100</xdr:colOff>
      <xdr:row>79</xdr:row>
      <xdr:rowOff>20208</xdr:rowOff>
    </xdr:to>
    <xdr:sp macro="" textlink="">
      <xdr:nvSpPr>
        <xdr:cNvPr id="430" name="楕円 429"/>
        <xdr:cNvSpPr/>
      </xdr:nvSpPr>
      <xdr:spPr>
        <a:xfrm>
          <a:off x="8699500" y="134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11335</xdr:rowOff>
    </xdr:from>
    <xdr:ext cx="469744" cy="259045"/>
    <xdr:sp macro="" textlink="">
      <xdr:nvSpPr>
        <xdr:cNvPr id="431" name="テキスト ボックス 430"/>
        <xdr:cNvSpPr txBox="1"/>
      </xdr:nvSpPr>
      <xdr:spPr>
        <a:xfrm>
          <a:off x="8515428" y="135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124135</xdr:rowOff>
    </xdr:from>
    <xdr:to>
      <xdr:col>41</xdr:col>
      <xdr:colOff>101600</xdr:colOff>
      <xdr:row>79</xdr:row>
      <xdr:rowOff>54285</xdr:rowOff>
    </xdr:to>
    <xdr:sp macro="" textlink="">
      <xdr:nvSpPr>
        <xdr:cNvPr id="432" name="楕円 431"/>
        <xdr:cNvSpPr/>
      </xdr:nvSpPr>
      <xdr:spPr>
        <a:xfrm>
          <a:off x="7810500" y="134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45412</xdr:rowOff>
    </xdr:from>
    <xdr:ext cx="469744" cy="259045"/>
    <xdr:sp macro="" textlink="">
      <xdr:nvSpPr>
        <xdr:cNvPr id="433" name="テキスト ボックス 432"/>
        <xdr:cNvSpPr txBox="1"/>
      </xdr:nvSpPr>
      <xdr:spPr>
        <a:xfrm>
          <a:off x="7626428" y="135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132082</xdr:rowOff>
    </xdr:from>
    <xdr:to>
      <xdr:col>36</xdr:col>
      <xdr:colOff>165100</xdr:colOff>
      <xdr:row>79</xdr:row>
      <xdr:rowOff>62232</xdr:rowOff>
    </xdr:to>
    <xdr:sp macro="" textlink="">
      <xdr:nvSpPr>
        <xdr:cNvPr id="434" name="楕円 433"/>
        <xdr:cNvSpPr/>
      </xdr:nvSpPr>
      <xdr:spPr>
        <a:xfrm>
          <a:off x="6921500" y="135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53359</xdr:rowOff>
    </xdr:from>
    <xdr:ext cx="469744" cy="259045"/>
    <xdr:sp macro="" textlink="">
      <xdr:nvSpPr>
        <xdr:cNvPr id="435" name="テキスト ボックス 434"/>
        <xdr:cNvSpPr txBox="1"/>
      </xdr:nvSpPr>
      <xdr:spPr>
        <a:xfrm>
          <a:off x="6737428" y="1359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65030</xdr:rowOff>
    </xdr:from>
    <xdr:to>
      <xdr:col>55</xdr:col>
      <xdr:colOff>0</xdr:colOff>
      <xdr:row>98</xdr:row>
      <xdr:rowOff>4728</xdr:rowOff>
    </xdr:to>
    <xdr:cxnSp macro="">
      <xdr:nvCxnSpPr>
        <xdr:cNvPr id="466" name="直線コネクタ 465"/>
        <xdr:cNvCxnSpPr/>
      </xdr:nvCxnSpPr>
      <xdr:spPr>
        <a:xfrm flipV="1">
          <a:off x="9639300" y="16695680"/>
          <a:ext cx="838200" cy="1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85457</xdr:rowOff>
    </xdr:from>
    <xdr:to>
      <xdr:col>50</xdr:col>
      <xdr:colOff>114300</xdr:colOff>
      <xdr:row>98</xdr:row>
      <xdr:rowOff>4728</xdr:rowOff>
    </xdr:to>
    <xdr:cxnSp macro="">
      <xdr:nvCxnSpPr>
        <xdr:cNvPr id="469" name="直線コネクタ 468"/>
        <xdr:cNvCxnSpPr/>
      </xdr:nvCxnSpPr>
      <xdr:spPr>
        <a:xfrm>
          <a:off x="8750300" y="16716107"/>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26298</xdr:rowOff>
    </xdr:from>
    <xdr:to>
      <xdr:col>45</xdr:col>
      <xdr:colOff>177800</xdr:colOff>
      <xdr:row>97</xdr:row>
      <xdr:rowOff>85457</xdr:rowOff>
    </xdr:to>
    <xdr:cxnSp macro="">
      <xdr:nvCxnSpPr>
        <xdr:cNvPr id="472" name="直線コネクタ 471"/>
        <xdr:cNvCxnSpPr/>
      </xdr:nvCxnSpPr>
      <xdr:spPr>
        <a:xfrm>
          <a:off x="7861300" y="16656948"/>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18836</xdr:rowOff>
    </xdr:from>
    <xdr:to>
      <xdr:col>41</xdr:col>
      <xdr:colOff>50800</xdr:colOff>
      <xdr:row>97</xdr:row>
      <xdr:rowOff>26298</xdr:rowOff>
    </xdr:to>
    <xdr:cxnSp macro="">
      <xdr:nvCxnSpPr>
        <xdr:cNvPr id="475" name="直線コネクタ 474"/>
        <xdr:cNvCxnSpPr/>
      </xdr:nvCxnSpPr>
      <xdr:spPr>
        <a:xfrm>
          <a:off x="6972300" y="16649486"/>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14230</xdr:rowOff>
    </xdr:from>
    <xdr:to>
      <xdr:col>55</xdr:col>
      <xdr:colOff>50800</xdr:colOff>
      <xdr:row>97</xdr:row>
      <xdr:rowOff>115830</xdr:rowOff>
    </xdr:to>
    <xdr:sp macro="" textlink="">
      <xdr:nvSpPr>
        <xdr:cNvPr id="485" name="楕円 484"/>
        <xdr:cNvSpPr/>
      </xdr:nvSpPr>
      <xdr:spPr>
        <a:xfrm>
          <a:off x="10426700" y="166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164107</xdr:rowOff>
    </xdr:from>
    <xdr:ext cx="534377" cy="259045"/>
    <xdr:sp macro="" textlink="">
      <xdr:nvSpPr>
        <xdr:cNvPr id="486" name="普通建設事業費 （ うち更新整備　）該当値テキスト"/>
        <xdr:cNvSpPr txBox="1"/>
      </xdr:nvSpPr>
      <xdr:spPr>
        <a:xfrm>
          <a:off x="10528300" y="166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125378</xdr:rowOff>
    </xdr:from>
    <xdr:to>
      <xdr:col>50</xdr:col>
      <xdr:colOff>165100</xdr:colOff>
      <xdr:row>98</xdr:row>
      <xdr:rowOff>55528</xdr:rowOff>
    </xdr:to>
    <xdr:sp macro="" textlink="">
      <xdr:nvSpPr>
        <xdr:cNvPr id="487" name="楕円 486"/>
        <xdr:cNvSpPr/>
      </xdr:nvSpPr>
      <xdr:spPr>
        <a:xfrm>
          <a:off x="9588500" y="167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46655</xdr:rowOff>
    </xdr:from>
    <xdr:ext cx="534377" cy="259045"/>
    <xdr:sp macro="" textlink="">
      <xdr:nvSpPr>
        <xdr:cNvPr id="488" name="テキスト ボックス 487"/>
        <xdr:cNvSpPr txBox="1"/>
      </xdr:nvSpPr>
      <xdr:spPr>
        <a:xfrm>
          <a:off x="9372111" y="168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34657</xdr:rowOff>
    </xdr:from>
    <xdr:to>
      <xdr:col>46</xdr:col>
      <xdr:colOff>38100</xdr:colOff>
      <xdr:row>97</xdr:row>
      <xdr:rowOff>136257</xdr:rowOff>
    </xdr:to>
    <xdr:sp macro="" textlink="">
      <xdr:nvSpPr>
        <xdr:cNvPr id="489" name="楕円 488"/>
        <xdr:cNvSpPr/>
      </xdr:nvSpPr>
      <xdr:spPr>
        <a:xfrm>
          <a:off x="8699500" y="166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127384</xdr:rowOff>
    </xdr:from>
    <xdr:ext cx="534377" cy="259045"/>
    <xdr:sp macro="" textlink="">
      <xdr:nvSpPr>
        <xdr:cNvPr id="490" name="テキスト ボックス 489"/>
        <xdr:cNvSpPr txBox="1"/>
      </xdr:nvSpPr>
      <xdr:spPr>
        <a:xfrm>
          <a:off x="8483111" y="167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146948</xdr:rowOff>
    </xdr:from>
    <xdr:to>
      <xdr:col>41</xdr:col>
      <xdr:colOff>101600</xdr:colOff>
      <xdr:row>97</xdr:row>
      <xdr:rowOff>77098</xdr:rowOff>
    </xdr:to>
    <xdr:sp macro="" textlink="">
      <xdr:nvSpPr>
        <xdr:cNvPr id="491" name="楕円 490"/>
        <xdr:cNvSpPr/>
      </xdr:nvSpPr>
      <xdr:spPr>
        <a:xfrm>
          <a:off x="7810500" y="166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68225</xdr:rowOff>
    </xdr:from>
    <xdr:ext cx="534377" cy="259045"/>
    <xdr:sp macro="" textlink="">
      <xdr:nvSpPr>
        <xdr:cNvPr id="492" name="テキスト ボックス 491"/>
        <xdr:cNvSpPr txBox="1"/>
      </xdr:nvSpPr>
      <xdr:spPr>
        <a:xfrm>
          <a:off x="7594111" y="1669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139486</xdr:rowOff>
    </xdr:from>
    <xdr:to>
      <xdr:col>36</xdr:col>
      <xdr:colOff>165100</xdr:colOff>
      <xdr:row>97</xdr:row>
      <xdr:rowOff>69636</xdr:rowOff>
    </xdr:to>
    <xdr:sp macro="" textlink="">
      <xdr:nvSpPr>
        <xdr:cNvPr id="493" name="楕円 492"/>
        <xdr:cNvSpPr/>
      </xdr:nvSpPr>
      <xdr:spPr>
        <a:xfrm>
          <a:off x="6921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60763</xdr:rowOff>
    </xdr:from>
    <xdr:ext cx="534377" cy="259045"/>
    <xdr:sp macro="" textlink="">
      <xdr:nvSpPr>
        <xdr:cNvPr id="494" name="テキスト ボックス 493"/>
        <xdr:cNvSpPr txBox="1"/>
      </xdr:nvSpPr>
      <xdr:spPr>
        <a:xfrm>
          <a:off x="6705111" y="166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168987</xdr:rowOff>
    </xdr:from>
    <xdr:to>
      <xdr:col>85</xdr:col>
      <xdr:colOff>127000</xdr:colOff>
      <xdr:row>38</xdr:row>
      <xdr:rowOff>170218</xdr:rowOff>
    </xdr:to>
    <xdr:cxnSp macro="">
      <xdr:nvCxnSpPr>
        <xdr:cNvPr id="523" name="直線コネクタ 522"/>
        <xdr:cNvCxnSpPr/>
      </xdr:nvCxnSpPr>
      <xdr:spPr>
        <a:xfrm flipV="1">
          <a:off x="15481300" y="6684087"/>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170218</xdr:rowOff>
    </xdr:from>
    <xdr:to>
      <xdr:col>81</xdr:col>
      <xdr:colOff>50800</xdr:colOff>
      <xdr:row>39</xdr:row>
      <xdr:rowOff>8395</xdr:rowOff>
    </xdr:to>
    <xdr:cxnSp macro="">
      <xdr:nvCxnSpPr>
        <xdr:cNvPr id="526" name="直線コネクタ 525"/>
        <xdr:cNvCxnSpPr/>
      </xdr:nvCxnSpPr>
      <xdr:spPr>
        <a:xfrm flipV="1">
          <a:off x="14592300" y="6685318"/>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8395</xdr:rowOff>
    </xdr:from>
    <xdr:to>
      <xdr:col>76</xdr:col>
      <xdr:colOff>114300</xdr:colOff>
      <xdr:row>39</xdr:row>
      <xdr:rowOff>42355</xdr:rowOff>
    </xdr:to>
    <xdr:cxnSp macro="">
      <xdr:nvCxnSpPr>
        <xdr:cNvPr id="529" name="直線コネクタ 528"/>
        <xdr:cNvCxnSpPr/>
      </xdr:nvCxnSpPr>
      <xdr:spPr>
        <a:xfrm flipV="1">
          <a:off x="13703300" y="6694945"/>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40754</xdr:rowOff>
    </xdr:from>
    <xdr:to>
      <xdr:col>71</xdr:col>
      <xdr:colOff>177800</xdr:colOff>
      <xdr:row>39</xdr:row>
      <xdr:rowOff>42355</xdr:rowOff>
    </xdr:to>
    <xdr:cxnSp macro="">
      <xdr:nvCxnSpPr>
        <xdr:cNvPr id="532" name="直線コネクタ 531"/>
        <xdr:cNvCxnSpPr/>
      </xdr:nvCxnSpPr>
      <xdr:spPr>
        <a:xfrm>
          <a:off x="12814300" y="672730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118187</xdr:rowOff>
    </xdr:from>
    <xdr:to>
      <xdr:col>85</xdr:col>
      <xdr:colOff>177800</xdr:colOff>
      <xdr:row>39</xdr:row>
      <xdr:rowOff>48337</xdr:rowOff>
    </xdr:to>
    <xdr:sp macro="" textlink="">
      <xdr:nvSpPr>
        <xdr:cNvPr id="542" name="楕円 541"/>
        <xdr:cNvSpPr/>
      </xdr:nvSpPr>
      <xdr:spPr>
        <a:xfrm>
          <a:off x="16268700" y="66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44582</xdr:rowOff>
    </xdr:from>
    <xdr:ext cx="469744" cy="259045"/>
    <xdr:sp macro="" textlink="">
      <xdr:nvSpPr>
        <xdr:cNvPr id="543" name="災害復旧事業費該当値テキスト"/>
        <xdr:cNvSpPr txBox="1"/>
      </xdr:nvSpPr>
      <xdr:spPr>
        <a:xfrm>
          <a:off x="16370300" y="65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119418</xdr:rowOff>
    </xdr:from>
    <xdr:to>
      <xdr:col>81</xdr:col>
      <xdr:colOff>101600</xdr:colOff>
      <xdr:row>39</xdr:row>
      <xdr:rowOff>49568</xdr:rowOff>
    </xdr:to>
    <xdr:sp macro="" textlink="">
      <xdr:nvSpPr>
        <xdr:cNvPr id="544" name="楕円 543"/>
        <xdr:cNvSpPr/>
      </xdr:nvSpPr>
      <xdr:spPr>
        <a:xfrm>
          <a:off x="15430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40695</xdr:rowOff>
    </xdr:from>
    <xdr:ext cx="469744" cy="259045"/>
    <xdr:sp macro="" textlink="">
      <xdr:nvSpPr>
        <xdr:cNvPr id="545" name="テキスト ボックス 544"/>
        <xdr:cNvSpPr txBox="1"/>
      </xdr:nvSpPr>
      <xdr:spPr>
        <a:xfrm>
          <a:off x="15246428" y="67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129045</xdr:rowOff>
    </xdr:from>
    <xdr:to>
      <xdr:col>76</xdr:col>
      <xdr:colOff>165100</xdr:colOff>
      <xdr:row>39</xdr:row>
      <xdr:rowOff>59195</xdr:rowOff>
    </xdr:to>
    <xdr:sp macro="" textlink="">
      <xdr:nvSpPr>
        <xdr:cNvPr id="546" name="楕円 545"/>
        <xdr:cNvSpPr/>
      </xdr:nvSpPr>
      <xdr:spPr>
        <a:xfrm>
          <a:off x="14541500" y="66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50322</xdr:rowOff>
    </xdr:from>
    <xdr:ext cx="469744" cy="259045"/>
    <xdr:sp macro="" textlink="">
      <xdr:nvSpPr>
        <xdr:cNvPr id="547" name="テキスト ボックス 546"/>
        <xdr:cNvSpPr txBox="1"/>
      </xdr:nvSpPr>
      <xdr:spPr>
        <a:xfrm>
          <a:off x="14357428" y="673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163005</xdr:rowOff>
    </xdr:from>
    <xdr:to>
      <xdr:col>72</xdr:col>
      <xdr:colOff>38100</xdr:colOff>
      <xdr:row>39</xdr:row>
      <xdr:rowOff>93155</xdr:rowOff>
    </xdr:to>
    <xdr:sp macro="" textlink="">
      <xdr:nvSpPr>
        <xdr:cNvPr id="548" name="楕円 547"/>
        <xdr:cNvSpPr/>
      </xdr:nvSpPr>
      <xdr:spPr>
        <a:xfrm>
          <a:off x="13652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84282</xdr:rowOff>
    </xdr:from>
    <xdr:ext cx="378565" cy="259045"/>
    <xdr:sp macro="" textlink="">
      <xdr:nvSpPr>
        <xdr:cNvPr id="549" name="テキスト ボックス 548"/>
        <xdr:cNvSpPr txBox="1"/>
      </xdr:nvSpPr>
      <xdr:spPr>
        <a:xfrm>
          <a:off x="13514017" y="677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161404</xdr:rowOff>
    </xdr:from>
    <xdr:to>
      <xdr:col>67</xdr:col>
      <xdr:colOff>101600</xdr:colOff>
      <xdr:row>39</xdr:row>
      <xdr:rowOff>91554</xdr:rowOff>
    </xdr:to>
    <xdr:sp macro="" textlink="">
      <xdr:nvSpPr>
        <xdr:cNvPr id="550" name="楕円 549"/>
        <xdr:cNvSpPr/>
      </xdr:nvSpPr>
      <xdr:spPr>
        <a:xfrm>
          <a:off x="12763500" y="66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82681</xdr:rowOff>
    </xdr:from>
    <xdr:ext cx="378565" cy="259045"/>
    <xdr:sp macro="" textlink="">
      <xdr:nvSpPr>
        <xdr:cNvPr id="551" name="テキスト ボックス 550"/>
        <xdr:cNvSpPr txBox="1"/>
      </xdr:nvSpPr>
      <xdr:spPr>
        <a:xfrm>
          <a:off x="12625017" y="676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115697</xdr:rowOff>
    </xdr:from>
    <xdr:to>
      <xdr:col>85</xdr:col>
      <xdr:colOff>127000</xdr:colOff>
      <xdr:row>77</xdr:row>
      <xdr:rowOff>16726</xdr:rowOff>
    </xdr:to>
    <xdr:cxnSp macro="">
      <xdr:nvCxnSpPr>
        <xdr:cNvPr id="629" name="直線コネクタ 628"/>
        <xdr:cNvCxnSpPr/>
      </xdr:nvCxnSpPr>
      <xdr:spPr>
        <a:xfrm>
          <a:off x="15481300" y="13145897"/>
          <a:ext cx="8382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115697</xdr:rowOff>
    </xdr:from>
    <xdr:to>
      <xdr:col>81</xdr:col>
      <xdr:colOff>50800</xdr:colOff>
      <xdr:row>77</xdr:row>
      <xdr:rowOff>18783</xdr:rowOff>
    </xdr:to>
    <xdr:cxnSp macro="">
      <xdr:nvCxnSpPr>
        <xdr:cNvPr id="632" name="直線コネクタ 631"/>
        <xdr:cNvCxnSpPr/>
      </xdr:nvCxnSpPr>
      <xdr:spPr>
        <a:xfrm flipV="1">
          <a:off x="14592300" y="13145897"/>
          <a:ext cx="889000" cy="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18783</xdr:rowOff>
    </xdr:from>
    <xdr:to>
      <xdr:col>76</xdr:col>
      <xdr:colOff>114300</xdr:colOff>
      <xdr:row>77</xdr:row>
      <xdr:rowOff>31547</xdr:rowOff>
    </xdr:to>
    <xdr:cxnSp macro="">
      <xdr:nvCxnSpPr>
        <xdr:cNvPr id="635" name="直線コネクタ 634"/>
        <xdr:cNvCxnSpPr/>
      </xdr:nvCxnSpPr>
      <xdr:spPr>
        <a:xfrm flipV="1">
          <a:off x="13703300" y="13220433"/>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24854</xdr:rowOff>
    </xdr:from>
    <xdr:to>
      <xdr:col>71</xdr:col>
      <xdr:colOff>177800</xdr:colOff>
      <xdr:row>77</xdr:row>
      <xdr:rowOff>31547</xdr:rowOff>
    </xdr:to>
    <xdr:cxnSp macro="">
      <xdr:nvCxnSpPr>
        <xdr:cNvPr id="638" name="直線コネクタ 637"/>
        <xdr:cNvCxnSpPr/>
      </xdr:nvCxnSpPr>
      <xdr:spPr>
        <a:xfrm>
          <a:off x="12814300" y="1322650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137376</xdr:rowOff>
    </xdr:from>
    <xdr:to>
      <xdr:col>85</xdr:col>
      <xdr:colOff>177800</xdr:colOff>
      <xdr:row>77</xdr:row>
      <xdr:rowOff>67526</xdr:rowOff>
    </xdr:to>
    <xdr:sp macro="" textlink="">
      <xdr:nvSpPr>
        <xdr:cNvPr id="648" name="楕円 647"/>
        <xdr:cNvSpPr/>
      </xdr:nvSpPr>
      <xdr:spPr>
        <a:xfrm>
          <a:off x="16268700" y="131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115803</xdr:rowOff>
    </xdr:from>
    <xdr:ext cx="534377" cy="259045"/>
    <xdr:sp macro="" textlink="">
      <xdr:nvSpPr>
        <xdr:cNvPr id="649" name="公債費該当値テキスト"/>
        <xdr:cNvSpPr txBox="1"/>
      </xdr:nvSpPr>
      <xdr:spPr>
        <a:xfrm>
          <a:off x="16370300" y="131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64897</xdr:rowOff>
    </xdr:from>
    <xdr:to>
      <xdr:col>81</xdr:col>
      <xdr:colOff>101600</xdr:colOff>
      <xdr:row>76</xdr:row>
      <xdr:rowOff>166497</xdr:rowOff>
    </xdr:to>
    <xdr:sp macro="" textlink="">
      <xdr:nvSpPr>
        <xdr:cNvPr id="650" name="楕円 649"/>
        <xdr:cNvSpPr/>
      </xdr:nvSpPr>
      <xdr:spPr>
        <a:xfrm>
          <a:off x="154305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157624</xdr:rowOff>
    </xdr:from>
    <xdr:ext cx="534377" cy="259045"/>
    <xdr:sp macro="" textlink="">
      <xdr:nvSpPr>
        <xdr:cNvPr id="651" name="テキスト ボックス 650"/>
        <xdr:cNvSpPr txBox="1"/>
      </xdr:nvSpPr>
      <xdr:spPr>
        <a:xfrm>
          <a:off x="15214111" y="131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139433</xdr:rowOff>
    </xdr:from>
    <xdr:to>
      <xdr:col>76</xdr:col>
      <xdr:colOff>165100</xdr:colOff>
      <xdr:row>77</xdr:row>
      <xdr:rowOff>69583</xdr:rowOff>
    </xdr:to>
    <xdr:sp macro="" textlink="">
      <xdr:nvSpPr>
        <xdr:cNvPr id="652" name="楕円 651"/>
        <xdr:cNvSpPr/>
      </xdr:nvSpPr>
      <xdr:spPr>
        <a:xfrm>
          <a:off x="14541500" y="131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60710</xdr:rowOff>
    </xdr:from>
    <xdr:ext cx="534377" cy="259045"/>
    <xdr:sp macro="" textlink="">
      <xdr:nvSpPr>
        <xdr:cNvPr id="653" name="テキスト ボックス 652"/>
        <xdr:cNvSpPr txBox="1"/>
      </xdr:nvSpPr>
      <xdr:spPr>
        <a:xfrm>
          <a:off x="14325111" y="132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152197</xdr:rowOff>
    </xdr:from>
    <xdr:to>
      <xdr:col>72</xdr:col>
      <xdr:colOff>38100</xdr:colOff>
      <xdr:row>77</xdr:row>
      <xdr:rowOff>82347</xdr:rowOff>
    </xdr:to>
    <xdr:sp macro="" textlink="">
      <xdr:nvSpPr>
        <xdr:cNvPr id="654" name="楕円 653"/>
        <xdr:cNvSpPr/>
      </xdr:nvSpPr>
      <xdr:spPr>
        <a:xfrm>
          <a:off x="13652500" y="131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73474</xdr:rowOff>
    </xdr:from>
    <xdr:ext cx="534377" cy="259045"/>
    <xdr:sp macro="" textlink="">
      <xdr:nvSpPr>
        <xdr:cNvPr id="655" name="テキスト ボックス 654"/>
        <xdr:cNvSpPr txBox="1"/>
      </xdr:nvSpPr>
      <xdr:spPr>
        <a:xfrm>
          <a:off x="13436111" y="132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145504</xdr:rowOff>
    </xdr:from>
    <xdr:to>
      <xdr:col>67</xdr:col>
      <xdr:colOff>101600</xdr:colOff>
      <xdr:row>77</xdr:row>
      <xdr:rowOff>75654</xdr:rowOff>
    </xdr:to>
    <xdr:sp macro="" textlink="">
      <xdr:nvSpPr>
        <xdr:cNvPr id="656" name="楕円 655"/>
        <xdr:cNvSpPr/>
      </xdr:nvSpPr>
      <xdr:spPr>
        <a:xfrm>
          <a:off x="12763500" y="13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66781</xdr:rowOff>
    </xdr:from>
    <xdr:ext cx="534377" cy="259045"/>
    <xdr:sp macro="" textlink="">
      <xdr:nvSpPr>
        <xdr:cNvPr id="657" name="テキスト ボックス 656"/>
        <xdr:cNvSpPr txBox="1"/>
      </xdr:nvSpPr>
      <xdr:spPr>
        <a:xfrm>
          <a:off x="12547111" y="1326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109387</xdr:rowOff>
    </xdr:from>
    <xdr:to>
      <xdr:col>85</xdr:col>
      <xdr:colOff>127000</xdr:colOff>
      <xdr:row>97</xdr:row>
      <xdr:rowOff>40739</xdr:rowOff>
    </xdr:to>
    <xdr:cxnSp macro="">
      <xdr:nvCxnSpPr>
        <xdr:cNvPr id="684" name="直線コネクタ 683"/>
        <xdr:cNvCxnSpPr/>
      </xdr:nvCxnSpPr>
      <xdr:spPr>
        <a:xfrm flipV="1">
          <a:off x="15481300" y="16568587"/>
          <a:ext cx="8382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69726</xdr:rowOff>
    </xdr:from>
    <xdr:to>
      <xdr:col>81</xdr:col>
      <xdr:colOff>50800</xdr:colOff>
      <xdr:row>97</xdr:row>
      <xdr:rowOff>40739</xdr:rowOff>
    </xdr:to>
    <xdr:cxnSp macro="">
      <xdr:nvCxnSpPr>
        <xdr:cNvPr id="687" name="直線コネクタ 686"/>
        <xdr:cNvCxnSpPr/>
      </xdr:nvCxnSpPr>
      <xdr:spPr>
        <a:xfrm>
          <a:off x="14592300" y="16528926"/>
          <a:ext cx="889000" cy="1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69726</xdr:rowOff>
    </xdr:from>
    <xdr:to>
      <xdr:col>76</xdr:col>
      <xdr:colOff>114300</xdr:colOff>
      <xdr:row>96</xdr:row>
      <xdr:rowOff>159108</xdr:rowOff>
    </xdr:to>
    <xdr:cxnSp macro="">
      <xdr:nvCxnSpPr>
        <xdr:cNvPr id="690" name="直線コネクタ 689"/>
        <xdr:cNvCxnSpPr/>
      </xdr:nvCxnSpPr>
      <xdr:spPr>
        <a:xfrm flipV="1">
          <a:off x="13703300" y="16528926"/>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29332</xdr:rowOff>
    </xdr:from>
    <xdr:to>
      <xdr:col>71</xdr:col>
      <xdr:colOff>177800</xdr:colOff>
      <xdr:row>96</xdr:row>
      <xdr:rowOff>159108</xdr:rowOff>
    </xdr:to>
    <xdr:cxnSp macro="">
      <xdr:nvCxnSpPr>
        <xdr:cNvPr id="693" name="直線コネクタ 692"/>
        <xdr:cNvCxnSpPr/>
      </xdr:nvCxnSpPr>
      <xdr:spPr>
        <a:xfrm>
          <a:off x="12814300" y="15974182"/>
          <a:ext cx="889000" cy="6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58587</xdr:rowOff>
    </xdr:from>
    <xdr:to>
      <xdr:col>85</xdr:col>
      <xdr:colOff>177800</xdr:colOff>
      <xdr:row>96</xdr:row>
      <xdr:rowOff>160187</xdr:rowOff>
    </xdr:to>
    <xdr:sp macro="" textlink="">
      <xdr:nvSpPr>
        <xdr:cNvPr id="703" name="楕円 702"/>
        <xdr:cNvSpPr/>
      </xdr:nvSpPr>
      <xdr:spPr>
        <a:xfrm>
          <a:off x="16268700" y="165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81464</xdr:rowOff>
    </xdr:from>
    <xdr:ext cx="534377" cy="259045"/>
    <xdr:sp macro="" textlink="">
      <xdr:nvSpPr>
        <xdr:cNvPr id="704" name="積立金該当値テキスト"/>
        <xdr:cNvSpPr txBox="1"/>
      </xdr:nvSpPr>
      <xdr:spPr>
        <a:xfrm>
          <a:off x="16370300"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161389</xdr:rowOff>
    </xdr:from>
    <xdr:to>
      <xdr:col>81</xdr:col>
      <xdr:colOff>101600</xdr:colOff>
      <xdr:row>97</xdr:row>
      <xdr:rowOff>91539</xdr:rowOff>
    </xdr:to>
    <xdr:sp macro="" textlink="">
      <xdr:nvSpPr>
        <xdr:cNvPr id="705" name="楕円 704"/>
        <xdr:cNvSpPr/>
      </xdr:nvSpPr>
      <xdr:spPr>
        <a:xfrm>
          <a:off x="15430500" y="16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82666</xdr:rowOff>
    </xdr:from>
    <xdr:ext cx="534377" cy="259045"/>
    <xdr:sp macro="" textlink="">
      <xdr:nvSpPr>
        <xdr:cNvPr id="706" name="テキスト ボックス 705"/>
        <xdr:cNvSpPr txBox="1"/>
      </xdr:nvSpPr>
      <xdr:spPr>
        <a:xfrm>
          <a:off x="15214111" y="167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18926</xdr:rowOff>
    </xdr:from>
    <xdr:to>
      <xdr:col>76</xdr:col>
      <xdr:colOff>165100</xdr:colOff>
      <xdr:row>96</xdr:row>
      <xdr:rowOff>120526</xdr:rowOff>
    </xdr:to>
    <xdr:sp macro="" textlink="">
      <xdr:nvSpPr>
        <xdr:cNvPr id="707" name="楕円 706"/>
        <xdr:cNvSpPr/>
      </xdr:nvSpPr>
      <xdr:spPr>
        <a:xfrm>
          <a:off x="14541500" y="164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137053</xdr:rowOff>
    </xdr:from>
    <xdr:ext cx="534377" cy="259045"/>
    <xdr:sp macro="" textlink="">
      <xdr:nvSpPr>
        <xdr:cNvPr id="708" name="テキスト ボックス 707"/>
        <xdr:cNvSpPr txBox="1"/>
      </xdr:nvSpPr>
      <xdr:spPr>
        <a:xfrm>
          <a:off x="14325111" y="162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108308</xdr:rowOff>
    </xdr:from>
    <xdr:to>
      <xdr:col>72</xdr:col>
      <xdr:colOff>38100</xdr:colOff>
      <xdr:row>97</xdr:row>
      <xdr:rowOff>38458</xdr:rowOff>
    </xdr:to>
    <xdr:sp macro="" textlink="">
      <xdr:nvSpPr>
        <xdr:cNvPr id="709" name="楕円 708"/>
        <xdr:cNvSpPr/>
      </xdr:nvSpPr>
      <xdr:spPr>
        <a:xfrm>
          <a:off x="13652500" y="165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29585</xdr:rowOff>
    </xdr:from>
    <xdr:ext cx="534377" cy="259045"/>
    <xdr:sp macro="" textlink="">
      <xdr:nvSpPr>
        <xdr:cNvPr id="710" name="テキスト ボックス 709"/>
        <xdr:cNvSpPr txBox="1"/>
      </xdr:nvSpPr>
      <xdr:spPr>
        <a:xfrm>
          <a:off x="13436111" y="166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149982</xdr:rowOff>
    </xdr:from>
    <xdr:to>
      <xdr:col>67</xdr:col>
      <xdr:colOff>101600</xdr:colOff>
      <xdr:row>93</xdr:row>
      <xdr:rowOff>80132</xdr:rowOff>
    </xdr:to>
    <xdr:sp macro="" textlink="">
      <xdr:nvSpPr>
        <xdr:cNvPr id="711" name="楕円 710"/>
        <xdr:cNvSpPr/>
      </xdr:nvSpPr>
      <xdr:spPr>
        <a:xfrm>
          <a:off x="12763500" y="159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96659</xdr:rowOff>
    </xdr:from>
    <xdr:ext cx="534377" cy="259045"/>
    <xdr:sp macro="" textlink="">
      <xdr:nvSpPr>
        <xdr:cNvPr id="712" name="テキスト ボックス 711"/>
        <xdr:cNvSpPr txBox="1"/>
      </xdr:nvSpPr>
      <xdr:spPr>
        <a:xfrm>
          <a:off x="12547111" y="156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132522</xdr:rowOff>
    </xdr:from>
    <xdr:to>
      <xdr:col>116</xdr:col>
      <xdr:colOff>63500</xdr:colOff>
      <xdr:row>38</xdr:row>
      <xdr:rowOff>85385</xdr:rowOff>
    </xdr:to>
    <xdr:cxnSp macro="">
      <xdr:nvCxnSpPr>
        <xdr:cNvPr id="739" name="直線コネクタ 738"/>
        <xdr:cNvCxnSpPr/>
      </xdr:nvCxnSpPr>
      <xdr:spPr>
        <a:xfrm flipV="1">
          <a:off x="21323300" y="6476172"/>
          <a:ext cx="838200" cy="1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85385</xdr:rowOff>
    </xdr:from>
    <xdr:to>
      <xdr:col>111</xdr:col>
      <xdr:colOff>177800</xdr:colOff>
      <xdr:row>38</xdr:row>
      <xdr:rowOff>96083</xdr:rowOff>
    </xdr:to>
    <xdr:cxnSp macro="">
      <xdr:nvCxnSpPr>
        <xdr:cNvPr id="742" name="直線コネクタ 741"/>
        <xdr:cNvCxnSpPr/>
      </xdr:nvCxnSpPr>
      <xdr:spPr>
        <a:xfrm flipV="1">
          <a:off x="20434300" y="6600485"/>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93843</xdr:rowOff>
    </xdr:from>
    <xdr:to>
      <xdr:col>107</xdr:col>
      <xdr:colOff>50800</xdr:colOff>
      <xdr:row>38</xdr:row>
      <xdr:rowOff>96083</xdr:rowOff>
    </xdr:to>
    <xdr:cxnSp macro="">
      <xdr:nvCxnSpPr>
        <xdr:cNvPr id="745" name="直線コネクタ 744"/>
        <xdr:cNvCxnSpPr/>
      </xdr:nvCxnSpPr>
      <xdr:spPr>
        <a:xfrm>
          <a:off x="19545300" y="660894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93843</xdr:rowOff>
    </xdr:from>
    <xdr:to>
      <xdr:col>102</xdr:col>
      <xdr:colOff>114300</xdr:colOff>
      <xdr:row>38</xdr:row>
      <xdr:rowOff>107148</xdr:rowOff>
    </xdr:to>
    <xdr:cxnSp macro="">
      <xdr:nvCxnSpPr>
        <xdr:cNvPr id="748" name="直線コネクタ 747"/>
        <xdr:cNvCxnSpPr/>
      </xdr:nvCxnSpPr>
      <xdr:spPr>
        <a:xfrm flipV="1">
          <a:off x="18656300" y="6608943"/>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81722</xdr:rowOff>
    </xdr:from>
    <xdr:to>
      <xdr:col>116</xdr:col>
      <xdr:colOff>114300</xdr:colOff>
      <xdr:row>38</xdr:row>
      <xdr:rowOff>11872</xdr:rowOff>
    </xdr:to>
    <xdr:sp macro="" textlink="">
      <xdr:nvSpPr>
        <xdr:cNvPr id="758" name="楕円 757"/>
        <xdr:cNvSpPr/>
      </xdr:nvSpPr>
      <xdr:spPr>
        <a:xfrm>
          <a:off x="221107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60149</xdr:rowOff>
    </xdr:from>
    <xdr:ext cx="469744" cy="259045"/>
    <xdr:sp macro="" textlink="">
      <xdr:nvSpPr>
        <xdr:cNvPr id="759" name="投資及び出資金該当値テキスト"/>
        <xdr:cNvSpPr txBox="1"/>
      </xdr:nvSpPr>
      <xdr:spPr>
        <a:xfrm>
          <a:off x="22212300" y="640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34585</xdr:rowOff>
    </xdr:from>
    <xdr:to>
      <xdr:col>112</xdr:col>
      <xdr:colOff>38100</xdr:colOff>
      <xdr:row>38</xdr:row>
      <xdr:rowOff>136185</xdr:rowOff>
    </xdr:to>
    <xdr:sp macro="" textlink="">
      <xdr:nvSpPr>
        <xdr:cNvPr id="760" name="楕円 759"/>
        <xdr:cNvSpPr/>
      </xdr:nvSpPr>
      <xdr:spPr>
        <a:xfrm>
          <a:off x="21272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127312</xdr:rowOff>
    </xdr:from>
    <xdr:ext cx="469744" cy="259045"/>
    <xdr:sp macro="" textlink="">
      <xdr:nvSpPr>
        <xdr:cNvPr id="761" name="テキスト ボックス 760"/>
        <xdr:cNvSpPr txBox="1"/>
      </xdr:nvSpPr>
      <xdr:spPr>
        <a:xfrm>
          <a:off x="21088428" y="664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45283</xdr:rowOff>
    </xdr:from>
    <xdr:to>
      <xdr:col>107</xdr:col>
      <xdr:colOff>101600</xdr:colOff>
      <xdr:row>38</xdr:row>
      <xdr:rowOff>146883</xdr:rowOff>
    </xdr:to>
    <xdr:sp macro="" textlink="">
      <xdr:nvSpPr>
        <xdr:cNvPr id="762" name="楕円 761"/>
        <xdr:cNvSpPr/>
      </xdr:nvSpPr>
      <xdr:spPr>
        <a:xfrm>
          <a:off x="20383500" y="65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138010</xdr:rowOff>
    </xdr:from>
    <xdr:ext cx="378565" cy="259045"/>
    <xdr:sp macro="" textlink="">
      <xdr:nvSpPr>
        <xdr:cNvPr id="763" name="テキスト ボックス 762"/>
        <xdr:cNvSpPr txBox="1"/>
      </xdr:nvSpPr>
      <xdr:spPr>
        <a:xfrm>
          <a:off x="20245017" y="665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43043</xdr:rowOff>
    </xdr:from>
    <xdr:to>
      <xdr:col>102</xdr:col>
      <xdr:colOff>165100</xdr:colOff>
      <xdr:row>38</xdr:row>
      <xdr:rowOff>144643</xdr:rowOff>
    </xdr:to>
    <xdr:sp macro="" textlink="">
      <xdr:nvSpPr>
        <xdr:cNvPr id="764" name="楕円 763"/>
        <xdr:cNvSpPr/>
      </xdr:nvSpPr>
      <xdr:spPr>
        <a:xfrm>
          <a:off x="19494500" y="6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135770</xdr:rowOff>
    </xdr:from>
    <xdr:ext cx="469744" cy="259045"/>
    <xdr:sp macro="" textlink="">
      <xdr:nvSpPr>
        <xdr:cNvPr id="765" name="テキスト ボックス 764"/>
        <xdr:cNvSpPr txBox="1"/>
      </xdr:nvSpPr>
      <xdr:spPr>
        <a:xfrm>
          <a:off x="19310428" y="665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56348</xdr:rowOff>
    </xdr:from>
    <xdr:to>
      <xdr:col>98</xdr:col>
      <xdr:colOff>38100</xdr:colOff>
      <xdr:row>38</xdr:row>
      <xdr:rowOff>157948</xdr:rowOff>
    </xdr:to>
    <xdr:sp macro="" textlink="">
      <xdr:nvSpPr>
        <xdr:cNvPr id="766" name="楕円 765"/>
        <xdr:cNvSpPr/>
      </xdr:nvSpPr>
      <xdr:spPr>
        <a:xfrm>
          <a:off x="18605500" y="65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149075</xdr:rowOff>
    </xdr:from>
    <xdr:ext cx="378565" cy="259045"/>
    <xdr:sp macro="" textlink="">
      <xdr:nvSpPr>
        <xdr:cNvPr id="767" name="テキスト ボックス 766"/>
        <xdr:cNvSpPr txBox="1"/>
      </xdr:nvSpPr>
      <xdr:spPr>
        <a:xfrm>
          <a:off x="18467017" y="666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35116</xdr:rowOff>
    </xdr:from>
    <xdr:to>
      <xdr:col>116</xdr:col>
      <xdr:colOff>63500</xdr:colOff>
      <xdr:row>59</xdr:row>
      <xdr:rowOff>35154</xdr:rowOff>
    </xdr:to>
    <xdr:cxnSp macro="">
      <xdr:nvCxnSpPr>
        <xdr:cNvPr id="796" name="直線コネクタ 795"/>
        <xdr:cNvCxnSpPr/>
      </xdr:nvCxnSpPr>
      <xdr:spPr>
        <a:xfrm>
          <a:off x="21323300" y="1015066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35078</xdr:rowOff>
    </xdr:from>
    <xdr:to>
      <xdr:col>111</xdr:col>
      <xdr:colOff>177800</xdr:colOff>
      <xdr:row>59</xdr:row>
      <xdr:rowOff>35116</xdr:rowOff>
    </xdr:to>
    <xdr:cxnSp macro="">
      <xdr:nvCxnSpPr>
        <xdr:cNvPr id="799" name="直線コネクタ 798"/>
        <xdr:cNvCxnSpPr/>
      </xdr:nvCxnSpPr>
      <xdr:spPr>
        <a:xfrm>
          <a:off x="20434300" y="101506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35001</xdr:rowOff>
    </xdr:from>
    <xdr:to>
      <xdr:col>107</xdr:col>
      <xdr:colOff>50800</xdr:colOff>
      <xdr:row>59</xdr:row>
      <xdr:rowOff>35078</xdr:rowOff>
    </xdr:to>
    <xdr:cxnSp macro="">
      <xdr:nvCxnSpPr>
        <xdr:cNvPr id="802" name="直線コネクタ 801"/>
        <xdr:cNvCxnSpPr/>
      </xdr:nvCxnSpPr>
      <xdr:spPr>
        <a:xfrm>
          <a:off x="19545300" y="1015055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34925</xdr:rowOff>
    </xdr:from>
    <xdr:to>
      <xdr:col>102</xdr:col>
      <xdr:colOff>114300</xdr:colOff>
      <xdr:row>59</xdr:row>
      <xdr:rowOff>35001</xdr:rowOff>
    </xdr:to>
    <xdr:cxnSp macro="">
      <xdr:nvCxnSpPr>
        <xdr:cNvPr id="805" name="直線コネクタ 804"/>
        <xdr:cNvCxnSpPr/>
      </xdr:nvCxnSpPr>
      <xdr:spPr>
        <a:xfrm>
          <a:off x="18656300" y="101504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155804</xdr:rowOff>
    </xdr:from>
    <xdr:to>
      <xdr:col>116</xdr:col>
      <xdr:colOff>114300</xdr:colOff>
      <xdr:row>59</xdr:row>
      <xdr:rowOff>85954</xdr:rowOff>
    </xdr:to>
    <xdr:sp macro="" textlink="">
      <xdr:nvSpPr>
        <xdr:cNvPr id="815" name="楕円 814"/>
        <xdr:cNvSpPr/>
      </xdr:nvSpPr>
      <xdr:spPr>
        <a:xfrm>
          <a:off x="22110700" y="100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70731</xdr:rowOff>
    </xdr:from>
    <xdr:ext cx="378565" cy="259045"/>
    <xdr:sp macro="" textlink="">
      <xdr:nvSpPr>
        <xdr:cNvPr id="816" name="貸付金該当値テキスト"/>
        <xdr:cNvSpPr txBox="1"/>
      </xdr:nvSpPr>
      <xdr:spPr>
        <a:xfrm>
          <a:off x="22212300" y="1001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155766</xdr:rowOff>
    </xdr:from>
    <xdr:to>
      <xdr:col>112</xdr:col>
      <xdr:colOff>38100</xdr:colOff>
      <xdr:row>59</xdr:row>
      <xdr:rowOff>85916</xdr:rowOff>
    </xdr:to>
    <xdr:sp macro="" textlink="">
      <xdr:nvSpPr>
        <xdr:cNvPr id="817" name="楕円 816"/>
        <xdr:cNvSpPr/>
      </xdr:nvSpPr>
      <xdr:spPr>
        <a:xfrm>
          <a:off x="21272500" y="10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77043</xdr:rowOff>
    </xdr:from>
    <xdr:ext cx="378565" cy="259045"/>
    <xdr:sp macro="" textlink="">
      <xdr:nvSpPr>
        <xdr:cNvPr id="818" name="テキスト ボックス 817"/>
        <xdr:cNvSpPr txBox="1"/>
      </xdr:nvSpPr>
      <xdr:spPr>
        <a:xfrm>
          <a:off x="21134017" y="1019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155728</xdr:rowOff>
    </xdr:from>
    <xdr:to>
      <xdr:col>107</xdr:col>
      <xdr:colOff>101600</xdr:colOff>
      <xdr:row>59</xdr:row>
      <xdr:rowOff>85878</xdr:rowOff>
    </xdr:to>
    <xdr:sp macro="" textlink="">
      <xdr:nvSpPr>
        <xdr:cNvPr id="819" name="楕円 818"/>
        <xdr:cNvSpPr/>
      </xdr:nvSpPr>
      <xdr:spPr>
        <a:xfrm>
          <a:off x="20383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77005</xdr:rowOff>
    </xdr:from>
    <xdr:ext cx="378565" cy="259045"/>
    <xdr:sp macro="" textlink="">
      <xdr:nvSpPr>
        <xdr:cNvPr id="820" name="テキスト ボックス 819"/>
        <xdr:cNvSpPr txBox="1"/>
      </xdr:nvSpPr>
      <xdr:spPr>
        <a:xfrm>
          <a:off x="20245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155651</xdr:rowOff>
    </xdr:from>
    <xdr:to>
      <xdr:col>102</xdr:col>
      <xdr:colOff>165100</xdr:colOff>
      <xdr:row>59</xdr:row>
      <xdr:rowOff>85801</xdr:rowOff>
    </xdr:to>
    <xdr:sp macro="" textlink="">
      <xdr:nvSpPr>
        <xdr:cNvPr id="821" name="楕円 820"/>
        <xdr:cNvSpPr/>
      </xdr:nvSpPr>
      <xdr:spPr>
        <a:xfrm>
          <a:off x="19494500" y="100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76928</xdr:rowOff>
    </xdr:from>
    <xdr:ext cx="378565" cy="259045"/>
    <xdr:sp macro="" textlink="">
      <xdr:nvSpPr>
        <xdr:cNvPr id="822" name="テキスト ボックス 821"/>
        <xdr:cNvSpPr txBox="1"/>
      </xdr:nvSpPr>
      <xdr:spPr>
        <a:xfrm>
          <a:off x="19356017" y="1019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155575</xdr:rowOff>
    </xdr:from>
    <xdr:to>
      <xdr:col>98</xdr:col>
      <xdr:colOff>38100</xdr:colOff>
      <xdr:row>59</xdr:row>
      <xdr:rowOff>85725</xdr:rowOff>
    </xdr:to>
    <xdr:sp macro="" textlink="">
      <xdr:nvSpPr>
        <xdr:cNvPr id="823" name="楕円 822"/>
        <xdr:cNvSpPr/>
      </xdr:nvSpPr>
      <xdr:spPr>
        <a:xfrm>
          <a:off x="18605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76852</xdr:rowOff>
    </xdr:from>
    <xdr:ext cx="378565" cy="259045"/>
    <xdr:sp macro="" textlink="">
      <xdr:nvSpPr>
        <xdr:cNvPr id="824" name="テキスト ボックス 823"/>
        <xdr:cNvSpPr txBox="1"/>
      </xdr:nvSpPr>
      <xdr:spPr>
        <a:xfrm>
          <a:off x="18467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138671</xdr:rowOff>
    </xdr:from>
    <xdr:to>
      <xdr:col>116</xdr:col>
      <xdr:colOff>63500</xdr:colOff>
      <xdr:row>74</xdr:row>
      <xdr:rowOff>164617</xdr:rowOff>
    </xdr:to>
    <xdr:cxnSp macro="">
      <xdr:nvCxnSpPr>
        <xdr:cNvPr id="854" name="直線コネクタ 853"/>
        <xdr:cNvCxnSpPr/>
      </xdr:nvCxnSpPr>
      <xdr:spPr>
        <a:xfrm flipV="1">
          <a:off x="21323300" y="12825971"/>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164617</xdr:rowOff>
    </xdr:from>
    <xdr:to>
      <xdr:col>111</xdr:col>
      <xdr:colOff>177800</xdr:colOff>
      <xdr:row>75</xdr:row>
      <xdr:rowOff>42278</xdr:rowOff>
    </xdr:to>
    <xdr:cxnSp macro="">
      <xdr:nvCxnSpPr>
        <xdr:cNvPr id="857" name="直線コネクタ 856"/>
        <xdr:cNvCxnSpPr/>
      </xdr:nvCxnSpPr>
      <xdr:spPr>
        <a:xfrm flipV="1">
          <a:off x="20434300" y="12851917"/>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121259</xdr:rowOff>
    </xdr:from>
    <xdr:to>
      <xdr:col>107</xdr:col>
      <xdr:colOff>50800</xdr:colOff>
      <xdr:row>75</xdr:row>
      <xdr:rowOff>42278</xdr:rowOff>
    </xdr:to>
    <xdr:cxnSp macro="">
      <xdr:nvCxnSpPr>
        <xdr:cNvPr id="860" name="直線コネクタ 859"/>
        <xdr:cNvCxnSpPr/>
      </xdr:nvCxnSpPr>
      <xdr:spPr>
        <a:xfrm>
          <a:off x="19545300" y="12808559"/>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121259</xdr:rowOff>
    </xdr:from>
    <xdr:to>
      <xdr:col>102</xdr:col>
      <xdr:colOff>114300</xdr:colOff>
      <xdr:row>74</xdr:row>
      <xdr:rowOff>146024</xdr:rowOff>
    </xdr:to>
    <xdr:cxnSp macro="">
      <xdr:nvCxnSpPr>
        <xdr:cNvPr id="863" name="直線コネクタ 862"/>
        <xdr:cNvCxnSpPr/>
      </xdr:nvCxnSpPr>
      <xdr:spPr>
        <a:xfrm flipV="1">
          <a:off x="18656300" y="1280855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87871</xdr:rowOff>
    </xdr:from>
    <xdr:to>
      <xdr:col>116</xdr:col>
      <xdr:colOff>114300</xdr:colOff>
      <xdr:row>75</xdr:row>
      <xdr:rowOff>18021</xdr:rowOff>
    </xdr:to>
    <xdr:sp macro="" textlink="">
      <xdr:nvSpPr>
        <xdr:cNvPr id="873" name="楕円 872"/>
        <xdr:cNvSpPr/>
      </xdr:nvSpPr>
      <xdr:spPr>
        <a:xfrm>
          <a:off x="22110700" y="127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66298</xdr:rowOff>
    </xdr:from>
    <xdr:ext cx="534377" cy="259045"/>
    <xdr:sp macro="" textlink="">
      <xdr:nvSpPr>
        <xdr:cNvPr id="874" name="繰出金該当値テキスト"/>
        <xdr:cNvSpPr txBox="1"/>
      </xdr:nvSpPr>
      <xdr:spPr>
        <a:xfrm>
          <a:off x="22212300" y="127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113817</xdr:rowOff>
    </xdr:from>
    <xdr:to>
      <xdr:col>112</xdr:col>
      <xdr:colOff>38100</xdr:colOff>
      <xdr:row>75</xdr:row>
      <xdr:rowOff>43967</xdr:rowOff>
    </xdr:to>
    <xdr:sp macro="" textlink="">
      <xdr:nvSpPr>
        <xdr:cNvPr id="875" name="楕円 874"/>
        <xdr:cNvSpPr/>
      </xdr:nvSpPr>
      <xdr:spPr>
        <a:xfrm>
          <a:off x="212725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35094</xdr:rowOff>
    </xdr:from>
    <xdr:ext cx="534377" cy="259045"/>
    <xdr:sp macro="" textlink="">
      <xdr:nvSpPr>
        <xdr:cNvPr id="876" name="テキスト ボックス 875"/>
        <xdr:cNvSpPr txBox="1"/>
      </xdr:nvSpPr>
      <xdr:spPr>
        <a:xfrm>
          <a:off x="21056111" y="128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162928</xdr:rowOff>
    </xdr:from>
    <xdr:to>
      <xdr:col>107</xdr:col>
      <xdr:colOff>101600</xdr:colOff>
      <xdr:row>75</xdr:row>
      <xdr:rowOff>93078</xdr:rowOff>
    </xdr:to>
    <xdr:sp macro="" textlink="">
      <xdr:nvSpPr>
        <xdr:cNvPr id="877" name="楕円 876"/>
        <xdr:cNvSpPr/>
      </xdr:nvSpPr>
      <xdr:spPr>
        <a:xfrm>
          <a:off x="20383500" y="128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84205</xdr:rowOff>
    </xdr:from>
    <xdr:ext cx="534377" cy="259045"/>
    <xdr:sp macro="" textlink="">
      <xdr:nvSpPr>
        <xdr:cNvPr id="878" name="テキスト ボックス 877"/>
        <xdr:cNvSpPr txBox="1"/>
      </xdr:nvSpPr>
      <xdr:spPr>
        <a:xfrm>
          <a:off x="20167111" y="129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70459</xdr:rowOff>
    </xdr:from>
    <xdr:to>
      <xdr:col>102</xdr:col>
      <xdr:colOff>165100</xdr:colOff>
      <xdr:row>75</xdr:row>
      <xdr:rowOff>609</xdr:rowOff>
    </xdr:to>
    <xdr:sp macro="" textlink="">
      <xdr:nvSpPr>
        <xdr:cNvPr id="879" name="楕円 878"/>
        <xdr:cNvSpPr/>
      </xdr:nvSpPr>
      <xdr:spPr>
        <a:xfrm>
          <a:off x="19494500" y="12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163186</xdr:rowOff>
    </xdr:from>
    <xdr:ext cx="534377" cy="259045"/>
    <xdr:sp macro="" textlink="">
      <xdr:nvSpPr>
        <xdr:cNvPr id="880" name="テキスト ボックス 879"/>
        <xdr:cNvSpPr txBox="1"/>
      </xdr:nvSpPr>
      <xdr:spPr>
        <a:xfrm>
          <a:off x="19278111" y="128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95224</xdr:rowOff>
    </xdr:from>
    <xdr:to>
      <xdr:col>98</xdr:col>
      <xdr:colOff>38100</xdr:colOff>
      <xdr:row>75</xdr:row>
      <xdr:rowOff>25374</xdr:rowOff>
    </xdr:to>
    <xdr:sp macro="" textlink="">
      <xdr:nvSpPr>
        <xdr:cNvPr id="881" name="楕円 880"/>
        <xdr:cNvSpPr/>
      </xdr:nvSpPr>
      <xdr:spPr>
        <a:xfrm>
          <a:off x="18605500" y="127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16501</xdr:rowOff>
    </xdr:from>
    <xdr:ext cx="534377" cy="259045"/>
    <xdr:sp macro="" textlink="">
      <xdr:nvSpPr>
        <xdr:cNvPr id="882" name="テキスト ボックス 881"/>
        <xdr:cNvSpPr txBox="1"/>
      </xdr:nvSpPr>
      <xdr:spPr>
        <a:xfrm>
          <a:off x="18389111" y="128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公債費は、元利償還金（Ｈ２８：２，８５７百万円、Ｈ２９：２，８１９百万円、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０：２，９４８百万円、Ｒ１：３，５５３百万円（うち、繰上償還分４４１百万円）、Ｒ２：２，９９３百万円（うち、繰上償還分８百万円））がピークを過ぎたことにより、類似団体平均を下回って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運動公園及び新庁舎の整備に伴って、令和３年度から令和５年度にかけて発行額、市債残高が急増するが、それ以降は減少に転じる見込みである。地方債の計画的な発行、公債費の抑制に努め、中期財政計画に沿った財政運営を確保す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全国平均と比較して保育所等在所児数及び保育所等利用率が高く、児童福祉費（認定こども園運営費、施設型給付事業など）が多額となっていることから、各費用が類似団体よりも低い傾向にある中で、比較的高い傾向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補助費等は、特別定額給付金給付事業や子育て世帯応援事業、新型コロナウイルス感染症対策等の増などにより、前年度と比べ１０，９４５百万円増加となった。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102,547
101,207
215.70
49,589,419
48,641,967
864,573
20,528,882
27,888,635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91694</xdr:rowOff>
    </xdr:from>
    <xdr:to>
      <xdr:col>24</xdr:col>
      <xdr:colOff>63500</xdr:colOff>
      <xdr:row>37</xdr:row>
      <xdr:rowOff>121412</xdr:rowOff>
    </xdr:to>
    <xdr:cxnSp macro="">
      <xdr:nvCxnSpPr>
        <xdr:cNvPr id="59" name="直線コネクタ 58"/>
        <xdr:cNvCxnSpPr/>
      </xdr:nvCxnSpPr>
      <xdr:spPr>
        <a:xfrm>
          <a:off x="3797300" y="643534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91694</xdr:rowOff>
    </xdr:from>
    <xdr:to>
      <xdr:col>19</xdr:col>
      <xdr:colOff>177800</xdr:colOff>
      <xdr:row>37</xdr:row>
      <xdr:rowOff>115011</xdr:rowOff>
    </xdr:to>
    <xdr:cxnSp macro="">
      <xdr:nvCxnSpPr>
        <xdr:cNvPr id="62" name="直線コネクタ 61"/>
        <xdr:cNvCxnSpPr/>
      </xdr:nvCxnSpPr>
      <xdr:spPr>
        <a:xfrm flipV="1">
          <a:off x="2908300" y="643534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44602</xdr:rowOff>
    </xdr:from>
    <xdr:to>
      <xdr:col>15</xdr:col>
      <xdr:colOff>50800</xdr:colOff>
      <xdr:row>37</xdr:row>
      <xdr:rowOff>115011</xdr:rowOff>
    </xdr:to>
    <xdr:cxnSp macro="">
      <xdr:nvCxnSpPr>
        <xdr:cNvPr id="65" name="直線コネクタ 64"/>
        <xdr:cNvCxnSpPr/>
      </xdr:nvCxnSpPr>
      <xdr:spPr>
        <a:xfrm>
          <a:off x="2019300" y="638825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3912</xdr:rowOff>
    </xdr:from>
    <xdr:to>
      <xdr:col>10</xdr:col>
      <xdr:colOff>114300</xdr:colOff>
      <xdr:row>37</xdr:row>
      <xdr:rowOff>44602</xdr:rowOff>
    </xdr:to>
    <xdr:cxnSp macro="">
      <xdr:nvCxnSpPr>
        <xdr:cNvPr id="68" name="直線コネクタ 67"/>
        <xdr:cNvCxnSpPr/>
      </xdr:nvCxnSpPr>
      <xdr:spPr>
        <a:xfrm>
          <a:off x="1130300" y="634756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70612</xdr:rowOff>
    </xdr:from>
    <xdr:to>
      <xdr:col>24</xdr:col>
      <xdr:colOff>114300</xdr:colOff>
      <xdr:row>38</xdr:row>
      <xdr:rowOff>762</xdr:rowOff>
    </xdr:to>
    <xdr:sp macro="" textlink="">
      <xdr:nvSpPr>
        <xdr:cNvPr id="78" name="楕円 77"/>
        <xdr:cNvSpPr/>
      </xdr:nvSpPr>
      <xdr:spPr>
        <a:xfrm>
          <a:off x="45847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156989</xdr:rowOff>
    </xdr:from>
    <xdr:ext cx="469744" cy="259045"/>
    <xdr:sp macro="" textlink="">
      <xdr:nvSpPr>
        <xdr:cNvPr id="79" name="議会費該当値テキスト"/>
        <xdr:cNvSpPr txBox="1"/>
      </xdr:nvSpPr>
      <xdr:spPr>
        <a:xfrm>
          <a:off x="4686300" y="63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40894</xdr:rowOff>
    </xdr:from>
    <xdr:to>
      <xdr:col>20</xdr:col>
      <xdr:colOff>38100</xdr:colOff>
      <xdr:row>37</xdr:row>
      <xdr:rowOff>142494</xdr:rowOff>
    </xdr:to>
    <xdr:sp macro="" textlink="">
      <xdr:nvSpPr>
        <xdr:cNvPr id="80" name="楕円 79"/>
        <xdr:cNvSpPr/>
      </xdr:nvSpPr>
      <xdr:spPr>
        <a:xfrm>
          <a:off x="3746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133621</xdr:rowOff>
    </xdr:from>
    <xdr:ext cx="469744" cy="259045"/>
    <xdr:sp macro="" textlink="">
      <xdr:nvSpPr>
        <xdr:cNvPr id="81" name="テキスト ボックス 80"/>
        <xdr:cNvSpPr txBox="1"/>
      </xdr:nvSpPr>
      <xdr:spPr>
        <a:xfrm>
          <a:off x="3562428"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64211</xdr:rowOff>
    </xdr:from>
    <xdr:to>
      <xdr:col>15</xdr:col>
      <xdr:colOff>101600</xdr:colOff>
      <xdr:row>37</xdr:row>
      <xdr:rowOff>165812</xdr:rowOff>
    </xdr:to>
    <xdr:sp macro="" textlink="">
      <xdr:nvSpPr>
        <xdr:cNvPr id="82" name="楕円 81"/>
        <xdr:cNvSpPr/>
      </xdr:nvSpPr>
      <xdr:spPr>
        <a:xfrm>
          <a:off x="2857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156939</xdr:rowOff>
    </xdr:from>
    <xdr:ext cx="469744" cy="259045"/>
    <xdr:sp macro="" textlink="">
      <xdr:nvSpPr>
        <xdr:cNvPr id="83" name="テキスト ボックス 82"/>
        <xdr:cNvSpPr txBox="1"/>
      </xdr:nvSpPr>
      <xdr:spPr>
        <a:xfrm>
          <a:off x="2673428" y="65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165252</xdr:rowOff>
    </xdr:from>
    <xdr:to>
      <xdr:col>10</xdr:col>
      <xdr:colOff>165100</xdr:colOff>
      <xdr:row>37</xdr:row>
      <xdr:rowOff>95402</xdr:rowOff>
    </xdr:to>
    <xdr:sp macro="" textlink="">
      <xdr:nvSpPr>
        <xdr:cNvPr id="84" name="楕円 83"/>
        <xdr:cNvSpPr/>
      </xdr:nvSpPr>
      <xdr:spPr>
        <a:xfrm>
          <a:off x="1968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86529</xdr:rowOff>
    </xdr:from>
    <xdr:ext cx="469744" cy="259045"/>
    <xdr:sp macro="" textlink="">
      <xdr:nvSpPr>
        <xdr:cNvPr id="85" name="テキスト ボックス 84"/>
        <xdr:cNvSpPr txBox="1"/>
      </xdr:nvSpPr>
      <xdr:spPr>
        <a:xfrm>
          <a:off x="1784428" y="64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124562</xdr:rowOff>
    </xdr:from>
    <xdr:to>
      <xdr:col>6</xdr:col>
      <xdr:colOff>38100</xdr:colOff>
      <xdr:row>37</xdr:row>
      <xdr:rowOff>54712</xdr:rowOff>
    </xdr:to>
    <xdr:sp macro="" textlink="">
      <xdr:nvSpPr>
        <xdr:cNvPr id="86" name="楕円 85"/>
        <xdr:cNvSpPr/>
      </xdr:nvSpPr>
      <xdr:spPr>
        <a:xfrm>
          <a:off x="1079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45839</xdr:rowOff>
    </xdr:from>
    <xdr:ext cx="469744" cy="259045"/>
    <xdr:sp macro="" textlink="">
      <xdr:nvSpPr>
        <xdr:cNvPr id="87" name="テキスト ボックス 86"/>
        <xdr:cNvSpPr txBox="1"/>
      </xdr:nvSpPr>
      <xdr:spPr>
        <a:xfrm>
          <a:off x="895428" y="63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140565</xdr:rowOff>
    </xdr:from>
    <xdr:to>
      <xdr:col>24</xdr:col>
      <xdr:colOff>63500</xdr:colOff>
      <xdr:row>58</xdr:row>
      <xdr:rowOff>41017</xdr:rowOff>
    </xdr:to>
    <xdr:cxnSp macro="">
      <xdr:nvCxnSpPr>
        <xdr:cNvPr id="116" name="直線コネクタ 115"/>
        <xdr:cNvCxnSpPr/>
      </xdr:nvCxnSpPr>
      <xdr:spPr>
        <a:xfrm flipV="1">
          <a:off x="3797300" y="9570315"/>
          <a:ext cx="838200" cy="4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29892</xdr:rowOff>
    </xdr:from>
    <xdr:to>
      <xdr:col>19</xdr:col>
      <xdr:colOff>177800</xdr:colOff>
      <xdr:row>58</xdr:row>
      <xdr:rowOff>41017</xdr:rowOff>
    </xdr:to>
    <xdr:cxnSp macro="">
      <xdr:nvCxnSpPr>
        <xdr:cNvPr id="119" name="直線コネクタ 118"/>
        <xdr:cNvCxnSpPr/>
      </xdr:nvCxnSpPr>
      <xdr:spPr>
        <a:xfrm>
          <a:off x="2908300" y="99739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29892</xdr:rowOff>
    </xdr:from>
    <xdr:to>
      <xdr:col>15</xdr:col>
      <xdr:colOff>50800</xdr:colOff>
      <xdr:row>58</xdr:row>
      <xdr:rowOff>49045</xdr:rowOff>
    </xdr:to>
    <xdr:cxnSp macro="">
      <xdr:nvCxnSpPr>
        <xdr:cNvPr id="122" name="直線コネクタ 121"/>
        <xdr:cNvCxnSpPr/>
      </xdr:nvCxnSpPr>
      <xdr:spPr>
        <a:xfrm flipV="1">
          <a:off x="2019300" y="9973992"/>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112496</xdr:rowOff>
    </xdr:from>
    <xdr:to>
      <xdr:col>10</xdr:col>
      <xdr:colOff>114300</xdr:colOff>
      <xdr:row>58</xdr:row>
      <xdr:rowOff>49045</xdr:rowOff>
    </xdr:to>
    <xdr:cxnSp macro="">
      <xdr:nvCxnSpPr>
        <xdr:cNvPr id="125" name="直線コネクタ 124"/>
        <xdr:cNvCxnSpPr/>
      </xdr:nvCxnSpPr>
      <xdr:spPr>
        <a:xfrm>
          <a:off x="1130300" y="9885146"/>
          <a:ext cx="889000" cy="10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89765</xdr:rowOff>
    </xdr:from>
    <xdr:to>
      <xdr:col>24</xdr:col>
      <xdr:colOff>114300</xdr:colOff>
      <xdr:row>56</xdr:row>
      <xdr:rowOff>19915</xdr:rowOff>
    </xdr:to>
    <xdr:sp macro="" textlink="">
      <xdr:nvSpPr>
        <xdr:cNvPr id="135" name="楕円 134"/>
        <xdr:cNvSpPr/>
      </xdr:nvSpPr>
      <xdr:spPr>
        <a:xfrm>
          <a:off x="4584700" y="95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4692</xdr:rowOff>
    </xdr:from>
    <xdr:ext cx="599010" cy="259045"/>
    <xdr:sp macro="" textlink="">
      <xdr:nvSpPr>
        <xdr:cNvPr id="136" name="総務費該当値テキスト"/>
        <xdr:cNvSpPr txBox="1"/>
      </xdr:nvSpPr>
      <xdr:spPr>
        <a:xfrm>
          <a:off x="4686300" y="943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161667</xdr:rowOff>
    </xdr:from>
    <xdr:to>
      <xdr:col>20</xdr:col>
      <xdr:colOff>38100</xdr:colOff>
      <xdr:row>58</xdr:row>
      <xdr:rowOff>91817</xdr:rowOff>
    </xdr:to>
    <xdr:sp macro="" textlink="">
      <xdr:nvSpPr>
        <xdr:cNvPr id="137" name="楕円 136"/>
        <xdr:cNvSpPr/>
      </xdr:nvSpPr>
      <xdr:spPr>
        <a:xfrm>
          <a:off x="3746500" y="99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82944</xdr:rowOff>
    </xdr:from>
    <xdr:ext cx="534377" cy="259045"/>
    <xdr:sp macro="" textlink="">
      <xdr:nvSpPr>
        <xdr:cNvPr id="138" name="テキスト ボックス 137"/>
        <xdr:cNvSpPr txBox="1"/>
      </xdr:nvSpPr>
      <xdr:spPr>
        <a:xfrm>
          <a:off x="3530111" y="100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150542</xdr:rowOff>
    </xdr:from>
    <xdr:to>
      <xdr:col>15</xdr:col>
      <xdr:colOff>101600</xdr:colOff>
      <xdr:row>58</xdr:row>
      <xdr:rowOff>80692</xdr:rowOff>
    </xdr:to>
    <xdr:sp macro="" textlink="">
      <xdr:nvSpPr>
        <xdr:cNvPr id="139" name="楕円 138"/>
        <xdr:cNvSpPr/>
      </xdr:nvSpPr>
      <xdr:spPr>
        <a:xfrm>
          <a:off x="2857500" y="99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71819</xdr:rowOff>
    </xdr:from>
    <xdr:ext cx="534377" cy="259045"/>
    <xdr:sp macro="" textlink="">
      <xdr:nvSpPr>
        <xdr:cNvPr id="140" name="テキスト ボックス 139"/>
        <xdr:cNvSpPr txBox="1"/>
      </xdr:nvSpPr>
      <xdr:spPr>
        <a:xfrm>
          <a:off x="2641111" y="100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169695</xdr:rowOff>
    </xdr:from>
    <xdr:to>
      <xdr:col>10</xdr:col>
      <xdr:colOff>165100</xdr:colOff>
      <xdr:row>58</xdr:row>
      <xdr:rowOff>99845</xdr:rowOff>
    </xdr:to>
    <xdr:sp macro="" textlink="">
      <xdr:nvSpPr>
        <xdr:cNvPr id="141" name="楕円 140"/>
        <xdr:cNvSpPr/>
      </xdr:nvSpPr>
      <xdr:spPr>
        <a:xfrm>
          <a:off x="1968500" y="99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90972</xdr:rowOff>
    </xdr:from>
    <xdr:ext cx="534377" cy="259045"/>
    <xdr:sp macro="" textlink="">
      <xdr:nvSpPr>
        <xdr:cNvPr id="142" name="テキスト ボックス 141"/>
        <xdr:cNvSpPr txBox="1"/>
      </xdr:nvSpPr>
      <xdr:spPr>
        <a:xfrm>
          <a:off x="1752111" y="1003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61696</xdr:rowOff>
    </xdr:from>
    <xdr:to>
      <xdr:col>6</xdr:col>
      <xdr:colOff>38100</xdr:colOff>
      <xdr:row>57</xdr:row>
      <xdr:rowOff>163296</xdr:rowOff>
    </xdr:to>
    <xdr:sp macro="" textlink="">
      <xdr:nvSpPr>
        <xdr:cNvPr id="143" name="楕円 142"/>
        <xdr:cNvSpPr/>
      </xdr:nvSpPr>
      <xdr:spPr>
        <a:xfrm>
          <a:off x="1079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8373</xdr:rowOff>
    </xdr:from>
    <xdr:ext cx="534377" cy="259045"/>
    <xdr:sp macro="" textlink="">
      <xdr:nvSpPr>
        <xdr:cNvPr id="144" name="テキスト ボックス 143"/>
        <xdr:cNvSpPr txBox="1"/>
      </xdr:nvSpPr>
      <xdr:spPr>
        <a:xfrm>
          <a:off x="863111" y="96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61455</xdr:rowOff>
    </xdr:from>
    <xdr:to>
      <xdr:col>24</xdr:col>
      <xdr:colOff>63500</xdr:colOff>
      <xdr:row>77</xdr:row>
      <xdr:rowOff>8586</xdr:rowOff>
    </xdr:to>
    <xdr:cxnSp macro="">
      <xdr:nvCxnSpPr>
        <xdr:cNvPr id="174" name="直線コネクタ 173"/>
        <xdr:cNvCxnSpPr/>
      </xdr:nvCxnSpPr>
      <xdr:spPr>
        <a:xfrm flipV="1">
          <a:off x="3797300" y="13091655"/>
          <a:ext cx="838200" cy="1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8586</xdr:rowOff>
    </xdr:from>
    <xdr:to>
      <xdr:col>19</xdr:col>
      <xdr:colOff>177800</xdr:colOff>
      <xdr:row>77</xdr:row>
      <xdr:rowOff>57302</xdr:rowOff>
    </xdr:to>
    <xdr:cxnSp macro="">
      <xdr:nvCxnSpPr>
        <xdr:cNvPr id="177" name="直線コネクタ 176"/>
        <xdr:cNvCxnSpPr/>
      </xdr:nvCxnSpPr>
      <xdr:spPr>
        <a:xfrm flipV="1">
          <a:off x="2908300" y="13210236"/>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20841</xdr:rowOff>
    </xdr:from>
    <xdr:to>
      <xdr:col>15</xdr:col>
      <xdr:colOff>50800</xdr:colOff>
      <xdr:row>77</xdr:row>
      <xdr:rowOff>57302</xdr:rowOff>
    </xdr:to>
    <xdr:cxnSp macro="">
      <xdr:nvCxnSpPr>
        <xdr:cNvPr id="180" name="直線コネクタ 179"/>
        <xdr:cNvCxnSpPr/>
      </xdr:nvCxnSpPr>
      <xdr:spPr>
        <a:xfrm>
          <a:off x="2019300" y="13222491"/>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20841</xdr:rowOff>
    </xdr:from>
    <xdr:to>
      <xdr:col>10</xdr:col>
      <xdr:colOff>114300</xdr:colOff>
      <xdr:row>77</xdr:row>
      <xdr:rowOff>20968</xdr:rowOff>
    </xdr:to>
    <xdr:cxnSp macro="">
      <xdr:nvCxnSpPr>
        <xdr:cNvPr id="183" name="直線コネクタ 182"/>
        <xdr:cNvCxnSpPr/>
      </xdr:nvCxnSpPr>
      <xdr:spPr>
        <a:xfrm flipV="1">
          <a:off x="1130300" y="1322249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10655</xdr:rowOff>
    </xdr:from>
    <xdr:to>
      <xdr:col>24</xdr:col>
      <xdr:colOff>114300</xdr:colOff>
      <xdr:row>76</xdr:row>
      <xdr:rowOff>112255</xdr:rowOff>
    </xdr:to>
    <xdr:sp macro="" textlink="">
      <xdr:nvSpPr>
        <xdr:cNvPr id="193" name="楕円 192"/>
        <xdr:cNvSpPr/>
      </xdr:nvSpPr>
      <xdr:spPr>
        <a:xfrm>
          <a:off x="4584700" y="130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160532</xdr:rowOff>
    </xdr:from>
    <xdr:ext cx="599010" cy="259045"/>
    <xdr:sp macro="" textlink="">
      <xdr:nvSpPr>
        <xdr:cNvPr id="194" name="民生費該当値テキスト"/>
        <xdr:cNvSpPr txBox="1"/>
      </xdr:nvSpPr>
      <xdr:spPr>
        <a:xfrm>
          <a:off x="4686300" y="1301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129236</xdr:rowOff>
    </xdr:from>
    <xdr:to>
      <xdr:col>20</xdr:col>
      <xdr:colOff>38100</xdr:colOff>
      <xdr:row>77</xdr:row>
      <xdr:rowOff>59386</xdr:rowOff>
    </xdr:to>
    <xdr:sp macro="" textlink="">
      <xdr:nvSpPr>
        <xdr:cNvPr id="195" name="楕円 194"/>
        <xdr:cNvSpPr/>
      </xdr:nvSpPr>
      <xdr:spPr>
        <a:xfrm>
          <a:off x="3746500" y="131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50513</xdr:rowOff>
    </xdr:from>
    <xdr:ext cx="599010" cy="259045"/>
    <xdr:sp macro="" textlink="">
      <xdr:nvSpPr>
        <xdr:cNvPr id="196" name="テキスト ボックス 195"/>
        <xdr:cNvSpPr txBox="1"/>
      </xdr:nvSpPr>
      <xdr:spPr>
        <a:xfrm>
          <a:off x="3497795" y="1325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6502</xdr:rowOff>
    </xdr:from>
    <xdr:to>
      <xdr:col>15</xdr:col>
      <xdr:colOff>101600</xdr:colOff>
      <xdr:row>77</xdr:row>
      <xdr:rowOff>108102</xdr:rowOff>
    </xdr:to>
    <xdr:sp macro="" textlink="">
      <xdr:nvSpPr>
        <xdr:cNvPr id="197" name="楕円 196"/>
        <xdr:cNvSpPr/>
      </xdr:nvSpPr>
      <xdr:spPr>
        <a:xfrm>
          <a:off x="2857500" y="132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99229</xdr:rowOff>
    </xdr:from>
    <xdr:ext cx="599010" cy="259045"/>
    <xdr:sp macro="" textlink="">
      <xdr:nvSpPr>
        <xdr:cNvPr id="198" name="テキスト ボックス 197"/>
        <xdr:cNvSpPr txBox="1"/>
      </xdr:nvSpPr>
      <xdr:spPr>
        <a:xfrm>
          <a:off x="2608795" y="1330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141491</xdr:rowOff>
    </xdr:from>
    <xdr:to>
      <xdr:col>10</xdr:col>
      <xdr:colOff>165100</xdr:colOff>
      <xdr:row>77</xdr:row>
      <xdr:rowOff>71641</xdr:rowOff>
    </xdr:to>
    <xdr:sp macro="" textlink="">
      <xdr:nvSpPr>
        <xdr:cNvPr id="199" name="楕円 198"/>
        <xdr:cNvSpPr/>
      </xdr:nvSpPr>
      <xdr:spPr>
        <a:xfrm>
          <a:off x="1968500" y="131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62768</xdr:rowOff>
    </xdr:from>
    <xdr:ext cx="599010" cy="259045"/>
    <xdr:sp macro="" textlink="">
      <xdr:nvSpPr>
        <xdr:cNvPr id="200" name="テキスト ボックス 199"/>
        <xdr:cNvSpPr txBox="1"/>
      </xdr:nvSpPr>
      <xdr:spPr>
        <a:xfrm>
          <a:off x="1719795" y="132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141618</xdr:rowOff>
    </xdr:from>
    <xdr:to>
      <xdr:col>6</xdr:col>
      <xdr:colOff>38100</xdr:colOff>
      <xdr:row>77</xdr:row>
      <xdr:rowOff>71768</xdr:rowOff>
    </xdr:to>
    <xdr:sp macro="" textlink="">
      <xdr:nvSpPr>
        <xdr:cNvPr id="201" name="楕円 200"/>
        <xdr:cNvSpPr/>
      </xdr:nvSpPr>
      <xdr:spPr>
        <a:xfrm>
          <a:off x="1079500" y="131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62895</xdr:rowOff>
    </xdr:from>
    <xdr:ext cx="599010" cy="259045"/>
    <xdr:sp macro="" textlink="">
      <xdr:nvSpPr>
        <xdr:cNvPr id="202" name="テキスト ボックス 201"/>
        <xdr:cNvSpPr txBox="1"/>
      </xdr:nvSpPr>
      <xdr:spPr>
        <a:xfrm>
          <a:off x="830795" y="132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123143</xdr:rowOff>
    </xdr:from>
    <xdr:to>
      <xdr:col>24</xdr:col>
      <xdr:colOff>63500</xdr:colOff>
      <xdr:row>97</xdr:row>
      <xdr:rowOff>152197</xdr:rowOff>
    </xdr:to>
    <xdr:cxnSp macro="">
      <xdr:nvCxnSpPr>
        <xdr:cNvPr id="233" name="直線コネクタ 232"/>
        <xdr:cNvCxnSpPr/>
      </xdr:nvCxnSpPr>
      <xdr:spPr>
        <a:xfrm flipV="1">
          <a:off x="3797300" y="16753793"/>
          <a:ext cx="8382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103853</xdr:rowOff>
    </xdr:from>
    <xdr:to>
      <xdr:col>19</xdr:col>
      <xdr:colOff>177800</xdr:colOff>
      <xdr:row>97</xdr:row>
      <xdr:rowOff>152197</xdr:rowOff>
    </xdr:to>
    <xdr:cxnSp macro="">
      <xdr:nvCxnSpPr>
        <xdr:cNvPr id="236" name="直線コネクタ 235"/>
        <xdr:cNvCxnSpPr/>
      </xdr:nvCxnSpPr>
      <xdr:spPr>
        <a:xfrm>
          <a:off x="2908300" y="16734503"/>
          <a:ext cx="889000" cy="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103853</xdr:rowOff>
    </xdr:from>
    <xdr:to>
      <xdr:col>15</xdr:col>
      <xdr:colOff>50800</xdr:colOff>
      <xdr:row>97</xdr:row>
      <xdr:rowOff>150161</xdr:rowOff>
    </xdr:to>
    <xdr:cxnSp macro="">
      <xdr:nvCxnSpPr>
        <xdr:cNvPr id="239" name="直線コネクタ 238"/>
        <xdr:cNvCxnSpPr/>
      </xdr:nvCxnSpPr>
      <xdr:spPr>
        <a:xfrm flipV="1">
          <a:off x="2019300" y="16734503"/>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115567</xdr:rowOff>
    </xdr:from>
    <xdr:to>
      <xdr:col>10</xdr:col>
      <xdr:colOff>114300</xdr:colOff>
      <xdr:row>97</xdr:row>
      <xdr:rowOff>150161</xdr:rowOff>
    </xdr:to>
    <xdr:cxnSp macro="">
      <xdr:nvCxnSpPr>
        <xdr:cNvPr id="242" name="直線コネクタ 241"/>
        <xdr:cNvCxnSpPr/>
      </xdr:nvCxnSpPr>
      <xdr:spPr>
        <a:xfrm>
          <a:off x="1130300" y="16746217"/>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72343</xdr:rowOff>
    </xdr:from>
    <xdr:to>
      <xdr:col>24</xdr:col>
      <xdr:colOff>114300</xdr:colOff>
      <xdr:row>98</xdr:row>
      <xdr:rowOff>2493</xdr:rowOff>
    </xdr:to>
    <xdr:sp macro="" textlink="">
      <xdr:nvSpPr>
        <xdr:cNvPr id="252" name="楕円 251"/>
        <xdr:cNvSpPr/>
      </xdr:nvSpPr>
      <xdr:spPr>
        <a:xfrm>
          <a:off x="4584700" y="1670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158720</xdr:rowOff>
    </xdr:from>
    <xdr:ext cx="534377" cy="259045"/>
    <xdr:sp macro="" textlink="">
      <xdr:nvSpPr>
        <xdr:cNvPr id="253" name="衛生費該当値テキスト"/>
        <xdr:cNvSpPr txBox="1"/>
      </xdr:nvSpPr>
      <xdr:spPr>
        <a:xfrm>
          <a:off x="4686300" y="166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101397</xdr:rowOff>
    </xdr:from>
    <xdr:to>
      <xdr:col>20</xdr:col>
      <xdr:colOff>38100</xdr:colOff>
      <xdr:row>98</xdr:row>
      <xdr:rowOff>31547</xdr:rowOff>
    </xdr:to>
    <xdr:sp macro="" textlink="">
      <xdr:nvSpPr>
        <xdr:cNvPr id="254" name="楕円 253"/>
        <xdr:cNvSpPr/>
      </xdr:nvSpPr>
      <xdr:spPr>
        <a:xfrm>
          <a:off x="3746500" y="167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22674</xdr:rowOff>
    </xdr:from>
    <xdr:ext cx="534377" cy="259045"/>
    <xdr:sp macro="" textlink="">
      <xdr:nvSpPr>
        <xdr:cNvPr id="255" name="テキスト ボックス 254"/>
        <xdr:cNvSpPr txBox="1"/>
      </xdr:nvSpPr>
      <xdr:spPr>
        <a:xfrm>
          <a:off x="3530111" y="168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53053</xdr:rowOff>
    </xdr:from>
    <xdr:to>
      <xdr:col>15</xdr:col>
      <xdr:colOff>101600</xdr:colOff>
      <xdr:row>97</xdr:row>
      <xdr:rowOff>154653</xdr:rowOff>
    </xdr:to>
    <xdr:sp macro="" textlink="">
      <xdr:nvSpPr>
        <xdr:cNvPr id="256" name="楕円 255"/>
        <xdr:cNvSpPr/>
      </xdr:nvSpPr>
      <xdr:spPr>
        <a:xfrm>
          <a:off x="2857500" y="166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145780</xdr:rowOff>
    </xdr:from>
    <xdr:ext cx="534377" cy="259045"/>
    <xdr:sp macro="" textlink="">
      <xdr:nvSpPr>
        <xdr:cNvPr id="257" name="テキスト ボックス 256"/>
        <xdr:cNvSpPr txBox="1"/>
      </xdr:nvSpPr>
      <xdr:spPr>
        <a:xfrm>
          <a:off x="2641111" y="1677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99361</xdr:rowOff>
    </xdr:from>
    <xdr:to>
      <xdr:col>10</xdr:col>
      <xdr:colOff>165100</xdr:colOff>
      <xdr:row>98</xdr:row>
      <xdr:rowOff>29511</xdr:rowOff>
    </xdr:to>
    <xdr:sp macro="" textlink="">
      <xdr:nvSpPr>
        <xdr:cNvPr id="258" name="楕円 257"/>
        <xdr:cNvSpPr/>
      </xdr:nvSpPr>
      <xdr:spPr>
        <a:xfrm>
          <a:off x="1968500" y="167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20638</xdr:rowOff>
    </xdr:from>
    <xdr:ext cx="534377" cy="259045"/>
    <xdr:sp macro="" textlink="">
      <xdr:nvSpPr>
        <xdr:cNvPr id="259" name="テキスト ボックス 258"/>
        <xdr:cNvSpPr txBox="1"/>
      </xdr:nvSpPr>
      <xdr:spPr>
        <a:xfrm>
          <a:off x="1752111" y="168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64767</xdr:rowOff>
    </xdr:from>
    <xdr:to>
      <xdr:col>6</xdr:col>
      <xdr:colOff>38100</xdr:colOff>
      <xdr:row>97</xdr:row>
      <xdr:rowOff>166367</xdr:rowOff>
    </xdr:to>
    <xdr:sp macro="" textlink="">
      <xdr:nvSpPr>
        <xdr:cNvPr id="260" name="楕円 259"/>
        <xdr:cNvSpPr/>
      </xdr:nvSpPr>
      <xdr:spPr>
        <a:xfrm>
          <a:off x="1079500" y="166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157494</xdr:rowOff>
    </xdr:from>
    <xdr:ext cx="534377" cy="259045"/>
    <xdr:sp macro="" textlink="">
      <xdr:nvSpPr>
        <xdr:cNvPr id="261" name="テキスト ボックス 260"/>
        <xdr:cNvSpPr txBox="1"/>
      </xdr:nvSpPr>
      <xdr:spPr>
        <a:xfrm>
          <a:off x="863111" y="167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66222</xdr:rowOff>
    </xdr:from>
    <xdr:to>
      <xdr:col>55</xdr:col>
      <xdr:colOff>0</xdr:colOff>
      <xdr:row>39</xdr:row>
      <xdr:rowOff>66548</xdr:rowOff>
    </xdr:to>
    <xdr:cxnSp macro="">
      <xdr:nvCxnSpPr>
        <xdr:cNvPr id="292" name="直線コネクタ 291"/>
        <xdr:cNvCxnSpPr/>
      </xdr:nvCxnSpPr>
      <xdr:spPr>
        <a:xfrm>
          <a:off x="9639300" y="675277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60833</xdr:rowOff>
    </xdr:from>
    <xdr:to>
      <xdr:col>50</xdr:col>
      <xdr:colOff>114300</xdr:colOff>
      <xdr:row>39</xdr:row>
      <xdr:rowOff>66222</xdr:rowOff>
    </xdr:to>
    <xdr:cxnSp macro="">
      <xdr:nvCxnSpPr>
        <xdr:cNvPr id="295" name="直線コネクタ 294"/>
        <xdr:cNvCxnSpPr/>
      </xdr:nvCxnSpPr>
      <xdr:spPr>
        <a:xfrm>
          <a:off x="8750300" y="6747383"/>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60343</xdr:rowOff>
    </xdr:from>
    <xdr:to>
      <xdr:col>45</xdr:col>
      <xdr:colOff>177800</xdr:colOff>
      <xdr:row>39</xdr:row>
      <xdr:rowOff>60833</xdr:rowOff>
    </xdr:to>
    <xdr:cxnSp macro="">
      <xdr:nvCxnSpPr>
        <xdr:cNvPr id="298" name="直線コネクタ 297"/>
        <xdr:cNvCxnSpPr/>
      </xdr:nvCxnSpPr>
      <xdr:spPr>
        <a:xfrm>
          <a:off x="7861300" y="674689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42218</xdr:rowOff>
    </xdr:from>
    <xdr:to>
      <xdr:col>41</xdr:col>
      <xdr:colOff>50800</xdr:colOff>
      <xdr:row>39</xdr:row>
      <xdr:rowOff>60343</xdr:rowOff>
    </xdr:to>
    <xdr:cxnSp macro="">
      <xdr:nvCxnSpPr>
        <xdr:cNvPr id="301" name="直線コネクタ 300"/>
        <xdr:cNvCxnSpPr/>
      </xdr:nvCxnSpPr>
      <xdr:spPr>
        <a:xfrm>
          <a:off x="6972300" y="6728768"/>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15748</xdr:rowOff>
    </xdr:from>
    <xdr:to>
      <xdr:col>55</xdr:col>
      <xdr:colOff>50800</xdr:colOff>
      <xdr:row>39</xdr:row>
      <xdr:rowOff>117348</xdr:rowOff>
    </xdr:to>
    <xdr:sp macro="" textlink="">
      <xdr:nvSpPr>
        <xdr:cNvPr id="311" name="楕円 310"/>
        <xdr:cNvSpPr/>
      </xdr:nvSpPr>
      <xdr:spPr>
        <a:xfrm>
          <a:off x="104267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102125</xdr:rowOff>
    </xdr:from>
    <xdr:ext cx="378565" cy="259045"/>
    <xdr:sp macro="" textlink="">
      <xdr:nvSpPr>
        <xdr:cNvPr id="312" name="労働費該当値テキスト"/>
        <xdr:cNvSpPr txBox="1"/>
      </xdr:nvSpPr>
      <xdr:spPr>
        <a:xfrm>
          <a:off x="10528300" y="661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15422</xdr:rowOff>
    </xdr:from>
    <xdr:to>
      <xdr:col>50</xdr:col>
      <xdr:colOff>165100</xdr:colOff>
      <xdr:row>39</xdr:row>
      <xdr:rowOff>117022</xdr:rowOff>
    </xdr:to>
    <xdr:sp macro="" textlink="">
      <xdr:nvSpPr>
        <xdr:cNvPr id="313" name="楕円 312"/>
        <xdr:cNvSpPr/>
      </xdr:nvSpPr>
      <xdr:spPr>
        <a:xfrm>
          <a:off x="9588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108149</xdr:rowOff>
    </xdr:from>
    <xdr:ext cx="378565" cy="259045"/>
    <xdr:sp macro="" textlink="">
      <xdr:nvSpPr>
        <xdr:cNvPr id="314" name="テキスト ボックス 313"/>
        <xdr:cNvSpPr txBox="1"/>
      </xdr:nvSpPr>
      <xdr:spPr>
        <a:xfrm>
          <a:off x="9450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10033</xdr:rowOff>
    </xdr:from>
    <xdr:to>
      <xdr:col>46</xdr:col>
      <xdr:colOff>38100</xdr:colOff>
      <xdr:row>39</xdr:row>
      <xdr:rowOff>111633</xdr:rowOff>
    </xdr:to>
    <xdr:sp macro="" textlink="">
      <xdr:nvSpPr>
        <xdr:cNvPr id="315" name="楕円 314"/>
        <xdr:cNvSpPr/>
      </xdr:nvSpPr>
      <xdr:spPr>
        <a:xfrm>
          <a:off x="8699500" y="66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102760</xdr:rowOff>
    </xdr:from>
    <xdr:ext cx="378565" cy="259045"/>
    <xdr:sp macro="" textlink="">
      <xdr:nvSpPr>
        <xdr:cNvPr id="316" name="テキスト ボックス 315"/>
        <xdr:cNvSpPr txBox="1"/>
      </xdr:nvSpPr>
      <xdr:spPr>
        <a:xfrm>
          <a:off x="8561017" y="6789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9543</xdr:rowOff>
    </xdr:from>
    <xdr:to>
      <xdr:col>41</xdr:col>
      <xdr:colOff>101600</xdr:colOff>
      <xdr:row>39</xdr:row>
      <xdr:rowOff>111143</xdr:rowOff>
    </xdr:to>
    <xdr:sp macro="" textlink="">
      <xdr:nvSpPr>
        <xdr:cNvPr id="317" name="楕円 316"/>
        <xdr:cNvSpPr/>
      </xdr:nvSpPr>
      <xdr:spPr>
        <a:xfrm>
          <a:off x="7810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102270</xdr:rowOff>
    </xdr:from>
    <xdr:ext cx="378565" cy="259045"/>
    <xdr:sp macro="" textlink="">
      <xdr:nvSpPr>
        <xdr:cNvPr id="318" name="テキスト ボックス 317"/>
        <xdr:cNvSpPr txBox="1"/>
      </xdr:nvSpPr>
      <xdr:spPr>
        <a:xfrm>
          <a:off x="7672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162868</xdr:rowOff>
    </xdr:from>
    <xdr:to>
      <xdr:col>36</xdr:col>
      <xdr:colOff>165100</xdr:colOff>
      <xdr:row>39</xdr:row>
      <xdr:rowOff>93018</xdr:rowOff>
    </xdr:to>
    <xdr:sp macro="" textlink="">
      <xdr:nvSpPr>
        <xdr:cNvPr id="319" name="楕円 318"/>
        <xdr:cNvSpPr/>
      </xdr:nvSpPr>
      <xdr:spPr>
        <a:xfrm>
          <a:off x="6921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84145</xdr:rowOff>
    </xdr:from>
    <xdr:ext cx="378565" cy="259045"/>
    <xdr:sp macro="" textlink="">
      <xdr:nvSpPr>
        <xdr:cNvPr id="320" name="テキスト ボックス 319"/>
        <xdr:cNvSpPr txBox="1"/>
      </xdr:nvSpPr>
      <xdr:spPr>
        <a:xfrm>
          <a:off x="6783017" y="677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74930</xdr:rowOff>
    </xdr:from>
    <xdr:to>
      <xdr:col>55</xdr:col>
      <xdr:colOff>0</xdr:colOff>
      <xdr:row>57</xdr:row>
      <xdr:rowOff>85789</xdr:rowOff>
    </xdr:to>
    <xdr:cxnSp macro="">
      <xdr:nvCxnSpPr>
        <xdr:cNvPr id="349" name="直線コネクタ 348"/>
        <xdr:cNvCxnSpPr/>
      </xdr:nvCxnSpPr>
      <xdr:spPr>
        <a:xfrm flipV="1">
          <a:off x="9639300" y="9847580"/>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85789</xdr:rowOff>
    </xdr:from>
    <xdr:to>
      <xdr:col>50</xdr:col>
      <xdr:colOff>114300</xdr:colOff>
      <xdr:row>57</xdr:row>
      <xdr:rowOff>153378</xdr:rowOff>
    </xdr:to>
    <xdr:cxnSp macro="">
      <xdr:nvCxnSpPr>
        <xdr:cNvPr id="352" name="直線コネクタ 351"/>
        <xdr:cNvCxnSpPr/>
      </xdr:nvCxnSpPr>
      <xdr:spPr>
        <a:xfrm flipV="1">
          <a:off x="8750300" y="9858439"/>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144615</xdr:rowOff>
    </xdr:from>
    <xdr:to>
      <xdr:col>45</xdr:col>
      <xdr:colOff>177800</xdr:colOff>
      <xdr:row>57</xdr:row>
      <xdr:rowOff>153378</xdr:rowOff>
    </xdr:to>
    <xdr:cxnSp macro="">
      <xdr:nvCxnSpPr>
        <xdr:cNvPr id="355" name="直線コネクタ 354"/>
        <xdr:cNvCxnSpPr/>
      </xdr:nvCxnSpPr>
      <xdr:spPr>
        <a:xfrm>
          <a:off x="7861300" y="991726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85045</xdr:rowOff>
    </xdr:from>
    <xdr:to>
      <xdr:col>41</xdr:col>
      <xdr:colOff>50800</xdr:colOff>
      <xdr:row>57</xdr:row>
      <xdr:rowOff>144615</xdr:rowOff>
    </xdr:to>
    <xdr:cxnSp macro="">
      <xdr:nvCxnSpPr>
        <xdr:cNvPr id="358" name="直線コネクタ 357"/>
        <xdr:cNvCxnSpPr/>
      </xdr:nvCxnSpPr>
      <xdr:spPr>
        <a:xfrm>
          <a:off x="6972300" y="9857695"/>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24130</xdr:rowOff>
    </xdr:from>
    <xdr:to>
      <xdr:col>55</xdr:col>
      <xdr:colOff>50800</xdr:colOff>
      <xdr:row>57</xdr:row>
      <xdr:rowOff>125730</xdr:rowOff>
    </xdr:to>
    <xdr:sp macro="" textlink="">
      <xdr:nvSpPr>
        <xdr:cNvPr id="368" name="楕円 367"/>
        <xdr:cNvSpPr/>
      </xdr:nvSpPr>
      <xdr:spPr>
        <a:xfrm>
          <a:off x="104267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2557</xdr:rowOff>
    </xdr:from>
    <xdr:ext cx="534377" cy="259045"/>
    <xdr:sp macro="" textlink="">
      <xdr:nvSpPr>
        <xdr:cNvPr id="369" name="農林水産業費該当値テキスト"/>
        <xdr:cNvSpPr txBox="1"/>
      </xdr:nvSpPr>
      <xdr:spPr>
        <a:xfrm>
          <a:off x="10528300" y="97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34989</xdr:rowOff>
    </xdr:from>
    <xdr:to>
      <xdr:col>50</xdr:col>
      <xdr:colOff>165100</xdr:colOff>
      <xdr:row>57</xdr:row>
      <xdr:rowOff>136589</xdr:rowOff>
    </xdr:to>
    <xdr:sp macro="" textlink="">
      <xdr:nvSpPr>
        <xdr:cNvPr id="370" name="楕円 369"/>
        <xdr:cNvSpPr/>
      </xdr:nvSpPr>
      <xdr:spPr>
        <a:xfrm>
          <a:off x="9588500" y="9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127716</xdr:rowOff>
    </xdr:from>
    <xdr:ext cx="534377" cy="259045"/>
    <xdr:sp macro="" textlink="">
      <xdr:nvSpPr>
        <xdr:cNvPr id="371" name="テキスト ボックス 370"/>
        <xdr:cNvSpPr txBox="1"/>
      </xdr:nvSpPr>
      <xdr:spPr>
        <a:xfrm>
          <a:off x="9372111" y="9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102578</xdr:rowOff>
    </xdr:from>
    <xdr:to>
      <xdr:col>46</xdr:col>
      <xdr:colOff>38100</xdr:colOff>
      <xdr:row>58</xdr:row>
      <xdr:rowOff>32728</xdr:rowOff>
    </xdr:to>
    <xdr:sp macro="" textlink="">
      <xdr:nvSpPr>
        <xdr:cNvPr id="372" name="楕円 371"/>
        <xdr:cNvSpPr/>
      </xdr:nvSpPr>
      <xdr:spPr>
        <a:xfrm>
          <a:off x="8699500" y="98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23855</xdr:rowOff>
    </xdr:from>
    <xdr:ext cx="534377" cy="259045"/>
    <xdr:sp macro="" textlink="">
      <xdr:nvSpPr>
        <xdr:cNvPr id="373" name="テキスト ボックス 372"/>
        <xdr:cNvSpPr txBox="1"/>
      </xdr:nvSpPr>
      <xdr:spPr>
        <a:xfrm>
          <a:off x="8483111" y="99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93815</xdr:rowOff>
    </xdr:from>
    <xdr:to>
      <xdr:col>41</xdr:col>
      <xdr:colOff>101600</xdr:colOff>
      <xdr:row>58</xdr:row>
      <xdr:rowOff>23965</xdr:rowOff>
    </xdr:to>
    <xdr:sp macro="" textlink="">
      <xdr:nvSpPr>
        <xdr:cNvPr id="374" name="楕円 373"/>
        <xdr:cNvSpPr/>
      </xdr:nvSpPr>
      <xdr:spPr>
        <a:xfrm>
          <a:off x="7810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15092</xdr:rowOff>
    </xdr:from>
    <xdr:ext cx="534377" cy="259045"/>
    <xdr:sp macro="" textlink="">
      <xdr:nvSpPr>
        <xdr:cNvPr id="375" name="テキスト ボックス 374"/>
        <xdr:cNvSpPr txBox="1"/>
      </xdr:nvSpPr>
      <xdr:spPr>
        <a:xfrm>
          <a:off x="7594111" y="99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34245</xdr:rowOff>
    </xdr:from>
    <xdr:to>
      <xdr:col>36</xdr:col>
      <xdr:colOff>165100</xdr:colOff>
      <xdr:row>57</xdr:row>
      <xdr:rowOff>135845</xdr:rowOff>
    </xdr:to>
    <xdr:sp macro="" textlink="">
      <xdr:nvSpPr>
        <xdr:cNvPr id="376" name="楕円 375"/>
        <xdr:cNvSpPr/>
      </xdr:nvSpPr>
      <xdr:spPr>
        <a:xfrm>
          <a:off x="6921500" y="98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126972</xdr:rowOff>
    </xdr:from>
    <xdr:ext cx="534377" cy="259045"/>
    <xdr:sp macro="" textlink="">
      <xdr:nvSpPr>
        <xdr:cNvPr id="377" name="テキスト ボックス 376"/>
        <xdr:cNvSpPr txBox="1"/>
      </xdr:nvSpPr>
      <xdr:spPr>
        <a:xfrm>
          <a:off x="6705111" y="98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107068</xdr:rowOff>
    </xdr:from>
    <xdr:to>
      <xdr:col>55</xdr:col>
      <xdr:colOff>0</xdr:colOff>
      <xdr:row>78</xdr:row>
      <xdr:rowOff>167323</xdr:rowOff>
    </xdr:to>
    <xdr:cxnSp macro="">
      <xdr:nvCxnSpPr>
        <xdr:cNvPr id="406" name="直線コネクタ 405"/>
        <xdr:cNvCxnSpPr/>
      </xdr:nvCxnSpPr>
      <xdr:spPr>
        <a:xfrm flipV="1">
          <a:off x="9639300" y="13480168"/>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166218</xdr:rowOff>
    </xdr:from>
    <xdr:to>
      <xdr:col>50</xdr:col>
      <xdr:colOff>114300</xdr:colOff>
      <xdr:row>78</xdr:row>
      <xdr:rowOff>167323</xdr:rowOff>
    </xdr:to>
    <xdr:cxnSp macro="">
      <xdr:nvCxnSpPr>
        <xdr:cNvPr id="409" name="直線コネクタ 408"/>
        <xdr:cNvCxnSpPr/>
      </xdr:nvCxnSpPr>
      <xdr:spPr>
        <a:xfrm>
          <a:off x="8750300" y="1353931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166218</xdr:rowOff>
    </xdr:from>
    <xdr:to>
      <xdr:col>45</xdr:col>
      <xdr:colOff>177800</xdr:colOff>
      <xdr:row>78</xdr:row>
      <xdr:rowOff>170123</xdr:rowOff>
    </xdr:to>
    <xdr:cxnSp macro="">
      <xdr:nvCxnSpPr>
        <xdr:cNvPr id="412" name="直線コネクタ 411"/>
        <xdr:cNvCxnSpPr/>
      </xdr:nvCxnSpPr>
      <xdr:spPr>
        <a:xfrm flipV="1">
          <a:off x="7861300" y="1353931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166218</xdr:rowOff>
    </xdr:from>
    <xdr:to>
      <xdr:col>41</xdr:col>
      <xdr:colOff>50800</xdr:colOff>
      <xdr:row>78</xdr:row>
      <xdr:rowOff>170123</xdr:rowOff>
    </xdr:to>
    <xdr:cxnSp macro="">
      <xdr:nvCxnSpPr>
        <xdr:cNvPr id="415" name="直線コネクタ 414"/>
        <xdr:cNvCxnSpPr/>
      </xdr:nvCxnSpPr>
      <xdr:spPr>
        <a:xfrm>
          <a:off x="6972300" y="1353931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56268</xdr:rowOff>
    </xdr:from>
    <xdr:to>
      <xdr:col>55</xdr:col>
      <xdr:colOff>50800</xdr:colOff>
      <xdr:row>78</xdr:row>
      <xdr:rowOff>157868</xdr:rowOff>
    </xdr:to>
    <xdr:sp macro="" textlink="">
      <xdr:nvSpPr>
        <xdr:cNvPr id="425" name="楕円 424"/>
        <xdr:cNvSpPr/>
      </xdr:nvSpPr>
      <xdr:spPr>
        <a:xfrm>
          <a:off x="10426700" y="134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142645</xdr:rowOff>
    </xdr:from>
    <xdr:ext cx="469744" cy="259045"/>
    <xdr:sp macro="" textlink="">
      <xdr:nvSpPr>
        <xdr:cNvPr id="426" name="商工費該当値テキスト"/>
        <xdr:cNvSpPr txBox="1"/>
      </xdr:nvSpPr>
      <xdr:spPr>
        <a:xfrm>
          <a:off x="10528300" y="133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116523</xdr:rowOff>
    </xdr:from>
    <xdr:to>
      <xdr:col>50</xdr:col>
      <xdr:colOff>165100</xdr:colOff>
      <xdr:row>79</xdr:row>
      <xdr:rowOff>46673</xdr:rowOff>
    </xdr:to>
    <xdr:sp macro="" textlink="">
      <xdr:nvSpPr>
        <xdr:cNvPr id="427" name="楕円 426"/>
        <xdr:cNvSpPr/>
      </xdr:nvSpPr>
      <xdr:spPr>
        <a:xfrm>
          <a:off x="9588500" y="134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37800</xdr:rowOff>
    </xdr:from>
    <xdr:ext cx="469744" cy="259045"/>
    <xdr:sp macro="" textlink="">
      <xdr:nvSpPr>
        <xdr:cNvPr id="428" name="テキスト ボックス 427"/>
        <xdr:cNvSpPr txBox="1"/>
      </xdr:nvSpPr>
      <xdr:spPr>
        <a:xfrm>
          <a:off x="9404428" y="1358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115418</xdr:rowOff>
    </xdr:from>
    <xdr:to>
      <xdr:col>46</xdr:col>
      <xdr:colOff>38100</xdr:colOff>
      <xdr:row>79</xdr:row>
      <xdr:rowOff>45568</xdr:rowOff>
    </xdr:to>
    <xdr:sp macro="" textlink="">
      <xdr:nvSpPr>
        <xdr:cNvPr id="429" name="楕円 428"/>
        <xdr:cNvSpPr/>
      </xdr:nvSpPr>
      <xdr:spPr>
        <a:xfrm>
          <a:off x="8699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36695</xdr:rowOff>
    </xdr:from>
    <xdr:ext cx="469744" cy="259045"/>
    <xdr:sp macro="" textlink="">
      <xdr:nvSpPr>
        <xdr:cNvPr id="430" name="テキスト ボックス 429"/>
        <xdr:cNvSpPr txBox="1"/>
      </xdr:nvSpPr>
      <xdr:spPr>
        <a:xfrm>
          <a:off x="8515428" y="135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119323</xdr:rowOff>
    </xdr:from>
    <xdr:to>
      <xdr:col>41</xdr:col>
      <xdr:colOff>101600</xdr:colOff>
      <xdr:row>79</xdr:row>
      <xdr:rowOff>49473</xdr:rowOff>
    </xdr:to>
    <xdr:sp macro="" textlink="">
      <xdr:nvSpPr>
        <xdr:cNvPr id="431" name="楕円 430"/>
        <xdr:cNvSpPr/>
      </xdr:nvSpPr>
      <xdr:spPr>
        <a:xfrm>
          <a:off x="7810500" y="134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40600</xdr:rowOff>
    </xdr:from>
    <xdr:ext cx="469744" cy="259045"/>
    <xdr:sp macro="" textlink="">
      <xdr:nvSpPr>
        <xdr:cNvPr id="432" name="テキスト ボックス 431"/>
        <xdr:cNvSpPr txBox="1"/>
      </xdr:nvSpPr>
      <xdr:spPr>
        <a:xfrm>
          <a:off x="7626428" y="135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115418</xdr:rowOff>
    </xdr:from>
    <xdr:to>
      <xdr:col>36</xdr:col>
      <xdr:colOff>165100</xdr:colOff>
      <xdr:row>79</xdr:row>
      <xdr:rowOff>45568</xdr:rowOff>
    </xdr:to>
    <xdr:sp macro="" textlink="">
      <xdr:nvSpPr>
        <xdr:cNvPr id="433" name="楕円 432"/>
        <xdr:cNvSpPr/>
      </xdr:nvSpPr>
      <xdr:spPr>
        <a:xfrm>
          <a:off x="6921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36695</xdr:rowOff>
    </xdr:from>
    <xdr:ext cx="469744" cy="259045"/>
    <xdr:sp macro="" textlink="">
      <xdr:nvSpPr>
        <xdr:cNvPr id="434" name="テキスト ボックス 433"/>
        <xdr:cNvSpPr txBox="1"/>
      </xdr:nvSpPr>
      <xdr:spPr>
        <a:xfrm>
          <a:off x="6737428" y="135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60801</xdr:rowOff>
    </xdr:from>
    <xdr:to>
      <xdr:col>55</xdr:col>
      <xdr:colOff>0</xdr:colOff>
      <xdr:row>99</xdr:row>
      <xdr:rowOff>69307</xdr:rowOff>
    </xdr:to>
    <xdr:cxnSp macro="">
      <xdr:nvCxnSpPr>
        <xdr:cNvPr id="466" name="直線コネクタ 465"/>
        <xdr:cNvCxnSpPr/>
      </xdr:nvCxnSpPr>
      <xdr:spPr>
        <a:xfrm flipV="1">
          <a:off x="9639300" y="17034351"/>
          <a:ext cx="8382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14427</xdr:rowOff>
    </xdr:from>
    <xdr:to>
      <xdr:col>50</xdr:col>
      <xdr:colOff>114300</xdr:colOff>
      <xdr:row>99</xdr:row>
      <xdr:rowOff>69307</xdr:rowOff>
    </xdr:to>
    <xdr:cxnSp macro="">
      <xdr:nvCxnSpPr>
        <xdr:cNvPr id="469" name="直線コネクタ 468"/>
        <xdr:cNvCxnSpPr/>
      </xdr:nvCxnSpPr>
      <xdr:spPr>
        <a:xfrm>
          <a:off x="8750300" y="16816527"/>
          <a:ext cx="889000" cy="2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14427</xdr:rowOff>
    </xdr:from>
    <xdr:to>
      <xdr:col>45</xdr:col>
      <xdr:colOff>177800</xdr:colOff>
      <xdr:row>98</xdr:row>
      <xdr:rowOff>88347</xdr:rowOff>
    </xdr:to>
    <xdr:cxnSp macro="">
      <xdr:nvCxnSpPr>
        <xdr:cNvPr id="472" name="直線コネクタ 471"/>
        <xdr:cNvCxnSpPr/>
      </xdr:nvCxnSpPr>
      <xdr:spPr>
        <a:xfrm flipV="1">
          <a:off x="7861300" y="16816527"/>
          <a:ext cx="889000" cy="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88347</xdr:rowOff>
    </xdr:from>
    <xdr:to>
      <xdr:col>41</xdr:col>
      <xdr:colOff>50800</xdr:colOff>
      <xdr:row>99</xdr:row>
      <xdr:rowOff>9985</xdr:rowOff>
    </xdr:to>
    <xdr:cxnSp macro="">
      <xdr:nvCxnSpPr>
        <xdr:cNvPr id="475" name="直線コネクタ 474"/>
        <xdr:cNvCxnSpPr/>
      </xdr:nvCxnSpPr>
      <xdr:spPr>
        <a:xfrm flipV="1">
          <a:off x="6972300" y="16890447"/>
          <a:ext cx="889000" cy="9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10001</xdr:rowOff>
    </xdr:from>
    <xdr:to>
      <xdr:col>55</xdr:col>
      <xdr:colOff>50800</xdr:colOff>
      <xdr:row>99</xdr:row>
      <xdr:rowOff>111601</xdr:rowOff>
    </xdr:to>
    <xdr:sp macro="" textlink="">
      <xdr:nvSpPr>
        <xdr:cNvPr id="485" name="楕円 484"/>
        <xdr:cNvSpPr/>
      </xdr:nvSpPr>
      <xdr:spPr>
        <a:xfrm>
          <a:off x="10426700" y="169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96378</xdr:rowOff>
    </xdr:from>
    <xdr:ext cx="534377" cy="259045"/>
    <xdr:sp macro="" textlink="">
      <xdr:nvSpPr>
        <xdr:cNvPr id="486" name="土木費該当値テキスト"/>
        <xdr:cNvSpPr txBox="1"/>
      </xdr:nvSpPr>
      <xdr:spPr>
        <a:xfrm>
          <a:off x="10528300" y="1689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18507</xdr:rowOff>
    </xdr:from>
    <xdr:to>
      <xdr:col>50</xdr:col>
      <xdr:colOff>165100</xdr:colOff>
      <xdr:row>99</xdr:row>
      <xdr:rowOff>120107</xdr:rowOff>
    </xdr:to>
    <xdr:sp macro="" textlink="">
      <xdr:nvSpPr>
        <xdr:cNvPr id="487" name="楕円 486"/>
        <xdr:cNvSpPr/>
      </xdr:nvSpPr>
      <xdr:spPr>
        <a:xfrm>
          <a:off x="9588500" y="169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111234</xdr:rowOff>
    </xdr:from>
    <xdr:ext cx="534377" cy="259045"/>
    <xdr:sp macro="" textlink="">
      <xdr:nvSpPr>
        <xdr:cNvPr id="488" name="テキスト ボックス 487"/>
        <xdr:cNvSpPr txBox="1"/>
      </xdr:nvSpPr>
      <xdr:spPr>
        <a:xfrm>
          <a:off x="9372111" y="170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135077</xdr:rowOff>
    </xdr:from>
    <xdr:to>
      <xdr:col>46</xdr:col>
      <xdr:colOff>38100</xdr:colOff>
      <xdr:row>98</xdr:row>
      <xdr:rowOff>65227</xdr:rowOff>
    </xdr:to>
    <xdr:sp macro="" textlink="">
      <xdr:nvSpPr>
        <xdr:cNvPr id="489" name="楕円 488"/>
        <xdr:cNvSpPr/>
      </xdr:nvSpPr>
      <xdr:spPr>
        <a:xfrm>
          <a:off x="8699500" y="167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56354</xdr:rowOff>
    </xdr:from>
    <xdr:ext cx="534377" cy="259045"/>
    <xdr:sp macro="" textlink="">
      <xdr:nvSpPr>
        <xdr:cNvPr id="490" name="テキスト ボックス 489"/>
        <xdr:cNvSpPr txBox="1"/>
      </xdr:nvSpPr>
      <xdr:spPr>
        <a:xfrm>
          <a:off x="8483111"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37547</xdr:rowOff>
    </xdr:from>
    <xdr:to>
      <xdr:col>41</xdr:col>
      <xdr:colOff>101600</xdr:colOff>
      <xdr:row>98</xdr:row>
      <xdr:rowOff>139147</xdr:rowOff>
    </xdr:to>
    <xdr:sp macro="" textlink="">
      <xdr:nvSpPr>
        <xdr:cNvPr id="491" name="楕円 490"/>
        <xdr:cNvSpPr/>
      </xdr:nvSpPr>
      <xdr:spPr>
        <a:xfrm>
          <a:off x="7810500" y="168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130274</xdr:rowOff>
    </xdr:from>
    <xdr:ext cx="534377" cy="259045"/>
    <xdr:sp macro="" textlink="">
      <xdr:nvSpPr>
        <xdr:cNvPr id="492" name="テキスト ボックス 491"/>
        <xdr:cNvSpPr txBox="1"/>
      </xdr:nvSpPr>
      <xdr:spPr>
        <a:xfrm>
          <a:off x="7594111" y="1693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130635</xdr:rowOff>
    </xdr:from>
    <xdr:to>
      <xdr:col>36</xdr:col>
      <xdr:colOff>165100</xdr:colOff>
      <xdr:row>99</xdr:row>
      <xdr:rowOff>60785</xdr:rowOff>
    </xdr:to>
    <xdr:sp macro="" textlink="">
      <xdr:nvSpPr>
        <xdr:cNvPr id="493" name="楕円 492"/>
        <xdr:cNvSpPr/>
      </xdr:nvSpPr>
      <xdr:spPr>
        <a:xfrm>
          <a:off x="6921500" y="169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51912</xdr:rowOff>
    </xdr:from>
    <xdr:ext cx="534377" cy="259045"/>
    <xdr:sp macro="" textlink="">
      <xdr:nvSpPr>
        <xdr:cNvPr id="494" name="テキスト ボックス 493"/>
        <xdr:cNvSpPr txBox="1"/>
      </xdr:nvSpPr>
      <xdr:spPr>
        <a:xfrm>
          <a:off x="6705111" y="17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160274</xdr:rowOff>
    </xdr:from>
    <xdr:to>
      <xdr:col>85</xdr:col>
      <xdr:colOff>127000</xdr:colOff>
      <xdr:row>37</xdr:row>
      <xdr:rowOff>49449</xdr:rowOff>
    </xdr:to>
    <xdr:cxnSp macro="">
      <xdr:nvCxnSpPr>
        <xdr:cNvPr id="521" name="直線コネクタ 520"/>
        <xdr:cNvCxnSpPr/>
      </xdr:nvCxnSpPr>
      <xdr:spPr>
        <a:xfrm flipV="1">
          <a:off x="15481300" y="6332474"/>
          <a:ext cx="8382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163543</xdr:rowOff>
    </xdr:from>
    <xdr:to>
      <xdr:col>81</xdr:col>
      <xdr:colOff>50800</xdr:colOff>
      <xdr:row>37</xdr:row>
      <xdr:rowOff>49449</xdr:rowOff>
    </xdr:to>
    <xdr:cxnSp macro="">
      <xdr:nvCxnSpPr>
        <xdr:cNvPr id="524" name="直線コネクタ 523"/>
        <xdr:cNvCxnSpPr/>
      </xdr:nvCxnSpPr>
      <xdr:spPr>
        <a:xfrm>
          <a:off x="14592300" y="6335743"/>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163543</xdr:rowOff>
    </xdr:from>
    <xdr:to>
      <xdr:col>76</xdr:col>
      <xdr:colOff>114300</xdr:colOff>
      <xdr:row>37</xdr:row>
      <xdr:rowOff>42659</xdr:rowOff>
    </xdr:to>
    <xdr:cxnSp macro="">
      <xdr:nvCxnSpPr>
        <xdr:cNvPr id="527" name="直線コネクタ 526"/>
        <xdr:cNvCxnSpPr/>
      </xdr:nvCxnSpPr>
      <xdr:spPr>
        <a:xfrm flipV="1">
          <a:off x="13703300" y="6335743"/>
          <a:ext cx="8890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23343</xdr:rowOff>
    </xdr:from>
    <xdr:to>
      <xdr:col>71</xdr:col>
      <xdr:colOff>177800</xdr:colOff>
      <xdr:row>37</xdr:row>
      <xdr:rowOff>42659</xdr:rowOff>
    </xdr:to>
    <xdr:cxnSp macro="">
      <xdr:nvCxnSpPr>
        <xdr:cNvPr id="530" name="直線コネクタ 529"/>
        <xdr:cNvCxnSpPr/>
      </xdr:nvCxnSpPr>
      <xdr:spPr>
        <a:xfrm>
          <a:off x="12814300" y="6195543"/>
          <a:ext cx="889000" cy="19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109474</xdr:rowOff>
    </xdr:from>
    <xdr:to>
      <xdr:col>85</xdr:col>
      <xdr:colOff>177800</xdr:colOff>
      <xdr:row>37</xdr:row>
      <xdr:rowOff>39624</xdr:rowOff>
    </xdr:to>
    <xdr:sp macro="" textlink="">
      <xdr:nvSpPr>
        <xdr:cNvPr id="540" name="楕円 539"/>
        <xdr:cNvSpPr/>
      </xdr:nvSpPr>
      <xdr:spPr>
        <a:xfrm>
          <a:off x="16268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87901</xdr:rowOff>
    </xdr:from>
    <xdr:ext cx="534377" cy="259045"/>
    <xdr:sp macro="" textlink="">
      <xdr:nvSpPr>
        <xdr:cNvPr id="541" name="消防費該当値テキスト"/>
        <xdr:cNvSpPr txBox="1"/>
      </xdr:nvSpPr>
      <xdr:spPr>
        <a:xfrm>
          <a:off x="16370300" y="62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170099</xdr:rowOff>
    </xdr:from>
    <xdr:to>
      <xdr:col>81</xdr:col>
      <xdr:colOff>101600</xdr:colOff>
      <xdr:row>37</xdr:row>
      <xdr:rowOff>100249</xdr:rowOff>
    </xdr:to>
    <xdr:sp macro="" textlink="">
      <xdr:nvSpPr>
        <xdr:cNvPr id="542" name="楕円 541"/>
        <xdr:cNvSpPr/>
      </xdr:nvSpPr>
      <xdr:spPr>
        <a:xfrm>
          <a:off x="15430500" y="6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91376</xdr:rowOff>
    </xdr:from>
    <xdr:ext cx="534377" cy="259045"/>
    <xdr:sp macro="" textlink="">
      <xdr:nvSpPr>
        <xdr:cNvPr id="543" name="テキスト ボックス 542"/>
        <xdr:cNvSpPr txBox="1"/>
      </xdr:nvSpPr>
      <xdr:spPr>
        <a:xfrm>
          <a:off x="15214111" y="64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112743</xdr:rowOff>
    </xdr:from>
    <xdr:to>
      <xdr:col>76</xdr:col>
      <xdr:colOff>165100</xdr:colOff>
      <xdr:row>37</xdr:row>
      <xdr:rowOff>42893</xdr:rowOff>
    </xdr:to>
    <xdr:sp macro="" textlink="">
      <xdr:nvSpPr>
        <xdr:cNvPr id="544" name="楕円 543"/>
        <xdr:cNvSpPr/>
      </xdr:nvSpPr>
      <xdr:spPr>
        <a:xfrm>
          <a:off x="14541500" y="62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34020</xdr:rowOff>
    </xdr:from>
    <xdr:ext cx="534377" cy="259045"/>
    <xdr:sp macro="" textlink="">
      <xdr:nvSpPr>
        <xdr:cNvPr id="545" name="テキスト ボックス 544"/>
        <xdr:cNvSpPr txBox="1"/>
      </xdr:nvSpPr>
      <xdr:spPr>
        <a:xfrm>
          <a:off x="14325111" y="63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163309</xdr:rowOff>
    </xdr:from>
    <xdr:to>
      <xdr:col>72</xdr:col>
      <xdr:colOff>38100</xdr:colOff>
      <xdr:row>37</xdr:row>
      <xdr:rowOff>93459</xdr:rowOff>
    </xdr:to>
    <xdr:sp macro="" textlink="">
      <xdr:nvSpPr>
        <xdr:cNvPr id="546" name="楕円 545"/>
        <xdr:cNvSpPr/>
      </xdr:nvSpPr>
      <xdr:spPr>
        <a:xfrm>
          <a:off x="13652500" y="63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84586</xdr:rowOff>
    </xdr:from>
    <xdr:ext cx="534377" cy="259045"/>
    <xdr:sp macro="" textlink="">
      <xdr:nvSpPr>
        <xdr:cNvPr id="547" name="テキスト ボックス 546"/>
        <xdr:cNvSpPr txBox="1"/>
      </xdr:nvSpPr>
      <xdr:spPr>
        <a:xfrm>
          <a:off x="13436111" y="64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143993</xdr:rowOff>
    </xdr:from>
    <xdr:to>
      <xdr:col>67</xdr:col>
      <xdr:colOff>101600</xdr:colOff>
      <xdr:row>36</xdr:row>
      <xdr:rowOff>74143</xdr:rowOff>
    </xdr:to>
    <xdr:sp macro="" textlink="">
      <xdr:nvSpPr>
        <xdr:cNvPr id="548" name="楕円 547"/>
        <xdr:cNvSpPr/>
      </xdr:nvSpPr>
      <xdr:spPr>
        <a:xfrm>
          <a:off x="12763500" y="61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90670</xdr:rowOff>
    </xdr:from>
    <xdr:ext cx="534377" cy="259045"/>
    <xdr:sp macro="" textlink="">
      <xdr:nvSpPr>
        <xdr:cNvPr id="549" name="テキスト ボックス 548"/>
        <xdr:cNvSpPr txBox="1"/>
      </xdr:nvSpPr>
      <xdr:spPr>
        <a:xfrm>
          <a:off x="12547111" y="591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2197</xdr:rowOff>
    </xdr:from>
    <xdr:to>
      <xdr:col>85</xdr:col>
      <xdr:colOff>127000</xdr:colOff>
      <xdr:row>58</xdr:row>
      <xdr:rowOff>88885</xdr:rowOff>
    </xdr:to>
    <xdr:cxnSp macro="">
      <xdr:nvCxnSpPr>
        <xdr:cNvPr id="581" name="直線コネクタ 580"/>
        <xdr:cNvCxnSpPr/>
      </xdr:nvCxnSpPr>
      <xdr:spPr>
        <a:xfrm flipV="1">
          <a:off x="15481300" y="9946297"/>
          <a:ext cx="838200" cy="8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58172</xdr:rowOff>
    </xdr:from>
    <xdr:to>
      <xdr:col>81</xdr:col>
      <xdr:colOff>50800</xdr:colOff>
      <xdr:row>58</xdr:row>
      <xdr:rowOff>88885</xdr:rowOff>
    </xdr:to>
    <xdr:cxnSp macro="">
      <xdr:nvCxnSpPr>
        <xdr:cNvPr id="584" name="直線コネクタ 583"/>
        <xdr:cNvCxnSpPr/>
      </xdr:nvCxnSpPr>
      <xdr:spPr>
        <a:xfrm>
          <a:off x="14592300" y="10002272"/>
          <a:ext cx="8890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155131</xdr:rowOff>
    </xdr:from>
    <xdr:to>
      <xdr:col>76</xdr:col>
      <xdr:colOff>114300</xdr:colOff>
      <xdr:row>58</xdr:row>
      <xdr:rowOff>58172</xdr:rowOff>
    </xdr:to>
    <xdr:cxnSp macro="">
      <xdr:nvCxnSpPr>
        <xdr:cNvPr id="587" name="直線コネクタ 586"/>
        <xdr:cNvCxnSpPr/>
      </xdr:nvCxnSpPr>
      <xdr:spPr>
        <a:xfrm>
          <a:off x="13703300" y="9927781"/>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155131</xdr:rowOff>
    </xdr:from>
    <xdr:to>
      <xdr:col>71</xdr:col>
      <xdr:colOff>177800</xdr:colOff>
      <xdr:row>58</xdr:row>
      <xdr:rowOff>169908</xdr:rowOff>
    </xdr:to>
    <xdr:cxnSp macro="">
      <xdr:nvCxnSpPr>
        <xdr:cNvPr id="590" name="直線コネクタ 589"/>
        <xdr:cNvCxnSpPr/>
      </xdr:nvCxnSpPr>
      <xdr:spPr>
        <a:xfrm flipV="1">
          <a:off x="12814300" y="9927781"/>
          <a:ext cx="889000" cy="1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122847</xdr:rowOff>
    </xdr:from>
    <xdr:to>
      <xdr:col>85</xdr:col>
      <xdr:colOff>177800</xdr:colOff>
      <xdr:row>58</xdr:row>
      <xdr:rowOff>52997</xdr:rowOff>
    </xdr:to>
    <xdr:sp macro="" textlink="">
      <xdr:nvSpPr>
        <xdr:cNvPr id="600" name="楕円 599"/>
        <xdr:cNvSpPr/>
      </xdr:nvSpPr>
      <xdr:spPr>
        <a:xfrm>
          <a:off x="162687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37774</xdr:rowOff>
    </xdr:from>
    <xdr:ext cx="534377" cy="259045"/>
    <xdr:sp macro="" textlink="">
      <xdr:nvSpPr>
        <xdr:cNvPr id="601" name="教育費該当値テキスト"/>
        <xdr:cNvSpPr txBox="1"/>
      </xdr:nvSpPr>
      <xdr:spPr>
        <a:xfrm>
          <a:off x="16370300" y="98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38085</xdr:rowOff>
    </xdr:from>
    <xdr:to>
      <xdr:col>81</xdr:col>
      <xdr:colOff>101600</xdr:colOff>
      <xdr:row>58</xdr:row>
      <xdr:rowOff>139685</xdr:rowOff>
    </xdr:to>
    <xdr:sp macro="" textlink="">
      <xdr:nvSpPr>
        <xdr:cNvPr id="602" name="楕円 601"/>
        <xdr:cNvSpPr/>
      </xdr:nvSpPr>
      <xdr:spPr>
        <a:xfrm>
          <a:off x="15430500" y="99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130812</xdr:rowOff>
    </xdr:from>
    <xdr:ext cx="534377" cy="259045"/>
    <xdr:sp macro="" textlink="">
      <xdr:nvSpPr>
        <xdr:cNvPr id="603" name="テキスト ボックス 602"/>
        <xdr:cNvSpPr txBox="1"/>
      </xdr:nvSpPr>
      <xdr:spPr>
        <a:xfrm>
          <a:off x="15214111" y="1007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7372</xdr:rowOff>
    </xdr:from>
    <xdr:to>
      <xdr:col>76</xdr:col>
      <xdr:colOff>165100</xdr:colOff>
      <xdr:row>58</xdr:row>
      <xdr:rowOff>108972</xdr:rowOff>
    </xdr:to>
    <xdr:sp macro="" textlink="">
      <xdr:nvSpPr>
        <xdr:cNvPr id="604" name="楕円 603"/>
        <xdr:cNvSpPr/>
      </xdr:nvSpPr>
      <xdr:spPr>
        <a:xfrm>
          <a:off x="14541500" y="99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100099</xdr:rowOff>
    </xdr:from>
    <xdr:ext cx="534377" cy="259045"/>
    <xdr:sp macro="" textlink="">
      <xdr:nvSpPr>
        <xdr:cNvPr id="605" name="テキスト ボックス 604"/>
        <xdr:cNvSpPr txBox="1"/>
      </xdr:nvSpPr>
      <xdr:spPr>
        <a:xfrm>
          <a:off x="14325111" y="100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104331</xdr:rowOff>
    </xdr:from>
    <xdr:to>
      <xdr:col>72</xdr:col>
      <xdr:colOff>38100</xdr:colOff>
      <xdr:row>58</xdr:row>
      <xdr:rowOff>34481</xdr:rowOff>
    </xdr:to>
    <xdr:sp macro="" textlink="">
      <xdr:nvSpPr>
        <xdr:cNvPr id="606" name="楕円 605"/>
        <xdr:cNvSpPr/>
      </xdr:nvSpPr>
      <xdr:spPr>
        <a:xfrm>
          <a:off x="13652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25608</xdr:rowOff>
    </xdr:from>
    <xdr:ext cx="534377" cy="259045"/>
    <xdr:sp macro="" textlink="">
      <xdr:nvSpPr>
        <xdr:cNvPr id="607" name="テキスト ボックス 606"/>
        <xdr:cNvSpPr txBox="1"/>
      </xdr:nvSpPr>
      <xdr:spPr>
        <a:xfrm>
          <a:off x="13436111" y="99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119108</xdr:rowOff>
    </xdr:from>
    <xdr:to>
      <xdr:col>67</xdr:col>
      <xdr:colOff>101600</xdr:colOff>
      <xdr:row>59</xdr:row>
      <xdr:rowOff>49258</xdr:rowOff>
    </xdr:to>
    <xdr:sp macro="" textlink="">
      <xdr:nvSpPr>
        <xdr:cNvPr id="608" name="楕円 607"/>
        <xdr:cNvSpPr/>
      </xdr:nvSpPr>
      <xdr:spPr>
        <a:xfrm>
          <a:off x="12763500" y="100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40385</xdr:rowOff>
    </xdr:from>
    <xdr:ext cx="534377" cy="259045"/>
    <xdr:sp macro="" textlink="">
      <xdr:nvSpPr>
        <xdr:cNvPr id="609" name="テキスト ボックス 608"/>
        <xdr:cNvSpPr txBox="1"/>
      </xdr:nvSpPr>
      <xdr:spPr>
        <a:xfrm>
          <a:off x="12547111" y="101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168987</xdr:rowOff>
    </xdr:from>
    <xdr:to>
      <xdr:col>85</xdr:col>
      <xdr:colOff>127000</xdr:colOff>
      <xdr:row>78</xdr:row>
      <xdr:rowOff>170218</xdr:rowOff>
    </xdr:to>
    <xdr:cxnSp macro="">
      <xdr:nvCxnSpPr>
        <xdr:cNvPr id="638" name="直線コネクタ 637"/>
        <xdr:cNvCxnSpPr/>
      </xdr:nvCxnSpPr>
      <xdr:spPr>
        <a:xfrm flipV="1">
          <a:off x="15481300" y="13542087"/>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170218</xdr:rowOff>
    </xdr:from>
    <xdr:to>
      <xdr:col>81</xdr:col>
      <xdr:colOff>50800</xdr:colOff>
      <xdr:row>79</xdr:row>
      <xdr:rowOff>8395</xdr:rowOff>
    </xdr:to>
    <xdr:cxnSp macro="">
      <xdr:nvCxnSpPr>
        <xdr:cNvPr id="641" name="直線コネクタ 640"/>
        <xdr:cNvCxnSpPr/>
      </xdr:nvCxnSpPr>
      <xdr:spPr>
        <a:xfrm flipV="1">
          <a:off x="14592300" y="13543318"/>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8395</xdr:rowOff>
    </xdr:from>
    <xdr:to>
      <xdr:col>76</xdr:col>
      <xdr:colOff>114300</xdr:colOff>
      <xdr:row>79</xdr:row>
      <xdr:rowOff>42354</xdr:rowOff>
    </xdr:to>
    <xdr:cxnSp macro="">
      <xdr:nvCxnSpPr>
        <xdr:cNvPr id="644" name="直線コネクタ 643"/>
        <xdr:cNvCxnSpPr/>
      </xdr:nvCxnSpPr>
      <xdr:spPr>
        <a:xfrm flipV="1">
          <a:off x="13703300" y="13552945"/>
          <a:ext cx="8890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40754</xdr:rowOff>
    </xdr:from>
    <xdr:to>
      <xdr:col>71</xdr:col>
      <xdr:colOff>177800</xdr:colOff>
      <xdr:row>79</xdr:row>
      <xdr:rowOff>42354</xdr:rowOff>
    </xdr:to>
    <xdr:cxnSp macro="">
      <xdr:nvCxnSpPr>
        <xdr:cNvPr id="647" name="直線コネクタ 646"/>
        <xdr:cNvCxnSpPr/>
      </xdr:nvCxnSpPr>
      <xdr:spPr>
        <a:xfrm>
          <a:off x="12814300" y="1358530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118187</xdr:rowOff>
    </xdr:from>
    <xdr:to>
      <xdr:col>85</xdr:col>
      <xdr:colOff>177800</xdr:colOff>
      <xdr:row>79</xdr:row>
      <xdr:rowOff>48337</xdr:rowOff>
    </xdr:to>
    <xdr:sp macro="" textlink="">
      <xdr:nvSpPr>
        <xdr:cNvPr id="657" name="楕円 656"/>
        <xdr:cNvSpPr/>
      </xdr:nvSpPr>
      <xdr:spPr>
        <a:xfrm>
          <a:off x="16268700" y="134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119418</xdr:rowOff>
    </xdr:from>
    <xdr:to>
      <xdr:col>81</xdr:col>
      <xdr:colOff>101600</xdr:colOff>
      <xdr:row>79</xdr:row>
      <xdr:rowOff>49568</xdr:rowOff>
    </xdr:to>
    <xdr:sp macro="" textlink="">
      <xdr:nvSpPr>
        <xdr:cNvPr id="659" name="楕円 658"/>
        <xdr:cNvSpPr/>
      </xdr:nvSpPr>
      <xdr:spPr>
        <a:xfrm>
          <a:off x="15430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40695</xdr:rowOff>
    </xdr:from>
    <xdr:ext cx="469744" cy="259045"/>
    <xdr:sp macro="" textlink="">
      <xdr:nvSpPr>
        <xdr:cNvPr id="660" name="テキスト ボックス 659"/>
        <xdr:cNvSpPr txBox="1"/>
      </xdr:nvSpPr>
      <xdr:spPr>
        <a:xfrm>
          <a:off x="15246428" y="1358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129045</xdr:rowOff>
    </xdr:from>
    <xdr:to>
      <xdr:col>76</xdr:col>
      <xdr:colOff>165100</xdr:colOff>
      <xdr:row>79</xdr:row>
      <xdr:rowOff>59195</xdr:rowOff>
    </xdr:to>
    <xdr:sp macro="" textlink="">
      <xdr:nvSpPr>
        <xdr:cNvPr id="661" name="楕円 660"/>
        <xdr:cNvSpPr/>
      </xdr:nvSpPr>
      <xdr:spPr>
        <a:xfrm>
          <a:off x="14541500" y="135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50322</xdr:rowOff>
    </xdr:from>
    <xdr:ext cx="469744" cy="259045"/>
    <xdr:sp macro="" textlink="">
      <xdr:nvSpPr>
        <xdr:cNvPr id="662" name="テキスト ボックス 661"/>
        <xdr:cNvSpPr txBox="1"/>
      </xdr:nvSpPr>
      <xdr:spPr>
        <a:xfrm>
          <a:off x="14357428" y="135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163004</xdr:rowOff>
    </xdr:from>
    <xdr:to>
      <xdr:col>72</xdr:col>
      <xdr:colOff>38100</xdr:colOff>
      <xdr:row>79</xdr:row>
      <xdr:rowOff>93154</xdr:rowOff>
    </xdr:to>
    <xdr:sp macro="" textlink="">
      <xdr:nvSpPr>
        <xdr:cNvPr id="663" name="楕円 662"/>
        <xdr:cNvSpPr/>
      </xdr:nvSpPr>
      <xdr:spPr>
        <a:xfrm>
          <a:off x="13652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84281</xdr:rowOff>
    </xdr:from>
    <xdr:ext cx="378565" cy="259045"/>
    <xdr:sp macro="" textlink="">
      <xdr:nvSpPr>
        <xdr:cNvPr id="664" name="テキスト ボックス 663"/>
        <xdr:cNvSpPr txBox="1"/>
      </xdr:nvSpPr>
      <xdr:spPr>
        <a:xfrm>
          <a:off x="13514017" y="136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161404</xdr:rowOff>
    </xdr:from>
    <xdr:to>
      <xdr:col>67</xdr:col>
      <xdr:colOff>101600</xdr:colOff>
      <xdr:row>79</xdr:row>
      <xdr:rowOff>91554</xdr:rowOff>
    </xdr:to>
    <xdr:sp macro="" textlink="">
      <xdr:nvSpPr>
        <xdr:cNvPr id="665" name="楕円 664"/>
        <xdr:cNvSpPr/>
      </xdr:nvSpPr>
      <xdr:spPr>
        <a:xfrm>
          <a:off x="12763500" y="135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82681</xdr:rowOff>
    </xdr:from>
    <xdr:ext cx="378565" cy="259045"/>
    <xdr:sp macro="" textlink="">
      <xdr:nvSpPr>
        <xdr:cNvPr id="666" name="テキスト ボックス 665"/>
        <xdr:cNvSpPr txBox="1"/>
      </xdr:nvSpPr>
      <xdr:spPr>
        <a:xfrm>
          <a:off x="12625017" y="1362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115697</xdr:rowOff>
    </xdr:from>
    <xdr:to>
      <xdr:col>85</xdr:col>
      <xdr:colOff>127000</xdr:colOff>
      <xdr:row>97</xdr:row>
      <xdr:rowOff>16726</xdr:rowOff>
    </xdr:to>
    <xdr:cxnSp macro="">
      <xdr:nvCxnSpPr>
        <xdr:cNvPr id="695" name="直線コネクタ 694"/>
        <xdr:cNvCxnSpPr/>
      </xdr:nvCxnSpPr>
      <xdr:spPr>
        <a:xfrm>
          <a:off x="15481300" y="16574897"/>
          <a:ext cx="8382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115697</xdr:rowOff>
    </xdr:from>
    <xdr:to>
      <xdr:col>81</xdr:col>
      <xdr:colOff>50800</xdr:colOff>
      <xdr:row>97</xdr:row>
      <xdr:rowOff>18783</xdr:rowOff>
    </xdr:to>
    <xdr:cxnSp macro="">
      <xdr:nvCxnSpPr>
        <xdr:cNvPr id="698" name="直線コネクタ 697"/>
        <xdr:cNvCxnSpPr/>
      </xdr:nvCxnSpPr>
      <xdr:spPr>
        <a:xfrm flipV="1">
          <a:off x="14592300" y="16574897"/>
          <a:ext cx="889000" cy="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18783</xdr:rowOff>
    </xdr:from>
    <xdr:to>
      <xdr:col>76</xdr:col>
      <xdr:colOff>114300</xdr:colOff>
      <xdr:row>97</xdr:row>
      <xdr:rowOff>31547</xdr:rowOff>
    </xdr:to>
    <xdr:cxnSp macro="">
      <xdr:nvCxnSpPr>
        <xdr:cNvPr id="701" name="直線コネクタ 700"/>
        <xdr:cNvCxnSpPr/>
      </xdr:nvCxnSpPr>
      <xdr:spPr>
        <a:xfrm flipV="1">
          <a:off x="13703300" y="16649433"/>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24854</xdr:rowOff>
    </xdr:from>
    <xdr:to>
      <xdr:col>71</xdr:col>
      <xdr:colOff>177800</xdr:colOff>
      <xdr:row>97</xdr:row>
      <xdr:rowOff>31547</xdr:rowOff>
    </xdr:to>
    <xdr:cxnSp macro="">
      <xdr:nvCxnSpPr>
        <xdr:cNvPr id="704" name="直線コネクタ 703"/>
        <xdr:cNvCxnSpPr/>
      </xdr:nvCxnSpPr>
      <xdr:spPr>
        <a:xfrm>
          <a:off x="12814300" y="16655504"/>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137376</xdr:rowOff>
    </xdr:from>
    <xdr:to>
      <xdr:col>85</xdr:col>
      <xdr:colOff>177800</xdr:colOff>
      <xdr:row>97</xdr:row>
      <xdr:rowOff>67526</xdr:rowOff>
    </xdr:to>
    <xdr:sp macro="" textlink="">
      <xdr:nvSpPr>
        <xdr:cNvPr id="714" name="楕円 713"/>
        <xdr:cNvSpPr/>
      </xdr:nvSpPr>
      <xdr:spPr>
        <a:xfrm>
          <a:off x="16268700" y="16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115803</xdr:rowOff>
    </xdr:from>
    <xdr:ext cx="534377" cy="259045"/>
    <xdr:sp macro="" textlink="">
      <xdr:nvSpPr>
        <xdr:cNvPr id="715" name="公債費該当値テキスト"/>
        <xdr:cNvSpPr txBox="1"/>
      </xdr:nvSpPr>
      <xdr:spPr>
        <a:xfrm>
          <a:off x="16370300" y="165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64897</xdr:rowOff>
    </xdr:from>
    <xdr:to>
      <xdr:col>81</xdr:col>
      <xdr:colOff>101600</xdr:colOff>
      <xdr:row>96</xdr:row>
      <xdr:rowOff>166497</xdr:rowOff>
    </xdr:to>
    <xdr:sp macro="" textlink="">
      <xdr:nvSpPr>
        <xdr:cNvPr id="716" name="楕円 715"/>
        <xdr:cNvSpPr/>
      </xdr:nvSpPr>
      <xdr:spPr>
        <a:xfrm>
          <a:off x="15430500" y="165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157624</xdr:rowOff>
    </xdr:from>
    <xdr:ext cx="534377" cy="259045"/>
    <xdr:sp macro="" textlink="">
      <xdr:nvSpPr>
        <xdr:cNvPr id="717" name="テキスト ボックス 716"/>
        <xdr:cNvSpPr txBox="1"/>
      </xdr:nvSpPr>
      <xdr:spPr>
        <a:xfrm>
          <a:off x="15214111" y="166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139433</xdr:rowOff>
    </xdr:from>
    <xdr:to>
      <xdr:col>76</xdr:col>
      <xdr:colOff>165100</xdr:colOff>
      <xdr:row>97</xdr:row>
      <xdr:rowOff>69583</xdr:rowOff>
    </xdr:to>
    <xdr:sp macro="" textlink="">
      <xdr:nvSpPr>
        <xdr:cNvPr id="718" name="楕円 717"/>
        <xdr:cNvSpPr/>
      </xdr:nvSpPr>
      <xdr:spPr>
        <a:xfrm>
          <a:off x="14541500" y="165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60710</xdr:rowOff>
    </xdr:from>
    <xdr:ext cx="534377" cy="259045"/>
    <xdr:sp macro="" textlink="">
      <xdr:nvSpPr>
        <xdr:cNvPr id="719" name="テキスト ボックス 718"/>
        <xdr:cNvSpPr txBox="1"/>
      </xdr:nvSpPr>
      <xdr:spPr>
        <a:xfrm>
          <a:off x="14325111" y="166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152197</xdr:rowOff>
    </xdr:from>
    <xdr:to>
      <xdr:col>72</xdr:col>
      <xdr:colOff>38100</xdr:colOff>
      <xdr:row>97</xdr:row>
      <xdr:rowOff>82347</xdr:rowOff>
    </xdr:to>
    <xdr:sp macro="" textlink="">
      <xdr:nvSpPr>
        <xdr:cNvPr id="720" name="楕円 719"/>
        <xdr:cNvSpPr/>
      </xdr:nvSpPr>
      <xdr:spPr>
        <a:xfrm>
          <a:off x="13652500" y="166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73474</xdr:rowOff>
    </xdr:from>
    <xdr:ext cx="534377" cy="259045"/>
    <xdr:sp macro="" textlink="">
      <xdr:nvSpPr>
        <xdr:cNvPr id="721" name="テキスト ボックス 720"/>
        <xdr:cNvSpPr txBox="1"/>
      </xdr:nvSpPr>
      <xdr:spPr>
        <a:xfrm>
          <a:off x="13436111" y="167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145504</xdr:rowOff>
    </xdr:from>
    <xdr:to>
      <xdr:col>67</xdr:col>
      <xdr:colOff>101600</xdr:colOff>
      <xdr:row>97</xdr:row>
      <xdr:rowOff>75654</xdr:rowOff>
    </xdr:to>
    <xdr:sp macro="" textlink="">
      <xdr:nvSpPr>
        <xdr:cNvPr id="722" name="楕円 721"/>
        <xdr:cNvSpPr/>
      </xdr:nvSpPr>
      <xdr:spPr>
        <a:xfrm>
          <a:off x="12763500" y="166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66781</xdr:rowOff>
    </xdr:from>
    <xdr:ext cx="534377" cy="259045"/>
    <xdr:sp macro="" textlink="">
      <xdr:nvSpPr>
        <xdr:cNvPr id="723" name="テキスト ボックス 722"/>
        <xdr:cNvSpPr txBox="1"/>
      </xdr:nvSpPr>
      <xdr:spPr>
        <a:xfrm>
          <a:off x="12547111" y="166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159458</xdr:rowOff>
    </xdr:from>
    <xdr:to>
      <xdr:col>116</xdr:col>
      <xdr:colOff>63500</xdr:colOff>
      <xdr:row>39</xdr:row>
      <xdr:rowOff>54139</xdr:rowOff>
    </xdr:to>
    <xdr:cxnSp macro="">
      <xdr:nvCxnSpPr>
        <xdr:cNvPr id="754" name="直線コネクタ 753"/>
        <xdr:cNvCxnSpPr/>
      </xdr:nvCxnSpPr>
      <xdr:spPr>
        <a:xfrm flipV="1">
          <a:off x="21323300" y="6674558"/>
          <a:ext cx="8382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164155</xdr:rowOff>
    </xdr:from>
    <xdr:ext cx="378565" cy="259045"/>
    <xdr:sp macro="" textlink="">
      <xdr:nvSpPr>
        <xdr:cNvPr id="755" name="諸支出金平均値テキスト"/>
        <xdr:cNvSpPr txBox="1"/>
      </xdr:nvSpPr>
      <xdr:spPr>
        <a:xfrm>
          <a:off x="22212300" y="667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45158</xdr:rowOff>
    </xdr:from>
    <xdr:to>
      <xdr:col>111</xdr:col>
      <xdr:colOff>177800</xdr:colOff>
      <xdr:row>39</xdr:row>
      <xdr:rowOff>54139</xdr:rowOff>
    </xdr:to>
    <xdr:cxnSp macro="">
      <xdr:nvCxnSpPr>
        <xdr:cNvPr id="757" name="直線コネクタ 756"/>
        <xdr:cNvCxnSpPr/>
      </xdr:nvCxnSpPr>
      <xdr:spPr>
        <a:xfrm>
          <a:off x="20434300" y="673170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116476</xdr:rowOff>
    </xdr:from>
    <xdr:ext cx="378565" cy="259045"/>
    <xdr:sp macro="" textlink="">
      <xdr:nvSpPr>
        <xdr:cNvPr id="759" name="テキスト ボックス 758"/>
        <xdr:cNvSpPr txBox="1"/>
      </xdr:nvSpPr>
      <xdr:spPr>
        <a:xfrm>
          <a:off x="21134017" y="680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45158</xdr:rowOff>
    </xdr:from>
    <xdr:to>
      <xdr:col>107</xdr:col>
      <xdr:colOff>50800</xdr:colOff>
      <xdr:row>39</xdr:row>
      <xdr:rowOff>97082</xdr:rowOff>
    </xdr:to>
    <xdr:cxnSp macro="">
      <xdr:nvCxnSpPr>
        <xdr:cNvPr id="760" name="直線コネクタ 759"/>
        <xdr:cNvCxnSpPr/>
      </xdr:nvCxnSpPr>
      <xdr:spPr>
        <a:xfrm flipV="1">
          <a:off x="19545300" y="6731708"/>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124641</xdr:rowOff>
    </xdr:from>
    <xdr:ext cx="313932" cy="259045"/>
    <xdr:sp macro="" textlink="">
      <xdr:nvSpPr>
        <xdr:cNvPr id="762" name="テキスト ボックス 761"/>
        <xdr:cNvSpPr txBox="1"/>
      </xdr:nvSpPr>
      <xdr:spPr>
        <a:xfrm>
          <a:off x="20277333" y="6811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76998</xdr:rowOff>
    </xdr:from>
    <xdr:to>
      <xdr:col>102</xdr:col>
      <xdr:colOff>114300</xdr:colOff>
      <xdr:row>39</xdr:row>
      <xdr:rowOff>97082</xdr:rowOff>
    </xdr:to>
    <xdr:cxnSp macro="">
      <xdr:nvCxnSpPr>
        <xdr:cNvPr id="763" name="直線コネクタ 762"/>
        <xdr:cNvCxnSpPr/>
      </xdr:nvCxnSpPr>
      <xdr:spPr>
        <a:xfrm>
          <a:off x="18656300" y="6763548"/>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108658</xdr:rowOff>
    </xdr:from>
    <xdr:to>
      <xdr:col>116</xdr:col>
      <xdr:colOff>114300</xdr:colOff>
      <xdr:row>39</xdr:row>
      <xdr:rowOff>38808</xdr:rowOff>
    </xdr:to>
    <xdr:sp macro="" textlink="">
      <xdr:nvSpPr>
        <xdr:cNvPr id="773" name="楕円 772"/>
        <xdr:cNvSpPr/>
      </xdr:nvSpPr>
      <xdr:spPr>
        <a:xfrm>
          <a:off x="22110700" y="66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68035</xdr:rowOff>
    </xdr:from>
    <xdr:ext cx="378565" cy="259045"/>
    <xdr:sp macro="" textlink="">
      <xdr:nvSpPr>
        <xdr:cNvPr id="774" name="諸支出金該当値テキスト"/>
        <xdr:cNvSpPr txBox="1"/>
      </xdr:nvSpPr>
      <xdr:spPr>
        <a:xfrm>
          <a:off x="22212300" y="641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3339</xdr:rowOff>
    </xdr:from>
    <xdr:to>
      <xdr:col>112</xdr:col>
      <xdr:colOff>38100</xdr:colOff>
      <xdr:row>39</xdr:row>
      <xdr:rowOff>104939</xdr:rowOff>
    </xdr:to>
    <xdr:sp macro="" textlink="">
      <xdr:nvSpPr>
        <xdr:cNvPr id="775" name="楕円 774"/>
        <xdr:cNvSpPr/>
      </xdr:nvSpPr>
      <xdr:spPr>
        <a:xfrm>
          <a:off x="21272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121465</xdr:rowOff>
    </xdr:from>
    <xdr:ext cx="378565" cy="259045"/>
    <xdr:sp macro="" textlink="">
      <xdr:nvSpPr>
        <xdr:cNvPr id="776" name="テキスト ボックス 775"/>
        <xdr:cNvSpPr txBox="1"/>
      </xdr:nvSpPr>
      <xdr:spPr>
        <a:xfrm>
          <a:off x="21134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165808</xdr:rowOff>
    </xdr:from>
    <xdr:to>
      <xdr:col>107</xdr:col>
      <xdr:colOff>101600</xdr:colOff>
      <xdr:row>39</xdr:row>
      <xdr:rowOff>95958</xdr:rowOff>
    </xdr:to>
    <xdr:sp macro="" textlink="">
      <xdr:nvSpPr>
        <xdr:cNvPr id="777" name="楕円 776"/>
        <xdr:cNvSpPr/>
      </xdr:nvSpPr>
      <xdr:spPr>
        <a:xfrm>
          <a:off x="20383500" y="668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112485</xdr:rowOff>
    </xdr:from>
    <xdr:ext cx="378565" cy="259045"/>
    <xdr:sp macro="" textlink="">
      <xdr:nvSpPr>
        <xdr:cNvPr id="778" name="テキスト ボックス 777"/>
        <xdr:cNvSpPr txBox="1"/>
      </xdr:nvSpPr>
      <xdr:spPr>
        <a:xfrm>
          <a:off x="20245017" y="645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46282</xdr:rowOff>
    </xdr:from>
    <xdr:to>
      <xdr:col>102</xdr:col>
      <xdr:colOff>165100</xdr:colOff>
      <xdr:row>39</xdr:row>
      <xdr:rowOff>147882</xdr:rowOff>
    </xdr:to>
    <xdr:sp macro="" textlink="">
      <xdr:nvSpPr>
        <xdr:cNvPr id="779" name="楕円 778"/>
        <xdr:cNvSpPr/>
      </xdr:nvSpPr>
      <xdr:spPr>
        <a:xfrm>
          <a:off x="19494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139009</xdr:rowOff>
    </xdr:from>
    <xdr:ext cx="313932" cy="259045"/>
    <xdr:sp macro="" textlink="">
      <xdr:nvSpPr>
        <xdr:cNvPr id="780" name="テキスト ボックス 779"/>
        <xdr:cNvSpPr txBox="1"/>
      </xdr:nvSpPr>
      <xdr:spPr>
        <a:xfrm>
          <a:off x="19388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81" name="楕円 780"/>
        <xdr:cNvSpPr/>
      </xdr:nvSpPr>
      <xdr:spPr>
        <a:xfrm>
          <a:off x="18605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118925</xdr:rowOff>
    </xdr:from>
    <xdr:ext cx="378565" cy="259045"/>
    <xdr:sp macro="" textlink="">
      <xdr:nvSpPr>
        <xdr:cNvPr id="782" name="テキスト ボックス 781"/>
        <xdr:cNvSpPr txBox="1"/>
      </xdr:nvSpPr>
      <xdr:spPr>
        <a:xfrm>
          <a:off x="18467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総務費は、特別定額給付金給付事業費の増（１０２億１７百万円）や、ふるさと応援基金への積立（４億３５百万円）により、前年度から増加しているが、依然、類似団体平均よりは下回って推移している。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民生費は、施設型給付事業（認定こども園分）の増（６億１百万円）や、子育て世帯応援事業による増（３億５３百万円）により、前年度から増加している。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商工費は、感染症拡大防止協力金事業等の増（２億４５百万円）や、雇用調整推進奨励金・プレミアム付地域商品券事業補助金の増（１億２０百万円）により、前年度から増加している。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消防費は、はしご付消防自動車整備事業費の増（２億８百万円）などにより、前年度から増加している。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教育費は、一人一台端末整備事業費の増（３億４０百万円）や、小学校校舎大規模改造事業費の増（２億円）により、前年度から増加している。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平成１０年度代前半にかけて、急激な人口増及び都市化に対応するため、道路や学校、清掃施設等の都市基盤整備を行ってきたが、平成２７年度までで清掃施設等の償還が終了し、元利償還がピークを過ぎたことにより、類似団体平均を下回って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財政調整基金は、平成２８年度に公共施設等総合管理推進基金へ３５億円を積み替えたため、平成２８年度末残高は約５０．１億円となっている。令和２年度は、前年度の</a:t>
          </a:r>
          <a:r>
            <a:rPr lang="ja-JP" altLang="ja-JP" sz="1000">
              <a:solidFill>
                <a:sysClr val="windowText" lastClr="000000"/>
              </a:solidFill>
              <a:effectLst/>
              <a:latin typeface="+mn-lt"/>
              <a:ea typeface="+mn-ea"/>
              <a:cs typeface="+mn-cs"/>
            </a:rPr>
            <a:t>歳入歳出の決算上生じた剰余金</a:t>
          </a:r>
          <a:r>
            <a:rPr lang="ja-JP" altLang="en-US" sz="1000">
              <a:solidFill>
                <a:sysClr val="windowText" lastClr="000000"/>
              </a:solidFill>
              <a:effectLst/>
              <a:latin typeface="+mn-lt"/>
              <a:ea typeface="+mn-ea"/>
              <a:cs typeface="+mn-cs"/>
            </a:rPr>
            <a:t>が取り崩し額を上回り、</a:t>
          </a:r>
          <a:r>
            <a:rPr lang="ja-JP" altLang="ja-JP" sz="1000">
              <a:solidFill>
                <a:sysClr val="windowText" lastClr="000000"/>
              </a:solidFill>
              <a:effectLst/>
              <a:latin typeface="+mn-lt"/>
              <a:ea typeface="+mn-ea"/>
              <a:cs typeface="+mn-cs"/>
            </a:rPr>
            <a:t>約１．</a:t>
          </a:r>
          <a:r>
            <a:rPr lang="ja-JP" altLang="en-US" sz="1000">
              <a:solidFill>
                <a:sysClr val="windowText" lastClr="000000"/>
              </a:solidFill>
              <a:effectLst/>
              <a:latin typeface="+mn-lt"/>
              <a:ea typeface="+mn-ea"/>
              <a:cs typeface="+mn-cs"/>
            </a:rPr>
            <a:t>２</a:t>
          </a:r>
          <a:r>
            <a:rPr lang="ja-JP" altLang="ja-JP" sz="1000">
              <a:solidFill>
                <a:sysClr val="windowText" lastClr="000000"/>
              </a:solidFill>
              <a:effectLst/>
              <a:latin typeface="+mn-lt"/>
              <a:ea typeface="+mn-ea"/>
              <a:cs typeface="+mn-cs"/>
            </a:rPr>
            <a:t>億円の</a:t>
          </a:r>
          <a:r>
            <a:rPr lang="ja-JP" altLang="en-US" sz="1000">
              <a:solidFill>
                <a:sysClr val="windowText" lastClr="000000"/>
              </a:solidFill>
              <a:effectLst/>
              <a:latin typeface="+mn-lt"/>
              <a:ea typeface="+mn-ea"/>
              <a:cs typeface="+mn-cs"/>
            </a:rPr>
            <a:t>増</a:t>
          </a:r>
          <a:r>
            <a:rPr lang="ja-JP" altLang="ja-JP" sz="1000">
              <a:solidFill>
                <a:sysClr val="windowText" lastClr="000000"/>
              </a:solidFill>
              <a:effectLst/>
              <a:latin typeface="+mn-lt"/>
              <a:ea typeface="+mn-ea"/>
              <a:cs typeface="+mn-cs"/>
            </a:rPr>
            <a:t>となり、</a:t>
          </a:r>
          <a:r>
            <a:rPr kumimoji="1" lang="ja-JP" altLang="ja-JP" sz="1000">
              <a:solidFill>
                <a:sysClr val="windowText" lastClr="000000"/>
              </a:solidFill>
              <a:effectLst/>
              <a:latin typeface="+mn-lt"/>
              <a:ea typeface="+mn-ea"/>
              <a:cs typeface="+mn-cs"/>
            </a:rPr>
            <a:t>標準財政規模に対する割合は、０．</a:t>
          </a:r>
          <a:r>
            <a:rPr kumimoji="1" lang="ja-JP" altLang="en-US" sz="1000">
              <a:solidFill>
                <a:sysClr val="windowText" lastClr="000000"/>
              </a:solidFill>
              <a:effectLst/>
              <a:latin typeface="+mn-ea"/>
              <a:ea typeface="+mn-ea"/>
              <a:cs typeface="+mn-cs"/>
            </a:rPr>
            <a:t>０４</a:t>
          </a:r>
          <a:r>
            <a:rPr kumimoji="1" lang="ja-JP" altLang="ja-JP" sz="1000">
              <a:solidFill>
                <a:sysClr val="windowText" lastClr="000000"/>
              </a:solidFill>
              <a:effectLst/>
              <a:latin typeface="+mn-lt"/>
              <a:ea typeface="+mn-ea"/>
              <a:cs typeface="+mn-cs"/>
            </a:rPr>
            <a:t>ポイント増となった。</a:t>
          </a:r>
          <a:endParaRPr lang="ja-JP" altLang="ja-JP" sz="1100">
            <a:solidFill>
              <a:sysClr val="windowText" lastClr="000000"/>
            </a:solidFill>
            <a:effectLst/>
          </a:endParaRPr>
        </a:p>
        <a:p>
          <a:pPr eaLnBrk="1" fontAlgn="auto" latinLnBrk="0" hangingPunct="1"/>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実質収支については、</a:t>
          </a:r>
          <a:r>
            <a:rPr kumimoji="1" lang="ja-JP" altLang="ja-JP" sz="1050">
              <a:solidFill>
                <a:schemeClr val="dk1"/>
              </a:solidFill>
              <a:effectLst/>
              <a:latin typeface="+mn-lt"/>
              <a:ea typeface="+mn-ea"/>
              <a:cs typeface="+mn-cs"/>
            </a:rPr>
            <a:t>形式収支約０．２億円の増、翌年度繰越額の減によ</a:t>
          </a:r>
          <a:r>
            <a:rPr kumimoji="1" lang="ja-JP" altLang="en-US" sz="1050">
              <a:solidFill>
                <a:schemeClr val="dk1"/>
              </a:solidFill>
              <a:effectLst/>
              <a:latin typeface="+mn-lt"/>
              <a:ea typeface="+mn-ea"/>
              <a:cs typeface="+mn-cs"/>
            </a:rPr>
            <a:t>り、</a:t>
          </a:r>
          <a:r>
            <a:rPr kumimoji="1" lang="ja-JP" altLang="en-US" sz="1000">
              <a:solidFill>
                <a:sysClr val="windowText" lastClr="000000"/>
              </a:solidFill>
              <a:effectLst/>
              <a:latin typeface="+mn-lt"/>
              <a:ea typeface="+mn-ea"/>
              <a:cs typeface="+mn-cs"/>
            </a:rPr>
            <a:t>前年度より</a:t>
          </a:r>
          <a:r>
            <a:rPr kumimoji="1" lang="ja-JP" altLang="ja-JP" sz="1000">
              <a:solidFill>
                <a:sysClr val="windowText" lastClr="000000"/>
              </a:solidFill>
              <a:effectLst/>
              <a:latin typeface="+mn-lt"/>
              <a:ea typeface="+mn-ea"/>
              <a:cs typeface="+mn-cs"/>
            </a:rPr>
            <a:t>約０．</a:t>
          </a:r>
          <a:r>
            <a:rPr kumimoji="1" lang="ja-JP" altLang="en-US" sz="1000">
              <a:solidFill>
                <a:sysClr val="windowText" lastClr="000000"/>
              </a:solidFill>
              <a:effectLst/>
              <a:latin typeface="+mn-lt"/>
              <a:ea typeface="+mn-ea"/>
              <a:cs typeface="+mn-cs"/>
            </a:rPr>
            <a:t>７</a:t>
          </a:r>
          <a:r>
            <a:rPr kumimoji="1" lang="ja-JP" altLang="ja-JP" sz="1000">
              <a:solidFill>
                <a:sysClr val="windowText" lastClr="000000"/>
              </a:solidFill>
              <a:effectLst/>
              <a:latin typeface="+mn-lt"/>
              <a:ea typeface="+mn-ea"/>
              <a:cs typeface="+mn-cs"/>
            </a:rPr>
            <a:t>億円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、標準財政規模に対する割合は０．２８ポイント増となった。実質単年度収支については、約</a:t>
          </a:r>
          <a:r>
            <a:rPr kumimoji="1" lang="ja-JP" altLang="en-US" sz="1000">
              <a:solidFill>
                <a:sysClr val="windowText" lastClr="000000"/>
              </a:solidFill>
              <a:effectLst/>
              <a:latin typeface="+mn-lt"/>
              <a:ea typeface="+mn-ea"/>
              <a:cs typeface="+mn-cs"/>
            </a:rPr>
            <a:t>０．３</a:t>
          </a:r>
          <a:r>
            <a:rPr kumimoji="1" lang="ja-JP" altLang="ja-JP" sz="1000">
              <a:solidFill>
                <a:sysClr val="windowText" lastClr="000000"/>
              </a:solidFill>
              <a:effectLst/>
              <a:latin typeface="+mn-lt"/>
              <a:ea typeface="+mn-ea"/>
              <a:cs typeface="+mn-cs"/>
            </a:rPr>
            <a:t>億円</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し、標準財政規模に対する割合は０．１６ポイント減となった。要因は、</a:t>
          </a:r>
          <a:r>
            <a:rPr kumimoji="1" lang="ja-JP" altLang="en-US" sz="1000">
              <a:solidFill>
                <a:sysClr val="windowText" lastClr="000000"/>
              </a:solidFill>
              <a:effectLst/>
              <a:latin typeface="+mn-lt"/>
              <a:ea typeface="+mn-ea"/>
              <a:cs typeface="+mn-cs"/>
            </a:rPr>
            <a:t>前年度</a:t>
          </a:r>
          <a:r>
            <a:rPr kumimoji="1" lang="ja-JP" altLang="ja-JP" sz="1000">
              <a:solidFill>
                <a:sysClr val="windowText" lastClr="000000"/>
              </a:solidFill>
              <a:effectLst/>
              <a:latin typeface="+mn-lt"/>
              <a:ea typeface="+mn-ea"/>
              <a:cs typeface="+mn-cs"/>
            </a:rPr>
            <a:t>繰上償還を約４．４億円実施したことなどによる。</a:t>
          </a:r>
          <a:endParaRPr lang="ja-JP" altLang="ja-JP" sz="1100">
            <a:solidFill>
              <a:sysClr val="windowText" lastClr="000000"/>
            </a:solidFill>
            <a:effectLst/>
          </a:endParaRPr>
        </a:p>
        <a:p>
          <a:endParaRPr kumimoji="1" lang="ja-JP" altLang="en-US" sz="12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６年度に赤字決算となった国民健康保険事業特別会計は、平成２７年度の税率改正と一般会計からの法定外の繰出金の増（Ｈ２６：２００百万円、Ｈ２７：５７０百万円、Ｈ２８：３００百万円、Ｈ２９：３００百万円、</a:t>
          </a:r>
          <a:r>
            <a:rPr kumimoji="1" lang="en-US" altLang="ja-JP" sz="1100">
              <a:solidFill>
                <a:sysClr val="windowText" lastClr="000000"/>
              </a:solidFill>
              <a:effectLst/>
              <a:latin typeface="+mn-lt"/>
              <a:ea typeface="+mn-ea"/>
              <a:cs typeface="+mn-cs"/>
            </a:rPr>
            <a:t>H</a:t>
          </a:r>
          <a:r>
            <a:rPr kumimoji="1" lang="ja-JP" altLang="ja-JP" sz="1100">
              <a:solidFill>
                <a:sysClr val="windowText" lastClr="000000"/>
              </a:solidFill>
              <a:effectLst/>
              <a:latin typeface="+mn-lt"/>
              <a:ea typeface="+mn-ea"/>
              <a:cs typeface="+mn-cs"/>
            </a:rPr>
            <a:t>３０：５０百万円）により、平成２７年度からは改善し、黒字決算となった。</a:t>
          </a:r>
          <a:r>
            <a:rPr kumimoji="1" lang="ja-JP" altLang="en-US" sz="1100">
              <a:solidFill>
                <a:sysClr val="windowText" lastClr="000000"/>
              </a:solidFill>
              <a:effectLst/>
              <a:latin typeface="+mn-lt"/>
              <a:ea typeface="+mn-ea"/>
              <a:cs typeface="+mn-cs"/>
            </a:rPr>
            <a:t>令和２年度も黒字ではあるものの、法定外繰入金の減による歳入減となったことにより、前年度より黒字額は減少している。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その他の会計については、赤字がないため、連結実質赤字比率は発生していない。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今後とも、引き続き健全な財政運営に努めていきたい。</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31992;&#23798;&#24066;&#12501;&#12449;&#12452;&#12523;&#12469;&#12540;&#12496;\02030&#36001;&#25919;&#35506;\&#31992;&#23798;&#24066;\08&#30476;&#31561;&#35519;&#26619;&#12539;&#36890;&#30693;\01&#30476;&#35519;&#26619;\02&#12288;&#27770;&#31639;&#38306;&#20418;\&#36001;&#25919;&#29366;&#27841;&#36039;&#26009;&#38598;&#65288;&#36001;&#25919;&#27604;&#36611;&#20998;&#26512;&#34920;&#21450;&#12403;&#27507;&#20986;&#27604;&#36611;&#20998;&#26512;&#34920;&#65289;\R02&#27770;&#31639;\06_HP(0916&#26356;&#26032;&#65289;\R02zaiseijoukyousiryousy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42749</v>
          </cell>
          <cell r="F3">
            <v>67319</v>
          </cell>
        </row>
        <row r="5">
          <cell r="A5" t="str">
            <v xml:space="preserve"> H29</v>
          </cell>
          <cell r="D5">
            <v>41489</v>
          </cell>
          <cell r="F5">
            <v>70615</v>
          </cell>
        </row>
        <row r="7">
          <cell r="A7" t="str">
            <v xml:space="preserve"> H30</v>
          </cell>
          <cell r="D7">
            <v>49507</v>
          </cell>
          <cell r="F7">
            <v>69185</v>
          </cell>
        </row>
        <row r="9">
          <cell r="A9" t="str">
            <v xml:space="preserve"> R01</v>
          </cell>
          <cell r="D9">
            <v>30277</v>
          </cell>
          <cell r="F9">
            <v>70166</v>
          </cell>
        </row>
        <row r="11">
          <cell r="A11" t="str">
            <v xml:space="preserve"> R02</v>
          </cell>
          <cell r="D11">
            <v>37866</v>
          </cell>
          <cell r="F11">
            <v>70329</v>
          </cell>
        </row>
        <row r="18">
          <cell r="B18" t="str">
            <v>H28</v>
          </cell>
          <cell r="C18" t="str">
            <v>H29</v>
          </cell>
          <cell r="D18" t="str">
            <v>H30</v>
          </cell>
          <cell r="E18" t="str">
            <v>R01</v>
          </cell>
          <cell r="F18" t="str">
            <v>R02</v>
          </cell>
        </row>
        <row r="19">
          <cell r="A19" t="str">
            <v>実質収支額</v>
          </cell>
          <cell r="B19">
            <v>6.49</v>
          </cell>
          <cell r="C19">
            <v>7.07</v>
          </cell>
          <cell r="D19">
            <v>4.05</v>
          </cell>
          <cell r="E19">
            <v>3.93</v>
          </cell>
          <cell r="F19">
            <v>4.21</v>
          </cell>
        </row>
        <row r="20">
          <cell r="A20" t="str">
            <v>財政調整基金残高</v>
          </cell>
          <cell r="B20">
            <v>24.84</v>
          </cell>
          <cell r="C20">
            <v>26.35</v>
          </cell>
          <cell r="D20">
            <v>29.23</v>
          </cell>
          <cell r="E20">
            <v>28.27</v>
          </cell>
          <cell r="F20">
            <v>28.31</v>
          </cell>
        </row>
        <row r="21">
          <cell r="A21" t="str">
            <v>実質単年度収支</v>
          </cell>
          <cell r="B21">
            <v>-15.54</v>
          </cell>
          <cell r="C21">
            <v>2.06</v>
          </cell>
          <cell r="D21">
            <v>-0.25</v>
          </cell>
          <cell r="E21">
            <v>1.17</v>
          </cell>
          <cell r="F21">
            <v>1.01</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渡船事業特別会計</v>
          </cell>
          <cell r="B29" t="e">
            <v>#N/A</v>
          </cell>
          <cell r="C29">
            <v>0</v>
          </cell>
          <cell r="D29" t="e">
            <v>#N/A</v>
          </cell>
          <cell r="E29">
            <v>0</v>
          </cell>
          <cell r="F29" t="e">
            <v>#N/A</v>
          </cell>
          <cell r="G29">
            <v>0</v>
          </cell>
          <cell r="H29" t="e">
            <v>#N/A</v>
          </cell>
          <cell r="I29">
            <v>0</v>
          </cell>
          <cell r="J29" t="e">
            <v>#N/A</v>
          </cell>
          <cell r="K29">
            <v>0</v>
          </cell>
        </row>
        <row r="30">
          <cell r="A30" t="str">
            <v>住宅新築資金等貸付事業特別会計</v>
          </cell>
          <cell r="B30" t="e">
            <v>#N/A</v>
          </cell>
          <cell r="C30">
            <v>0.02</v>
          </cell>
          <cell r="D30" t="e">
            <v>#N/A</v>
          </cell>
          <cell r="E30">
            <v>0.01</v>
          </cell>
          <cell r="F30" t="e">
            <v>#N/A</v>
          </cell>
          <cell r="G30">
            <v>0.01</v>
          </cell>
          <cell r="H30" t="e">
            <v>#N/A</v>
          </cell>
          <cell r="I30">
            <v>0.01</v>
          </cell>
          <cell r="J30" t="e">
            <v>#N/A</v>
          </cell>
          <cell r="K30">
            <v>7.0000000000000007E-2</v>
          </cell>
        </row>
        <row r="31">
          <cell r="A31" t="str">
            <v>後期高齢者医療特別会計</v>
          </cell>
          <cell r="B31" t="e">
            <v>#N/A</v>
          </cell>
          <cell r="C31">
            <v>0.16</v>
          </cell>
          <cell r="D31" t="e">
            <v>#N/A</v>
          </cell>
          <cell r="E31">
            <v>0.17</v>
          </cell>
          <cell r="F31" t="e">
            <v>#N/A</v>
          </cell>
          <cell r="G31">
            <v>0.17</v>
          </cell>
          <cell r="H31" t="e">
            <v>#N/A</v>
          </cell>
          <cell r="I31">
            <v>0.17</v>
          </cell>
          <cell r="J31" t="e">
            <v>#N/A</v>
          </cell>
          <cell r="K31">
            <v>0.18</v>
          </cell>
        </row>
        <row r="32">
          <cell r="A32" t="str">
            <v>国民健康保険事業特別会計</v>
          </cell>
          <cell r="B32" t="e">
            <v>#N/A</v>
          </cell>
          <cell r="C32">
            <v>2.14</v>
          </cell>
          <cell r="D32" t="e">
            <v>#N/A</v>
          </cell>
          <cell r="E32">
            <v>3.97</v>
          </cell>
          <cell r="F32" t="e">
            <v>#N/A</v>
          </cell>
          <cell r="G32">
            <v>3.46</v>
          </cell>
          <cell r="H32" t="e">
            <v>#N/A</v>
          </cell>
          <cell r="I32">
            <v>1.85</v>
          </cell>
          <cell r="J32" t="e">
            <v>#N/A</v>
          </cell>
          <cell r="K32">
            <v>0.84</v>
          </cell>
        </row>
        <row r="33">
          <cell r="A33" t="str">
            <v>介護保険事業特別会計</v>
          </cell>
          <cell r="B33" t="e">
            <v>#N/A</v>
          </cell>
          <cell r="C33">
            <v>1.1399999999999999</v>
          </cell>
          <cell r="D33" t="e">
            <v>#N/A</v>
          </cell>
          <cell r="E33">
            <v>2.11</v>
          </cell>
          <cell r="F33" t="e">
            <v>#N/A</v>
          </cell>
          <cell r="G33">
            <v>1.91</v>
          </cell>
          <cell r="H33" t="e">
            <v>#N/A</v>
          </cell>
          <cell r="I33">
            <v>2.64</v>
          </cell>
          <cell r="J33" t="e">
            <v>#N/A</v>
          </cell>
          <cell r="K33">
            <v>3.78</v>
          </cell>
        </row>
        <row r="34">
          <cell r="A34" t="str">
            <v>一般会計</v>
          </cell>
          <cell r="B34" t="e">
            <v>#N/A</v>
          </cell>
          <cell r="C34">
            <v>6.46</v>
          </cell>
          <cell r="D34" t="e">
            <v>#N/A</v>
          </cell>
          <cell r="E34">
            <v>7.05</v>
          </cell>
          <cell r="F34" t="e">
            <v>#N/A</v>
          </cell>
          <cell r="G34">
            <v>4.03</v>
          </cell>
          <cell r="H34" t="e">
            <v>#N/A</v>
          </cell>
          <cell r="I34">
            <v>3.91</v>
          </cell>
          <cell r="J34" t="e">
            <v>#N/A</v>
          </cell>
          <cell r="K34">
            <v>4.1399999999999997</v>
          </cell>
        </row>
        <row r="35">
          <cell r="A35" t="str">
            <v>下水道事業会計</v>
          </cell>
          <cell r="B35" t="e">
            <v>#N/A</v>
          </cell>
          <cell r="C35">
            <v>8.4700000000000006</v>
          </cell>
          <cell r="D35" t="e">
            <v>#N/A</v>
          </cell>
          <cell r="E35">
            <v>8.41</v>
          </cell>
          <cell r="F35" t="e">
            <v>#N/A</v>
          </cell>
          <cell r="G35">
            <v>8.66</v>
          </cell>
          <cell r="H35" t="e">
            <v>#N/A</v>
          </cell>
          <cell r="I35">
            <v>9.01</v>
          </cell>
          <cell r="J35" t="e">
            <v>#N/A</v>
          </cell>
          <cell r="K35">
            <v>8.98</v>
          </cell>
        </row>
        <row r="36">
          <cell r="A36" t="str">
            <v>水道事業会計</v>
          </cell>
          <cell r="B36" t="e">
            <v>#N/A</v>
          </cell>
          <cell r="C36">
            <v>10.07</v>
          </cell>
          <cell r="D36" t="e">
            <v>#N/A</v>
          </cell>
          <cell r="E36">
            <v>9.61</v>
          </cell>
          <cell r="F36" t="e">
            <v>#N/A</v>
          </cell>
          <cell r="G36">
            <v>10.06</v>
          </cell>
          <cell r="H36" t="e">
            <v>#N/A</v>
          </cell>
          <cell r="I36">
            <v>10.75</v>
          </cell>
          <cell r="J36" t="e">
            <v>#N/A</v>
          </cell>
          <cell r="K36">
            <v>10.73</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2811</v>
          </cell>
          <cell r="G42">
            <v>2734</v>
          </cell>
          <cell r="J42">
            <v>2726</v>
          </cell>
          <cell r="M42">
            <v>2637</v>
          </cell>
          <cell r="P42">
            <v>2510</v>
          </cell>
        </row>
        <row r="43">
          <cell r="A43" t="str">
            <v>一時借入金の利子</v>
          </cell>
          <cell r="B43" t="str">
            <v>-</v>
          </cell>
          <cell r="E43" t="str">
            <v>-</v>
          </cell>
          <cell r="H43" t="str">
            <v>-</v>
          </cell>
          <cell r="K43" t="str">
            <v>-</v>
          </cell>
          <cell r="N43" t="str">
            <v>-</v>
          </cell>
        </row>
        <row r="44">
          <cell r="A44" t="str">
            <v>債務負担行為に基づく支出額</v>
          </cell>
          <cell r="B44">
            <v>43</v>
          </cell>
          <cell r="E44">
            <v>38</v>
          </cell>
          <cell r="H44">
            <v>31</v>
          </cell>
          <cell r="K44">
            <v>21</v>
          </cell>
          <cell r="N44">
            <v>16</v>
          </cell>
        </row>
        <row r="45">
          <cell r="A45" t="str">
            <v>組合等が起こした地方債の元利償還金に対する負担金等</v>
          </cell>
          <cell r="B45">
            <v>3</v>
          </cell>
          <cell r="E45">
            <v>2</v>
          </cell>
          <cell r="H45">
            <v>2</v>
          </cell>
          <cell r="K45">
            <v>1</v>
          </cell>
          <cell r="N45">
            <v>1</v>
          </cell>
        </row>
        <row r="46">
          <cell r="A46" t="str">
            <v>公営企業債の元利償還金に対する繰入金</v>
          </cell>
          <cell r="B46">
            <v>870</v>
          </cell>
          <cell r="E46">
            <v>876</v>
          </cell>
          <cell r="H46">
            <v>844</v>
          </cell>
          <cell r="K46">
            <v>826</v>
          </cell>
          <cell r="N46">
            <v>657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2718</v>
          </cell>
          <cell r="E49">
            <v>2816</v>
          </cell>
          <cell r="H49">
            <v>2950</v>
          </cell>
          <cell r="K49">
            <v>3113</v>
          </cell>
          <cell r="N49">
            <v>2985</v>
          </cell>
        </row>
        <row r="50">
          <cell r="A50" t="str">
            <v>実質公債費比率の分子</v>
          </cell>
          <cell r="B50" t="e">
            <v>#N/A</v>
          </cell>
          <cell r="C50">
            <v>823</v>
          </cell>
          <cell r="D50" t="e">
            <v>#N/A</v>
          </cell>
          <cell r="E50" t="e">
            <v>#N/A</v>
          </cell>
          <cell r="F50">
            <v>998</v>
          </cell>
          <cell r="G50" t="e">
            <v>#N/A</v>
          </cell>
          <cell r="H50" t="e">
            <v>#N/A</v>
          </cell>
          <cell r="I50">
            <v>1101</v>
          </cell>
          <cell r="J50" t="e">
            <v>#N/A</v>
          </cell>
          <cell r="K50" t="e">
            <v>#N/A</v>
          </cell>
          <cell r="L50">
            <v>1324</v>
          </cell>
          <cell r="M50" t="e">
            <v>#N/A</v>
          </cell>
          <cell r="N50" t="e">
            <v>#N/A</v>
          </cell>
          <cell r="O50">
            <v>1149</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31110</v>
          </cell>
          <cell r="G56">
            <v>30547</v>
          </cell>
          <cell r="J56">
            <v>29727</v>
          </cell>
          <cell r="M56">
            <v>28879</v>
          </cell>
          <cell r="P56">
            <v>28360</v>
          </cell>
        </row>
        <row r="57">
          <cell r="A57" t="str">
            <v>充当可能特定歳入</v>
          </cell>
          <cell r="D57">
            <v>434</v>
          </cell>
          <cell r="G57">
            <v>298</v>
          </cell>
          <cell r="J57">
            <v>219</v>
          </cell>
          <cell r="M57">
            <v>165</v>
          </cell>
          <cell r="P57">
            <v>137</v>
          </cell>
        </row>
        <row r="58">
          <cell r="A58" t="str">
            <v>充当可能基金</v>
          </cell>
          <cell r="D58">
            <v>9208</v>
          </cell>
          <cell r="G58">
            <v>10250</v>
          </cell>
          <cell r="J58">
            <v>11320</v>
          </cell>
          <cell r="M58">
            <v>12003</v>
          </cell>
          <cell r="P58">
            <v>13381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3917</v>
          </cell>
          <cell r="E62">
            <v>3687</v>
          </cell>
          <cell r="H62">
            <v>3613</v>
          </cell>
          <cell r="K62">
            <v>3320</v>
          </cell>
          <cell r="N62">
            <v>3177</v>
          </cell>
        </row>
        <row r="63">
          <cell r="A63" t="str">
            <v>組合等負担等見込額</v>
          </cell>
          <cell r="B63">
            <v>1</v>
          </cell>
          <cell r="E63">
            <v>0</v>
          </cell>
          <cell r="H63" t="str">
            <v>-</v>
          </cell>
          <cell r="K63" t="str">
            <v>-</v>
          </cell>
          <cell r="N63" t="str">
            <v>-</v>
          </cell>
        </row>
        <row r="64">
          <cell r="A64" t="str">
            <v>公営企業債等繰入見込額</v>
          </cell>
          <cell r="B64">
            <v>10034</v>
          </cell>
          <cell r="E64">
            <v>9884</v>
          </cell>
          <cell r="H64">
            <v>9563</v>
          </cell>
          <cell r="K64">
            <v>9025</v>
          </cell>
          <cell r="N64">
            <v>7900</v>
          </cell>
        </row>
        <row r="65">
          <cell r="A65" t="str">
            <v>債務負担行為に基づく支出予定額</v>
          </cell>
          <cell r="B65">
            <v>148</v>
          </cell>
          <cell r="E65">
            <v>113</v>
          </cell>
          <cell r="H65">
            <v>84</v>
          </cell>
          <cell r="K65">
            <v>64</v>
          </cell>
          <cell r="N65">
            <v>49</v>
          </cell>
        </row>
        <row r="66">
          <cell r="A66" t="str">
            <v>一般会計等に係る地方債の現在高</v>
          </cell>
          <cell r="B66">
            <v>29683</v>
          </cell>
          <cell r="E66">
            <v>29801</v>
          </cell>
          <cell r="H66">
            <v>29744</v>
          </cell>
          <cell r="K66">
            <v>28152</v>
          </cell>
          <cell r="N66">
            <v>27889</v>
          </cell>
        </row>
        <row r="67">
          <cell r="A67" t="str">
            <v>将来負担比率の分子</v>
          </cell>
          <cell r="B67" t="e">
            <v>#N/A</v>
          </cell>
          <cell r="C67">
            <v>3031</v>
          </cell>
          <cell r="D67" t="e">
            <v>#N/A</v>
          </cell>
          <cell r="E67" t="e">
            <v>#N/A</v>
          </cell>
          <cell r="F67">
            <v>2391</v>
          </cell>
          <cell r="G67" t="e">
            <v>#N/A</v>
          </cell>
          <cell r="H67" t="e">
            <v>#N/A</v>
          </cell>
          <cell r="I67">
            <v>1738</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5869</v>
          </cell>
          <cell r="C72">
            <v>5687</v>
          </cell>
          <cell r="D72">
            <v>5812</v>
          </cell>
        </row>
        <row r="73">
          <cell r="A73" t="str">
            <v>減債基金</v>
          </cell>
          <cell r="B73">
            <v>286</v>
          </cell>
          <cell r="C73">
            <v>301</v>
          </cell>
          <cell r="D73">
            <v>316</v>
          </cell>
        </row>
        <row r="74">
          <cell r="A74" t="str">
            <v>その他特定目的基金</v>
          </cell>
          <cell r="B74">
            <v>4284</v>
          </cell>
          <cell r="C74">
            <v>4615</v>
          </cell>
          <cell r="D74">
            <v>5432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9" t="s">
        <v>21</v>
      </c>
      <c r="C3" s="610"/>
      <c r="D3" s="610"/>
      <c r="E3" s="611"/>
      <c r="F3" s="611"/>
      <c r="G3" s="611"/>
      <c r="H3" s="611"/>
      <c r="I3" s="611"/>
      <c r="J3" s="611"/>
      <c r="K3" s="611"/>
      <c r="L3" s="611" t="s">
        <v>22</v>
      </c>
      <c r="M3" s="611"/>
      <c r="N3" s="611"/>
      <c r="O3" s="611"/>
      <c r="P3" s="611"/>
      <c r="Q3" s="611"/>
      <c r="R3" s="614"/>
      <c r="S3" s="614"/>
      <c r="T3" s="614"/>
      <c r="U3" s="614"/>
      <c r="V3" s="615"/>
      <c r="W3" s="505" t="s">
        <v>23</v>
      </c>
      <c r="X3" s="506"/>
      <c r="Y3" s="506"/>
      <c r="Z3" s="506"/>
      <c r="AA3" s="506"/>
      <c r="AB3" s="610"/>
      <c r="AC3" s="614" t="s">
        <v>24</v>
      </c>
      <c r="AD3" s="506"/>
      <c r="AE3" s="506"/>
      <c r="AF3" s="506"/>
      <c r="AG3" s="506"/>
      <c r="AH3" s="506"/>
      <c r="AI3" s="506"/>
      <c r="AJ3" s="506"/>
      <c r="AK3" s="506"/>
      <c r="AL3" s="576"/>
      <c r="AM3" s="505" t="s">
        <v>25</v>
      </c>
      <c r="AN3" s="506"/>
      <c r="AO3" s="506"/>
      <c r="AP3" s="506"/>
      <c r="AQ3" s="506"/>
      <c r="AR3" s="506"/>
      <c r="AS3" s="506"/>
      <c r="AT3" s="506"/>
      <c r="AU3" s="506"/>
      <c r="AV3" s="506"/>
      <c r="AW3" s="506"/>
      <c r="AX3" s="576"/>
      <c r="AY3" s="568" t="s">
        <v>26</v>
      </c>
      <c r="AZ3" s="569"/>
      <c r="BA3" s="569"/>
      <c r="BB3" s="569"/>
      <c r="BC3" s="569"/>
      <c r="BD3" s="569"/>
      <c r="BE3" s="569"/>
      <c r="BF3" s="569"/>
      <c r="BG3" s="569"/>
      <c r="BH3" s="569"/>
      <c r="BI3" s="569"/>
      <c r="BJ3" s="569"/>
      <c r="BK3" s="569"/>
      <c r="BL3" s="569"/>
      <c r="BM3" s="618"/>
      <c r="BN3" s="505" t="s">
        <v>27</v>
      </c>
      <c r="BO3" s="506"/>
      <c r="BP3" s="506"/>
      <c r="BQ3" s="506"/>
      <c r="BR3" s="506"/>
      <c r="BS3" s="506"/>
      <c r="BT3" s="506"/>
      <c r="BU3" s="576"/>
      <c r="BV3" s="505" t="s">
        <v>28</v>
      </c>
      <c r="BW3" s="506"/>
      <c r="BX3" s="506"/>
      <c r="BY3" s="506"/>
      <c r="BZ3" s="506"/>
      <c r="CA3" s="506"/>
      <c r="CB3" s="506"/>
      <c r="CC3" s="576"/>
      <c r="CD3" s="568" t="s">
        <v>26</v>
      </c>
      <c r="CE3" s="569"/>
      <c r="CF3" s="569"/>
      <c r="CG3" s="569"/>
      <c r="CH3" s="569"/>
      <c r="CI3" s="569"/>
      <c r="CJ3" s="569"/>
      <c r="CK3" s="569"/>
      <c r="CL3" s="569"/>
      <c r="CM3" s="569"/>
      <c r="CN3" s="569"/>
      <c r="CO3" s="569"/>
      <c r="CP3" s="569"/>
      <c r="CQ3" s="569"/>
      <c r="CR3" s="569"/>
      <c r="CS3" s="618"/>
      <c r="CT3" s="505" t="s">
        <v>29</v>
      </c>
      <c r="CU3" s="506"/>
      <c r="CV3" s="506"/>
      <c r="CW3" s="506"/>
      <c r="CX3" s="506"/>
      <c r="CY3" s="506"/>
      <c r="CZ3" s="506"/>
      <c r="DA3" s="576"/>
      <c r="DB3" s="505" t="s">
        <v>30</v>
      </c>
      <c r="DC3" s="506"/>
      <c r="DD3" s="506"/>
      <c r="DE3" s="506"/>
      <c r="DF3" s="506"/>
      <c r="DG3" s="506"/>
      <c r="DH3" s="506"/>
      <c r="DI3" s="576"/>
      <c r="DJ3" s="41"/>
      <c r="DK3" s="41"/>
      <c r="DL3" s="41"/>
      <c r="DM3" s="41"/>
      <c r="DN3" s="41"/>
      <c r="DO3" s="41"/>
    </row>
    <row r="4" spans="1:119" ht="18.75" customHeight="1">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2"/>
      <c r="AO4" s="442"/>
      <c r="AP4" s="442"/>
      <c r="AQ4" s="442"/>
      <c r="AR4" s="442"/>
      <c r="AS4" s="442"/>
      <c r="AT4" s="442"/>
      <c r="AU4" s="442"/>
      <c r="AV4" s="442"/>
      <c r="AW4" s="442"/>
      <c r="AX4" s="617"/>
      <c r="AY4" s="418" t="s">
        <v>31</v>
      </c>
      <c r="AZ4" s="419"/>
      <c r="BA4" s="419"/>
      <c r="BB4" s="419"/>
      <c r="BC4" s="419"/>
      <c r="BD4" s="419"/>
      <c r="BE4" s="419"/>
      <c r="BF4" s="419"/>
      <c r="BG4" s="419"/>
      <c r="BH4" s="419"/>
      <c r="BI4" s="419"/>
      <c r="BJ4" s="419"/>
      <c r="BK4" s="419"/>
      <c r="BL4" s="419"/>
      <c r="BM4" s="420"/>
      <c r="BN4" s="421">
        <v>49589419</v>
      </c>
      <c r="BO4" s="422"/>
      <c r="BP4" s="422"/>
      <c r="BQ4" s="422"/>
      <c r="BR4" s="422"/>
      <c r="BS4" s="422"/>
      <c r="BT4" s="422"/>
      <c r="BU4" s="423"/>
      <c r="BV4" s="421">
        <v>36230717</v>
      </c>
      <c r="BW4" s="422"/>
      <c r="BX4" s="422"/>
      <c r="BY4" s="422"/>
      <c r="BZ4" s="422"/>
      <c r="CA4" s="422"/>
      <c r="CB4" s="422"/>
      <c r="CC4" s="423"/>
      <c r="CD4" s="602" t="s">
        <v>32</v>
      </c>
      <c r="CE4" s="603"/>
      <c r="CF4" s="603"/>
      <c r="CG4" s="603"/>
      <c r="CH4" s="603"/>
      <c r="CI4" s="603"/>
      <c r="CJ4" s="603"/>
      <c r="CK4" s="603"/>
      <c r="CL4" s="603"/>
      <c r="CM4" s="603"/>
      <c r="CN4" s="603"/>
      <c r="CO4" s="603"/>
      <c r="CP4" s="603"/>
      <c r="CQ4" s="603"/>
      <c r="CR4" s="603"/>
      <c r="CS4" s="604"/>
      <c r="CT4" s="605">
        <v>4.2</v>
      </c>
      <c r="CU4" s="606"/>
      <c r="CV4" s="606"/>
      <c r="CW4" s="606"/>
      <c r="CX4" s="606"/>
      <c r="CY4" s="606"/>
      <c r="CZ4" s="606"/>
      <c r="DA4" s="607"/>
      <c r="DB4" s="605">
        <v>3.9</v>
      </c>
      <c r="DC4" s="606"/>
      <c r="DD4" s="606"/>
      <c r="DE4" s="606"/>
      <c r="DF4" s="606"/>
      <c r="DG4" s="606"/>
      <c r="DH4" s="606"/>
      <c r="DI4" s="607"/>
      <c r="DJ4" s="41"/>
      <c r="DK4" s="41"/>
      <c r="DL4" s="41"/>
      <c r="DM4" s="41"/>
      <c r="DN4" s="41"/>
      <c r="DO4" s="41"/>
    </row>
    <row r="5" spans="1:119" ht="18.75" customHeight="1">
      <c r="A5" s="42"/>
      <c r="B5" s="612"/>
      <c r="C5" s="443"/>
      <c r="D5" s="443"/>
      <c r="E5" s="613"/>
      <c r="F5" s="613"/>
      <c r="G5" s="613"/>
      <c r="H5" s="613"/>
      <c r="I5" s="613"/>
      <c r="J5" s="613"/>
      <c r="K5" s="613"/>
      <c r="L5" s="613"/>
      <c r="M5" s="613"/>
      <c r="N5" s="613"/>
      <c r="O5" s="613"/>
      <c r="P5" s="613"/>
      <c r="Q5" s="613"/>
      <c r="R5" s="441"/>
      <c r="S5" s="441"/>
      <c r="T5" s="441"/>
      <c r="U5" s="441"/>
      <c r="V5" s="616"/>
      <c r="W5" s="532"/>
      <c r="X5" s="442"/>
      <c r="Y5" s="442"/>
      <c r="Z5" s="442"/>
      <c r="AA5" s="442"/>
      <c r="AB5" s="443"/>
      <c r="AC5" s="441"/>
      <c r="AD5" s="442"/>
      <c r="AE5" s="442"/>
      <c r="AF5" s="442"/>
      <c r="AG5" s="442"/>
      <c r="AH5" s="442"/>
      <c r="AI5" s="442"/>
      <c r="AJ5" s="442"/>
      <c r="AK5" s="442"/>
      <c r="AL5" s="617"/>
      <c r="AM5" s="495" t="s">
        <v>33</v>
      </c>
      <c r="AN5" s="400"/>
      <c r="AO5" s="400"/>
      <c r="AP5" s="400"/>
      <c r="AQ5" s="400"/>
      <c r="AR5" s="400"/>
      <c r="AS5" s="400"/>
      <c r="AT5" s="401"/>
      <c r="AU5" s="483" t="s">
        <v>34</v>
      </c>
      <c r="AV5" s="484"/>
      <c r="AW5" s="484"/>
      <c r="AX5" s="484"/>
      <c r="AY5" s="406" t="s">
        <v>35</v>
      </c>
      <c r="AZ5" s="407"/>
      <c r="BA5" s="407"/>
      <c r="BB5" s="407"/>
      <c r="BC5" s="407"/>
      <c r="BD5" s="407"/>
      <c r="BE5" s="407"/>
      <c r="BF5" s="407"/>
      <c r="BG5" s="407"/>
      <c r="BH5" s="407"/>
      <c r="BI5" s="407"/>
      <c r="BJ5" s="407"/>
      <c r="BK5" s="407"/>
      <c r="BL5" s="407"/>
      <c r="BM5" s="408"/>
      <c r="BN5" s="426">
        <v>48641967</v>
      </c>
      <c r="BO5" s="427"/>
      <c r="BP5" s="427"/>
      <c r="BQ5" s="427"/>
      <c r="BR5" s="427"/>
      <c r="BS5" s="427"/>
      <c r="BT5" s="427"/>
      <c r="BU5" s="428"/>
      <c r="BV5" s="426">
        <v>35298559</v>
      </c>
      <c r="BW5" s="427"/>
      <c r="BX5" s="427"/>
      <c r="BY5" s="427"/>
      <c r="BZ5" s="427"/>
      <c r="CA5" s="427"/>
      <c r="CB5" s="427"/>
      <c r="CC5" s="428"/>
      <c r="CD5" s="435" t="s">
        <v>36</v>
      </c>
      <c r="CE5" s="436"/>
      <c r="CF5" s="436"/>
      <c r="CG5" s="436"/>
      <c r="CH5" s="436"/>
      <c r="CI5" s="436"/>
      <c r="CJ5" s="436"/>
      <c r="CK5" s="436"/>
      <c r="CL5" s="436"/>
      <c r="CM5" s="436"/>
      <c r="CN5" s="436"/>
      <c r="CO5" s="436"/>
      <c r="CP5" s="436"/>
      <c r="CQ5" s="436"/>
      <c r="CR5" s="436"/>
      <c r="CS5" s="437"/>
      <c r="CT5" s="396">
        <v>89.7</v>
      </c>
      <c r="CU5" s="397"/>
      <c r="CV5" s="397"/>
      <c r="CW5" s="397"/>
      <c r="CX5" s="397"/>
      <c r="CY5" s="397"/>
      <c r="CZ5" s="397"/>
      <c r="DA5" s="398"/>
      <c r="DB5" s="396">
        <v>89.8</v>
      </c>
      <c r="DC5" s="397"/>
      <c r="DD5" s="397"/>
      <c r="DE5" s="397"/>
      <c r="DF5" s="397"/>
      <c r="DG5" s="397"/>
      <c r="DH5" s="397"/>
      <c r="DI5" s="398"/>
      <c r="DJ5" s="41"/>
      <c r="DK5" s="41"/>
      <c r="DL5" s="41"/>
      <c r="DM5" s="41"/>
      <c r="DN5" s="41"/>
      <c r="DO5" s="41"/>
    </row>
    <row r="6" spans="1:119" ht="18.75" customHeight="1">
      <c r="A6" s="42"/>
      <c r="B6" s="582" t="s">
        <v>37</v>
      </c>
      <c r="C6" s="440"/>
      <c r="D6" s="440"/>
      <c r="E6" s="583"/>
      <c r="F6" s="583"/>
      <c r="G6" s="583"/>
      <c r="H6" s="583"/>
      <c r="I6" s="583"/>
      <c r="J6" s="583"/>
      <c r="K6" s="583"/>
      <c r="L6" s="583" t="s">
        <v>38</v>
      </c>
      <c r="M6" s="583"/>
      <c r="N6" s="583"/>
      <c r="O6" s="583"/>
      <c r="P6" s="583"/>
      <c r="Q6" s="583"/>
      <c r="R6" s="464"/>
      <c r="S6" s="464"/>
      <c r="T6" s="464"/>
      <c r="U6" s="464"/>
      <c r="V6" s="589"/>
      <c r="W6" s="517" t="s">
        <v>39</v>
      </c>
      <c r="X6" s="439"/>
      <c r="Y6" s="439"/>
      <c r="Z6" s="439"/>
      <c r="AA6" s="439"/>
      <c r="AB6" s="440"/>
      <c r="AC6" s="594" t="s">
        <v>40</v>
      </c>
      <c r="AD6" s="595"/>
      <c r="AE6" s="595"/>
      <c r="AF6" s="595"/>
      <c r="AG6" s="595"/>
      <c r="AH6" s="595"/>
      <c r="AI6" s="595"/>
      <c r="AJ6" s="595"/>
      <c r="AK6" s="595"/>
      <c r="AL6" s="596"/>
      <c r="AM6" s="495" t="s">
        <v>41</v>
      </c>
      <c r="AN6" s="400"/>
      <c r="AO6" s="400"/>
      <c r="AP6" s="400"/>
      <c r="AQ6" s="400"/>
      <c r="AR6" s="400"/>
      <c r="AS6" s="400"/>
      <c r="AT6" s="401"/>
      <c r="AU6" s="483" t="s">
        <v>34</v>
      </c>
      <c r="AV6" s="484"/>
      <c r="AW6" s="484"/>
      <c r="AX6" s="484"/>
      <c r="AY6" s="406" t="s">
        <v>42</v>
      </c>
      <c r="AZ6" s="407"/>
      <c r="BA6" s="407"/>
      <c r="BB6" s="407"/>
      <c r="BC6" s="407"/>
      <c r="BD6" s="407"/>
      <c r="BE6" s="407"/>
      <c r="BF6" s="407"/>
      <c r="BG6" s="407"/>
      <c r="BH6" s="407"/>
      <c r="BI6" s="407"/>
      <c r="BJ6" s="407"/>
      <c r="BK6" s="407"/>
      <c r="BL6" s="407"/>
      <c r="BM6" s="408"/>
      <c r="BN6" s="426">
        <v>947452</v>
      </c>
      <c r="BO6" s="427"/>
      <c r="BP6" s="427"/>
      <c r="BQ6" s="427"/>
      <c r="BR6" s="427"/>
      <c r="BS6" s="427"/>
      <c r="BT6" s="427"/>
      <c r="BU6" s="428"/>
      <c r="BV6" s="426">
        <v>932158</v>
      </c>
      <c r="BW6" s="427"/>
      <c r="BX6" s="427"/>
      <c r="BY6" s="427"/>
      <c r="BZ6" s="427"/>
      <c r="CA6" s="427"/>
      <c r="CB6" s="427"/>
      <c r="CC6" s="428"/>
      <c r="CD6" s="435" t="s">
        <v>43</v>
      </c>
      <c r="CE6" s="436"/>
      <c r="CF6" s="436"/>
      <c r="CG6" s="436"/>
      <c r="CH6" s="436"/>
      <c r="CI6" s="436"/>
      <c r="CJ6" s="436"/>
      <c r="CK6" s="436"/>
      <c r="CL6" s="436"/>
      <c r="CM6" s="436"/>
      <c r="CN6" s="436"/>
      <c r="CO6" s="436"/>
      <c r="CP6" s="436"/>
      <c r="CQ6" s="436"/>
      <c r="CR6" s="436"/>
      <c r="CS6" s="437"/>
      <c r="CT6" s="579">
        <v>93.9</v>
      </c>
      <c r="CU6" s="580"/>
      <c r="CV6" s="580"/>
      <c r="CW6" s="580"/>
      <c r="CX6" s="580"/>
      <c r="CY6" s="580"/>
      <c r="CZ6" s="580"/>
      <c r="DA6" s="581"/>
      <c r="DB6" s="579">
        <v>93.9</v>
      </c>
      <c r="DC6" s="580"/>
      <c r="DD6" s="580"/>
      <c r="DE6" s="580"/>
      <c r="DF6" s="580"/>
      <c r="DG6" s="580"/>
      <c r="DH6" s="580"/>
      <c r="DI6" s="581"/>
      <c r="DJ6" s="41"/>
      <c r="DK6" s="41"/>
      <c r="DL6" s="41"/>
      <c r="DM6" s="41"/>
      <c r="DN6" s="41"/>
      <c r="DO6" s="41"/>
    </row>
    <row r="7" spans="1:119" ht="18.75" customHeight="1">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44</v>
      </c>
      <c r="AN7" s="400"/>
      <c r="AO7" s="400"/>
      <c r="AP7" s="400"/>
      <c r="AQ7" s="400"/>
      <c r="AR7" s="400"/>
      <c r="AS7" s="400"/>
      <c r="AT7" s="401"/>
      <c r="AU7" s="483" t="s">
        <v>34</v>
      </c>
      <c r="AV7" s="484"/>
      <c r="AW7" s="484"/>
      <c r="AX7" s="484"/>
      <c r="AY7" s="406" t="s">
        <v>45</v>
      </c>
      <c r="AZ7" s="407"/>
      <c r="BA7" s="407"/>
      <c r="BB7" s="407"/>
      <c r="BC7" s="407"/>
      <c r="BD7" s="407"/>
      <c r="BE7" s="407"/>
      <c r="BF7" s="407"/>
      <c r="BG7" s="407"/>
      <c r="BH7" s="407"/>
      <c r="BI7" s="407"/>
      <c r="BJ7" s="407"/>
      <c r="BK7" s="407"/>
      <c r="BL7" s="407"/>
      <c r="BM7" s="408"/>
      <c r="BN7" s="426">
        <v>82879</v>
      </c>
      <c r="BO7" s="427"/>
      <c r="BP7" s="427"/>
      <c r="BQ7" s="427"/>
      <c r="BR7" s="427"/>
      <c r="BS7" s="427"/>
      <c r="BT7" s="427"/>
      <c r="BU7" s="428"/>
      <c r="BV7" s="426">
        <v>141886</v>
      </c>
      <c r="BW7" s="427"/>
      <c r="BX7" s="427"/>
      <c r="BY7" s="427"/>
      <c r="BZ7" s="427"/>
      <c r="CA7" s="427"/>
      <c r="CB7" s="427"/>
      <c r="CC7" s="428"/>
      <c r="CD7" s="435" t="s">
        <v>46</v>
      </c>
      <c r="CE7" s="436"/>
      <c r="CF7" s="436"/>
      <c r="CG7" s="436"/>
      <c r="CH7" s="436"/>
      <c r="CI7" s="436"/>
      <c r="CJ7" s="436"/>
      <c r="CK7" s="436"/>
      <c r="CL7" s="436"/>
      <c r="CM7" s="436"/>
      <c r="CN7" s="436"/>
      <c r="CO7" s="436"/>
      <c r="CP7" s="436"/>
      <c r="CQ7" s="436"/>
      <c r="CR7" s="436"/>
      <c r="CS7" s="437"/>
      <c r="CT7" s="426">
        <v>20528882</v>
      </c>
      <c r="CU7" s="427"/>
      <c r="CV7" s="427"/>
      <c r="CW7" s="427"/>
      <c r="CX7" s="427"/>
      <c r="CY7" s="427"/>
      <c r="CZ7" s="427"/>
      <c r="DA7" s="428"/>
      <c r="DB7" s="426">
        <v>20120590</v>
      </c>
      <c r="DC7" s="427"/>
      <c r="DD7" s="427"/>
      <c r="DE7" s="427"/>
      <c r="DF7" s="427"/>
      <c r="DG7" s="427"/>
      <c r="DH7" s="427"/>
      <c r="DI7" s="428"/>
      <c r="DJ7" s="41"/>
      <c r="DK7" s="41"/>
      <c r="DL7" s="41"/>
      <c r="DM7" s="41"/>
      <c r="DN7" s="41"/>
      <c r="DO7" s="41"/>
    </row>
    <row r="8" spans="1:119" ht="18.75" customHeight="1" thickBot="1">
      <c r="A8" s="42"/>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47</v>
      </c>
      <c r="AN8" s="400"/>
      <c r="AO8" s="400"/>
      <c r="AP8" s="400"/>
      <c r="AQ8" s="400"/>
      <c r="AR8" s="400"/>
      <c r="AS8" s="400"/>
      <c r="AT8" s="401"/>
      <c r="AU8" s="483" t="s">
        <v>34</v>
      </c>
      <c r="AV8" s="484"/>
      <c r="AW8" s="484"/>
      <c r="AX8" s="484"/>
      <c r="AY8" s="406" t="s">
        <v>48</v>
      </c>
      <c r="AZ8" s="407"/>
      <c r="BA8" s="407"/>
      <c r="BB8" s="407"/>
      <c r="BC8" s="407"/>
      <c r="BD8" s="407"/>
      <c r="BE8" s="407"/>
      <c r="BF8" s="407"/>
      <c r="BG8" s="407"/>
      <c r="BH8" s="407"/>
      <c r="BI8" s="407"/>
      <c r="BJ8" s="407"/>
      <c r="BK8" s="407"/>
      <c r="BL8" s="407"/>
      <c r="BM8" s="408"/>
      <c r="BN8" s="426">
        <v>864573</v>
      </c>
      <c r="BO8" s="427"/>
      <c r="BP8" s="427"/>
      <c r="BQ8" s="427"/>
      <c r="BR8" s="427"/>
      <c r="BS8" s="427"/>
      <c r="BT8" s="427"/>
      <c r="BU8" s="428"/>
      <c r="BV8" s="426">
        <v>790272</v>
      </c>
      <c r="BW8" s="427"/>
      <c r="BX8" s="427"/>
      <c r="BY8" s="427"/>
      <c r="BZ8" s="427"/>
      <c r="CA8" s="427"/>
      <c r="CB8" s="427"/>
      <c r="CC8" s="428"/>
      <c r="CD8" s="435" t="s">
        <v>49</v>
      </c>
      <c r="CE8" s="436"/>
      <c r="CF8" s="436"/>
      <c r="CG8" s="436"/>
      <c r="CH8" s="436"/>
      <c r="CI8" s="436"/>
      <c r="CJ8" s="436"/>
      <c r="CK8" s="436"/>
      <c r="CL8" s="436"/>
      <c r="CM8" s="436"/>
      <c r="CN8" s="436"/>
      <c r="CO8" s="436"/>
      <c r="CP8" s="436"/>
      <c r="CQ8" s="436"/>
      <c r="CR8" s="436"/>
      <c r="CS8" s="437"/>
      <c r="CT8" s="539">
        <v>0.57999999999999996</v>
      </c>
      <c r="CU8" s="540"/>
      <c r="CV8" s="540"/>
      <c r="CW8" s="540"/>
      <c r="CX8" s="540"/>
      <c r="CY8" s="540"/>
      <c r="CZ8" s="540"/>
      <c r="DA8" s="541"/>
      <c r="DB8" s="539">
        <v>0.56999999999999995</v>
      </c>
      <c r="DC8" s="540"/>
      <c r="DD8" s="540"/>
      <c r="DE8" s="540"/>
      <c r="DF8" s="540"/>
      <c r="DG8" s="540"/>
      <c r="DH8" s="540"/>
      <c r="DI8" s="541"/>
      <c r="DJ8" s="41"/>
      <c r="DK8" s="41"/>
      <c r="DL8" s="41"/>
      <c r="DM8" s="41"/>
      <c r="DN8" s="41"/>
      <c r="DO8" s="41"/>
    </row>
    <row r="9" spans="1:119" ht="18.75" customHeight="1" thickBot="1">
      <c r="A9" s="42"/>
      <c r="B9" s="568" t="s">
        <v>50</v>
      </c>
      <c r="C9" s="569"/>
      <c r="D9" s="569"/>
      <c r="E9" s="569"/>
      <c r="F9" s="569"/>
      <c r="G9" s="569"/>
      <c r="H9" s="569"/>
      <c r="I9" s="569"/>
      <c r="J9" s="569"/>
      <c r="K9" s="489"/>
      <c r="L9" s="570" t="s">
        <v>51</v>
      </c>
      <c r="M9" s="571"/>
      <c r="N9" s="571"/>
      <c r="O9" s="571"/>
      <c r="P9" s="571"/>
      <c r="Q9" s="572"/>
      <c r="R9" s="573">
        <v>98877</v>
      </c>
      <c r="S9" s="574"/>
      <c r="T9" s="574"/>
      <c r="U9" s="574"/>
      <c r="V9" s="575"/>
      <c r="W9" s="505" t="s">
        <v>52</v>
      </c>
      <c r="X9" s="506"/>
      <c r="Y9" s="506"/>
      <c r="Z9" s="506"/>
      <c r="AA9" s="506"/>
      <c r="AB9" s="506"/>
      <c r="AC9" s="506"/>
      <c r="AD9" s="506"/>
      <c r="AE9" s="506"/>
      <c r="AF9" s="506"/>
      <c r="AG9" s="506"/>
      <c r="AH9" s="506"/>
      <c r="AI9" s="506"/>
      <c r="AJ9" s="506"/>
      <c r="AK9" s="506"/>
      <c r="AL9" s="576"/>
      <c r="AM9" s="495" t="s">
        <v>53</v>
      </c>
      <c r="AN9" s="400"/>
      <c r="AO9" s="400"/>
      <c r="AP9" s="400"/>
      <c r="AQ9" s="400"/>
      <c r="AR9" s="400"/>
      <c r="AS9" s="400"/>
      <c r="AT9" s="401"/>
      <c r="AU9" s="483" t="s">
        <v>34</v>
      </c>
      <c r="AV9" s="484"/>
      <c r="AW9" s="484"/>
      <c r="AX9" s="484"/>
      <c r="AY9" s="406" t="s">
        <v>54</v>
      </c>
      <c r="AZ9" s="407"/>
      <c r="BA9" s="407"/>
      <c r="BB9" s="407"/>
      <c r="BC9" s="407"/>
      <c r="BD9" s="407"/>
      <c r="BE9" s="407"/>
      <c r="BF9" s="407"/>
      <c r="BG9" s="407"/>
      <c r="BH9" s="407"/>
      <c r="BI9" s="407"/>
      <c r="BJ9" s="407"/>
      <c r="BK9" s="407"/>
      <c r="BL9" s="407"/>
      <c r="BM9" s="408"/>
      <c r="BN9" s="426">
        <v>74301</v>
      </c>
      <c r="BO9" s="427"/>
      <c r="BP9" s="427"/>
      <c r="BQ9" s="427"/>
      <c r="BR9" s="427"/>
      <c r="BS9" s="427"/>
      <c r="BT9" s="427"/>
      <c r="BU9" s="428"/>
      <c r="BV9" s="426">
        <v>-23301</v>
      </c>
      <c r="BW9" s="427"/>
      <c r="BX9" s="427"/>
      <c r="BY9" s="427"/>
      <c r="BZ9" s="427"/>
      <c r="CA9" s="427"/>
      <c r="CB9" s="427"/>
      <c r="CC9" s="428"/>
      <c r="CD9" s="435" t="s">
        <v>55</v>
      </c>
      <c r="CE9" s="436"/>
      <c r="CF9" s="436"/>
      <c r="CG9" s="436"/>
      <c r="CH9" s="436"/>
      <c r="CI9" s="436"/>
      <c r="CJ9" s="436"/>
      <c r="CK9" s="436"/>
      <c r="CL9" s="436"/>
      <c r="CM9" s="436"/>
      <c r="CN9" s="436"/>
      <c r="CO9" s="436"/>
      <c r="CP9" s="436"/>
      <c r="CQ9" s="436"/>
      <c r="CR9" s="436"/>
      <c r="CS9" s="437"/>
      <c r="CT9" s="396">
        <v>12.5</v>
      </c>
      <c r="CU9" s="397"/>
      <c r="CV9" s="397"/>
      <c r="CW9" s="397"/>
      <c r="CX9" s="397"/>
      <c r="CY9" s="397"/>
      <c r="CZ9" s="397"/>
      <c r="DA9" s="398"/>
      <c r="DB9" s="396">
        <v>15.4</v>
      </c>
      <c r="DC9" s="397"/>
      <c r="DD9" s="397"/>
      <c r="DE9" s="397"/>
      <c r="DF9" s="397"/>
      <c r="DG9" s="397"/>
      <c r="DH9" s="397"/>
      <c r="DI9" s="398"/>
      <c r="DJ9" s="41"/>
      <c r="DK9" s="41"/>
      <c r="DL9" s="41"/>
      <c r="DM9" s="41"/>
      <c r="DN9" s="41"/>
      <c r="DO9" s="41"/>
    </row>
    <row r="10" spans="1:119" ht="18.75" customHeight="1" thickBot="1">
      <c r="A10" s="42"/>
      <c r="B10" s="568"/>
      <c r="C10" s="569"/>
      <c r="D10" s="569"/>
      <c r="E10" s="569"/>
      <c r="F10" s="569"/>
      <c r="G10" s="569"/>
      <c r="H10" s="569"/>
      <c r="I10" s="569"/>
      <c r="J10" s="569"/>
      <c r="K10" s="489"/>
      <c r="L10" s="399" t="s">
        <v>56</v>
      </c>
      <c r="M10" s="400"/>
      <c r="N10" s="400"/>
      <c r="O10" s="400"/>
      <c r="P10" s="400"/>
      <c r="Q10" s="401"/>
      <c r="R10" s="402">
        <v>96475</v>
      </c>
      <c r="S10" s="403"/>
      <c r="T10" s="403"/>
      <c r="U10" s="403"/>
      <c r="V10" s="405"/>
      <c r="W10" s="577"/>
      <c r="X10" s="388"/>
      <c r="Y10" s="388"/>
      <c r="Z10" s="388"/>
      <c r="AA10" s="388"/>
      <c r="AB10" s="388"/>
      <c r="AC10" s="388"/>
      <c r="AD10" s="388"/>
      <c r="AE10" s="388"/>
      <c r="AF10" s="388"/>
      <c r="AG10" s="388"/>
      <c r="AH10" s="388"/>
      <c r="AI10" s="388"/>
      <c r="AJ10" s="388"/>
      <c r="AK10" s="388"/>
      <c r="AL10" s="578"/>
      <c r="AM10" s="495" t="s">
        <v>57</v>
      </c>
      <c r="AN10" s="400"/>
      <c r="AO10" s="400"/>
      <c r="AP10" s="400"/>
      <c r="AQ10" s="400"/>
      <c r="AR10" s="400"/>
      <c r="AS10" s="400"/>
      <c r="AT10" s="401"/>
      <c r="AU10" s="483" t="s">
        <v>34</v>
      </c>
      <c r="AV10" s="484"/>
      <c r="AW10" s="484"/>
      <c r="AX10" s="484"/>
      <c r="AY10" s="406" t="s">
        <v>58</v>
      </c>
      <c r="AZ10" s="407"/>
      <c r="BA10" s="407"/>
      <c r="BB10" s="407"/>
      <c r="BC10" s="407"/>
      <c r="BD10" s="407"/>
      <c r="BE10" s="407"/>
      <c r="BF10" s="407"/>
      <c r="BG10" s="407"/>
      <c r="BH10" s="407"/>
      <c r="BI10" s="407"/>
      <c r="BJ10" s="407"/>
      <c r="BK10" s="407"/>
      <c r="BL10" s="407"/>
      <c r="BM10" s="408"/>
      <c r="BN10" s="426">
        <v>424165</v>
      </c>
      <c r="BO10" s="427"/>
      <c r="BP10" s="427"/>
      <c r="BQ10" s="427"/>
      <c r="BR10" s="427"/>
      <c r="BS10" s="427"/>
      <c r="BT10" s="427"/>
      <c r="BU10" s="428"/>
      <c r="BV10" s="426">
        <v>418340</v>
      </c>
      <c r="BW10" s="427"/>
      <c r="BX10" s="427"/>
      <c r="BY10" s="427"/>
      <c r="BZ10" s="427"/>
      <c r="CA10" s="427"/>
      <c r="CB10" s="427"/>
      <c r="CC10" s="428"/>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8"/>
      <c r="C11" s="569"/>
      <c r="D11" s="569"/>
      <c r="E11" s="569"/>
      <c r="F11" s="569"/>
      <c r="G11" s="569"/>
      <c r="H11" s="569"/>
      <c r="I11" s="569"/>
      <c r="J11" s="569"/>
      <c r="K11" s="489"/>
      <c r="L11" s="472" t="s">
        <v>60</v>
      </c>
      <c r="M11" s="473"/>
      <c r="N11" s="473"/>
      <c r="O11" s="473"/>
      <c r="P11" s="473"/>
      <c r="Q11" s="474"/>
      <c r="R11" s="565" t="s">
        <v>61</v>
      </c>
      <c r="S11" s="566"/>
      <c r="T11" s="566"/>
      <c r="U11" s="566"/>
      <c r="V11" s="567"/>
      <c r="W11" s="577"/>
      <c r="X11" s="388"/>
      <c r="Y11" s="388"/>
      <c r="Z11" s="388"/>
      <c r="AA11" s="388"/>
      <c r="AB11" s="388"/>
      <c r="AC11" s="388"/>
      <c r="AD11" s="388"/>
      <c r="AE11" s="388"/>
      <c r="AF11" s="388"/>
      <c r="AG11" s="388"/>
      <c r="AH11" s="388"/>
      <c r="AI11" s="388"/>
      <c r="AJ11" s="388"/>
      <c r="AK11" s="388"/>
      <c r="AL11" s="578"/>
      <c r="AM11" s="495" t="s">
        <v>62</v>
      </c>
      <c r="AN11" s="400"/>
      <c r="AO11" s="400"/>
      <c r="AP11" s="400"/>
      <c r="AQ11" s="400"/>
      <c r="AR11" s="400"/>
      <c r="AS11" s="400"/>
      <c r="AT11" s="401"/>
      <c r="AU11" s="483" t="s">
        <v>34</v>
      </c>
      <c r="AV11" s="484"/>
      <c r="AW11" s="484"/>
      <c r="AX11" s="484"/>
      <c r="AY11" s="406" t="s">
        <v>63</v>
      </c>
      <c r="AZ11" s="407"/>
      <c r="BA11" s="407"/>
      <c r="BB11" s="407"/>
      <c r="BC11" s="407"/>
      <c r="BD11" s="407"/>
      <c r="BE11" s="407"/>
      <c r="BF11" s="407"/>
      <c r="BG11" s="407"/>
      <c r="BH11" s="407"/>
      <c r="BI11" s="407"/>
      <c r="BJ11" s="407"/>
      <c r="BK11" s="407"/>
      <c r="BL11" s="407"/>
      <c r="BM11" s="408"/>
      <c r="BN11" s="426">
        <v>7922</v>
      </c>
      <c r="BO11" s="427"/>
      <c r="BP11" s="427"/>
      <c r="BQ11" s="427"/>
      <c r="BR11" s="427"/>
      <c r="BS11" s="427"/>
      <c r="BT11" s="427"/>
      <c r="BU11" s="428"/>
      <c r="BV11" s="426">
        <v>440642</v>
      </c>
      <c r="BW11" s="427"/>
      <c r="BX11" s="427"/>
      <c r="BY11" s="427"/>
      <c r="BZ11" s="427"/>
      <c r="CA11" s="427"/>
      <c r="CB11" s="427"/>
      <c r="CC11" s="428"/>
      <c r="CD11" s="435" t="s">
        <v>64</v>
      </c>
      <c r="CE11" s="436"/>
      <c r="CF11" s="436"/>
      <c r="CG11" s="436"/>
      <c r="CH11" s="436"/>
      <c r="CI11" s="436"/>
      <c r="CJ11" s="436"/>
      <c r="CK11" s="436"/>
      <c r="CL11" s="436"/>
      <c r="CM11" s="436"/>
      <c r="CN11" s="436"/>
      <c r="CO11" s="436"/>
      <c r="CP11" s="436"/>
      <c r="CQ11" s="436"/>
      <c r="CR11" s="436"/>
      <c r="CS11" s="437"/>
      <c r="CT11" s="539" t="s">
        <v>65</v>
      </c>
      <c r="CU11" s="540"/>
      <c r="CV11" s="540"/>
      <c r="CW11" s="540"/>
      <c r="CX11" s="540"/>
      <c r="CY11" s="540"/>
      <c r="CZ11" s="540"/>
      <c r="DA11" s="541"/>
      <c r="DB11" s="539" t="s">
        <v>65</v>
      </c>
      <c r="DC11" s="540"/>
      <c r="DD11" s="540"/>
      <c r="DE11" s="540"/>
      <c r="DF11" s="540"/>
      <c r="DG11" s="540"/>
      <c r="DH11" s="540"/>
      <c r="DI11" s="541"/>
      <c r="DJ11" s="41"/>
      <c r="DK11" s="41"/>
      <c r="DL11" s="41"/>
      <c r="DM11" s="41"/>
      <c r="DN11" s="41"/>
      <c r="DO11" s="41"/>
    </row>
    <row r="12" spans="1:119" ht="18.75" customHeight="1">
      <c r="A12" s="42"/>
      <c r="B12" s="542" t="s">
        <v>66</v>
      </c>
      <c r="C12" s="543"/>
      <c r="D12" s="543"/>
      <c r="E12" s="543"/>
      <c r="F12" s="543"/>
      <c r="G12" s="543"/>
      <c r="H12" s="543"/>
      <c r="I12" s="543"/>
      <c r="J12" s="543"/>
      <c r="K12" s="544"/>
      <c r="L12" s="551" t="s">
        <v>67</v>
      </c>
      <c r="M12" s="552"/>
      <c r="N12" s="552"/>
      <c r="O12" s="552"/>
      <c r="P12" s="552"/>
      <c r="Q12" s="553"/>
      <c r="R12" s="554">
        <v>102547</v>
      </c>
      <c r="S12" s="555"/>
      <c r="T12" s="555"/>
      <c r="U12" s="555"/>
      <c r="V12" s="556"/>
      <c r="W12" s="557" t="s">
        <v>26</v>
      </c>
      <c r="X12" s="484"/>
      <c r="Y12" s="484"/>
      <c r="Z12" s="484"/>
      <c r="AA12" s="484"/>
      <c r="AB12" s="558"/>
      <c r="AC12" s="559" t="s">
        <v>68</v>
      </c>
      <c r="AD12" s="560"/>
      <c r="AE12" s="560"/>
      <c r="AF12" s="560"/>
      <c r="AG12" s="561"/>
      <c r="AH12" s="559" t="s">
        <v>69</v>
      </c>
      <c r="AI12" s="560"/>
      <c r="AJ12" s="560"/>
      <c r="AK12" s="560"/>
      <c r="AL12" s="562"/>
      <c r="AM12" s="495" t="s">
        <v>70</v>
      </c>
      <c r="AN12" s="400"/>
      <c r="AO12" s="400"/>
      <c r="AP12" s="400"/>
      <c r="AQ12" s="400"/>
      <c r="AR12" s="400"/>
      <c r="AS12" s="400"/>
      <c r="AT12" s="401"/>
      <c r="AU12" s="483" t="s">
        <v>34</v>
      </c>
      <c r="AV12" s="484"/>
      <c r="AW12" s="484"/>
      <c r="AX12" s="484"/>
      <c r="AY12" s="406" t="s">
        <v>71</v>
      </c>
      <c r="AZ12" s="407"/>
      <c r="BA12" s="407"/>
      <c r="BB12" s="407"/>
      <c r="BC12" s="407"/>
      <c r="BD12" s="407"/>
      <c r="BE12" s="407"/>
      <c r="BF12" s="407"/>
      <c r="BG12" s="407"/>
      <c r="BH12" s="407"/>
      <c r="BI12" s="407"/>
      <c r="BJ12" s="407"/>
      <c r="BK12" s="407"/>
      <c r="BL12" s="407"/>
      <c r="BM12" s="408"/>
      <c r="BN12" s="426">
        <v>300000</v>
      </c>
      <c r="BO12" s="427"/>
      <c r="BP12" s="427"/>
      <c r="BQ12" s="427"/>
      <c r="BR12" s="427"/>
      <c r="BS12" s="427"/>
      <c r="BT12" s="427"/>
      <c r="BU12" s="428"/>
      <c r="BV12" s="426">
        <v>600000</v>
      </c>
      <c r="BW12" s="427"/>
      <c r="BX12" s="427"/>
      <c r="BY12" s="427"/>
      <c r="BZ12" s="427"/>
      <c r="CA12" s="427"/>
      <c r="CB12" s="427"/>
      <c r="CC12" s="428"/>
      <c r="CD12" s="435" t="s">
        <v>72</v>
      </c>
      <c r="CE12" s="436"/>
      <c r="CF12" s="436"/>
      <c r="CG12" s="436"/>
      <c r="CH12" s="436"/>
      <c r="CI12" s="436"/>
      <c r="CJ12" s="436"/>
      <c r="CK12" s="436"/>
      <c r="CL12" s="436"/>
      <c r="CM12" s="436"/>
      <c r="CN12" s="436"/>
      <c r="CO12" s="436"/>
      <c r="CP12" s="436"/>
      <c r="CQ12" s="436"/>
      <c r="CR12" s="436"/>
      <c r="CS12" s="437"/>
      <c r="CT12" s="539" t="s">
        <v>65</v>
      </c>
      <c r="CU12" s="540"/>
      <c r="CV12" s="540"/>
      <c r="CW12" s="540"/>
      <c r="CX12" s="540"/>
      <c r="CY12" s="540"/>
      <c r="CZ12" s="540"/>
      <c r="DA12" s="541"/>
      <c r="DB12" s="539" t="s">
        <v>65</v>
      </c>
      <c r="DC12" s="540"/>
      <c r="DD12" s="540"/>
      <c r="DE12" s="540"/>
      <c r="DF12" s="540"/>
      <c r="DG12" s="540"/>
      <c r="DH12" s="540"/>
      <c r="DI12" s="541"/>
      <c r="DJ12" s="41"/>
      <c r="DK12" s="41"/>
      <c r="DL12" s="41"/>
      <c r="DM12" s="41"/>
      <c r="DN12" s="41"/>
      <c r="DO12" s="41"/>
    </row>
    <row r="13" spans="1:119" ht="18.75" customHeight="1">
      <c r="A13" s="42"/>
      <c r="B13" s="545"/>
      <c r="C13" s="546"/>
      <c r="D13" s="546"/>
      <c r="E13" s="546"/>
      <c r="F13" s="546"/>
      <c r="G13" s="546"/>
      <c r="H13" s="546"/>
      <c r="I13" s="546"/>
      <c r="J13" s="546"/>
      <c r="K13" s="547"/>
      <c r="L13" s="52"/>
      <c r="M13" s="526" t="s">
        <v>73</v>
      </c>
      <c r="N13" s="527"/>
      <c r="O13" s="527"/>
      <c r="P13" s="527"/>
      <c r="Q13" s="528"/>
      <c r="R13" s="529">
        <v>101207</v>
      </c>
      <c r="S13" s="530"/>
      <c r="T13" s="530"/>
      <c r="U13" s="530"/>
      <c r="V13" s="531"/>
      <c r="W13" s="517" t="s">
        <v>74</v>
      </c>
      <c r="X13" s="439"/>
      <c r="Y13" s="439"/>
      <c r="Z13" s="439"/>
      <c r="AA13" s="439"/>
      <c r="AB13" s="440"/>
      <c r="AC13" s="402">
        <v>3926</v>
      </c>
      <c r="AD13" s="403"/>
      <c r="AE13" s="403"/>
      <c r="AF13" s="403"/>
      <c r="AG13" s="404"/>
      <c r="AH13" s="402">
        <v>4095</v>
      </c>
      <c r="AI13" s="403"/>
      <c r="AJ13" s="403"/>
      <c r="AK13" s="403"/>
      <c r="AL13" s="405"/>
      <c r="AM13" s="495" t="s">
        <v>75</v>
      </c>
      <c r="AN13" s="400"/>
      <c r="AO13" s="400"/>
      <c r="AP13" s="400"/>
      <c r="AQ13" s="400"/>
      <c r="AR13" s="400"/>
      <c r="AS13" s="400"/>
      <c r="AT13" s="401"/>
      <c r="AU13" s="483" t="s">
        <v>76</v>
      </c>
      <c r="AV13" s="484"/>
      <c r="AW13" s="484"/>
      <c r="AX13" s="484"/>
      <c r="AY13" s="406" t="s">
        <v>77</v>
      </c>
      <c r="AZ13" s="407"/>
      <c r="BA13" s="407"/>
      <c r="BB13" s="407"/>
      <c r="BC13" s="407"/>
      <c r="BD13" s="407"/>
      <c r="BE13" s="407"/>
      <c r="BF13" s="407"/>
      <c r="BG13" s="407"/>
      <c r="BH13" s="407"/>
      <c r="BI13" s="407"/>
      <c r="BJ13" s="407"/>
      <c r="BK13" s="407"/>
      <c r="BL13" s="407"/>
      <c r="BM13" s="408"/>
      <c r="BN13" s="426">
        <v>206388</v>
      </c>
      <c r="BO13" s="427"/>
      <c r="BP13" s="427"/>
      <c r="BQ13" s="427"/>
      <c r="BR13" s="427"/>
      <c r="BS13" s="427"/>
      <c r="BT13" s="427"/>
      <c r="BU13" s="428"/>
      <c r="BV13" s="426">
        <v>235681</v>
      </c>
      <c r="BW13" s="427"/>
      <c r="BX13" s="427"/>
      <c r="BY13" s="427"/>
      <c r="BZ13" s="427"/>
      <c r="CA13" s="427"/>
      <c r="CB13" s="427"/>
      <c r="CC13" s="428"/>
      <c r="CD13" s="435" t="s">
        <v>78</v>
      </c>
      <c r="CE13" s="436"/>
      <c r="CF13" s="436"/>
      <c r="CG13" s="436"/>
      <c r="CH13" s="436"/>
      <c r="CI13" s="436"/>
      <c r="CJ13" s="436"/>
      <c r="CK13" s="436"/>
      <c r="CL13" s="436"/>
      <c r="CM13" s="436"/>
      <c r="CN13" s="436"/>
      <c r="CO13" s="436"/>
      <c r="CP13" s="436"/>
      <c r="CQ13" s="436"/>
      <c r="CR13" s="436"/>
      <c r="CS13" s="437"/>
      <c r="CT13" s="396">
        <v>6.7</v>
      </c>
      <c r="CU13" s="397"/>
      <c r="CV13" s="397"/>
      <c r="CW13" s="397"/>
      <c r="CX13" s="397"/>
      <c r="CY13" s="397"/>
      <c r="CZ13" s="397"/>
      <c r="DA13" s="398"/>
      <c r="DB13" s="396">
        <v>6.5</v>
      </c>
      <c r="DC13" s="397"/>
      <c r="DD13" s="397"/>
      <c r="DE13" s="397"/>
      <c r="DF13" s="397"/>
      <c r="DG13" s="397"/>
      <c r="DH13" s="397"/>
      <c r="DI13" s="398"/>
      <c r="DJ13" s="41"/>
      <c r="DK13" s="41"/>
      <c r="DL13" s="41"/>
      <c r="DM13" s="41"/>
      <c r="DN13" s="41"/>
      <c r="DO13" s="41"/>
    </row>
    <row r="14" spans="1:119" ht="18.75" customHeight="1" thickBot="1">
      <c r="A14" s="42"/>
      <c r="B14" s="545"/>
      <c r="C14" s="546"/>
      <c r="D14" s="546"/>
      <c r="E14" s="546"/>
      <c r="F14" s="546"/>
      <c r="G14" s="546"/>
      <c r="H14" s="546"/>
      <c r="I14" s="546"/>
      <c r="J14" s="546"/>
      <c r="K14" s="547"/>
      <c r="L14" s="519" t="s">
        <v>79</v>
      </c>
      <c r="M14" s="563"/>
      <c r="N14" s="563"/>
      <c r="O14" s="563"/>
      <c r="P14" s="563"/>
      <c r="Q14" s="564"/>
      <c r="R14" s="529">
        <v>101866</v>
      </c>
      <c r="S14" s="530"/>
      <c r="T14" s="530"/>
      <c r="U14" s="530"/>
      <c r="V14" s="531"/>
      <c r="W14" s="532"/>
      <c r="X14" s="442"/>
      <c r="Y14" s="442"/>
      <c r="Z14" s="442"/>
      <c r="AA14" s="442"/>
      <c r="AB14" s="443"/>
      <c r="AC14" s="522">
        <v>9</v>
      </c>
      <c r="AD14" s="523"/>
      <c r="AE14" s="523"/>
      <c r="AF14" s="523"/>
      <c r="AG14" s="524"/>
      <c r="AH14" s="522">
        <v>9.3000000000000007</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80</v>
      </c>
      <c r="CE14" s="433"/>
      <c r="CF14" s="433"/>
      <c r="CG14" s="433"/>
      <c r="CH14" s="433"/>
      <c r="CI14" s="433"/>
      <c r="CJ14" s="433"/>
      <c r="CK14" s="433"/>
      <c r="CL14" s="433"/>
      <c r="CM14" s="433"/>
      <c r="CN14" s="433"/>
      <c r="CO14" s="433"/>
      <c r="CP14" s="433"/>
      <c r="CQ14" s="433"/>
      <c r="CR14" s="433"/>
      <c r="CS14" s="434"/>
      <c r="CT14" s="533" t="s">
        <v>65</v>
      </c>
      <c r="CU14" s="534"/>
      <c r="CV14" s="534"/>
      <c r="CW14" s="534"/>
      <c r="CX14" s="534"/>
      <c r="CY14" s="534"/>
      <c r="CZ14" s="534"/>
      <c r="DA14" s="535"/>
      <c r="DB14" s="533" t="s">
        <v>65</v>
      </c>
      <c r="DC14" s="534"/>
      <c r="DD14" s="534"/>
      <c r="DE14" s="534"/>
      <c r="DF14" s="534"/>
      <c r="DG14" s="534"/>
      <c r="DH14" s="534"/>
      <c r="DI14" s="535"/>
      <c r="DJ14" s="41"/>
      <c r="DK14" s="41"/>
      <c r="DL14" s="41"/>
      <c r="DM14" s="41"/>
      <c r="DN14" s="41"/>
      <c r="DO14" s="41"/>
    </row>
    <row r="15" spans="1:119" ht="18.75" customHeight="1">
      <c r="A15" s="42"/>
      <c r="B15" s="545"/>
      <c r="C15" s="546"/>
      <c r="D15" s="546"/>
      <c r="E15" s="546"/>
      <c r="F15" s="546"/>
      <c r="G15" s="546"/>
      <c r="H15" s="546"/>
      <c r="I15" s="546"/>
      <c r="J15" s="546"/>
      <c r="K15" s="547"/>
      <c r="L15" s="52"/>
      <c r="M15" s="526" t="s">
        <v>73</v>
      </c>
      <c r="N15" s="527"/>
      <c r="O15" s="527"/>
      <c r="P15" s="527"/>
      <c r="Q15" s="528"/>
      <c r="R15" s="529">
        <v>100617</v>
      </c>
      <c r="S15" s="530"/>
      <c r="T15" s="530"/>
      <c r="U15" s="530"/>
      <c r="V15" s="531"/>
      <c r="W15" s="517" t="s">
        <v>81</v>
      </c>
      <c r="X15" s="439"/>
      <c r="Y15" s="439"/>
      <c r="Z15" s="439"/>
      <c r="AA15" s="439"/>
      <c r="AB15" s="440"/>
      <c r="AC15" s="402">
        <v>7943</v>
      </c>
      <c r="AD15" s="403"/>
      <c r="AE15" s="403"/>
      <c r="AF15" s="403"/>
      <c r="AG15" s="404"/>
      <c r="AH15" s="402">
        <v>7837</v>
      </c>
      <c r="AI15" s="403"/>
      <c r="AJ15" s="403"/>
      <c r="AK15" s="403"/>
      <c r="AL15" s="405"/>
      <c r="AM15" s="495"/>
      <c r="AN15" s="400"/>
      <c r="AO15" s="400"/>
      <c r="AP15" s="400"/>
      <c r="AQ15" s="400"/>
      <c r="AR15" s="400"/>
      <c r="AS15" s="400"/>
      <c r="AT15" s="401"/>
      <c r="AU15" s="483"/>
      <c r="AV15" s="484"/>
      <c r="AW15" s="484"/>
      <c r="AX15" s="484"/>
      <c r="AY15" s="418" t="s">
        <v>82</v>
      </c>
      <c r="AZ15" s="419"/>
      <c r="BA15" s="419"/>
      <c r="BB15" s="419"/>
      <c r="BC15" s="419"/>
      <c r="BD15" s="419"/>
      <c r="BE15" s="419"/>
      <c r="BF15" s="419"/>
      <c r="BG15" s="419"/>
      <c r="BH15" s="419"/>
      <c r="BI15" s="419"/>
      <c r="BJ15" s="419"/>
      <c r="BK15" s="419"/>
      <c r="BL15" s="419"/>
      <c r="BM15" s="420"/>
      <c r="BN15" s="421">
        <v>10180564</v>
      </c>
      <c r="BO15" s="422"/>
      <c r="BP15" s="422"/>
      <c r="BQ15" s="422"/>
      <c r="BR15" s="422"/>
      <c r="BS15" s="422"/>
      <c r="BT15" s="422"/>
      <c r="BU15" s="423"/>
      <c r="BV15" s="421">
        <v>9484152</v>
      </c>
      <c r="BW15" s="422"/>
      <c r="BX15" s="422"/>
      <c r="BY15" s="422"/>
      <c r="BZ15" s="422"/>
      <c r="CA15" s="422"/>
      <c r="CB15" s="422"/>
      <c r="CC15" s="423"/>
      <c r="CD15" s="536" t="s">
        <v>83</v>
      </c>
      <c r="CE15" s="537"/>
      <c r="CF15" s="537"/>
      <c r="CG15" s="537"/>
      <c r="CH15" s="537"/>
      <c r="CI15" s="537"/>
      <c r="CJ15" s="537"/>
      <c r="CK15" s="537"/>
      <c r="CL15" s="537"/>
      <c r="CM15" s="537"/>
      <c r="CN15" s="537"/>
      <c r="CO15" s="537"/>
      <c r="CP15" s="537"/>
      <c r="CQ15" s="537"/>
      <c r="CR15" s="537"/>
      <c r="CS15" s="53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5"/>
      <c r="C16" s="546"/>
      <c r="D16" s="546"/>
      <c r="E16" s="546"/>
      <c r="F16" s="546"/>
      <c r="G16" s="546"/>
      <c r="H16" s="546"/>
      <c r="I16" s="546"/>
      <c r="J16" s="546"/>
      <c r="K16" s="547"/>
      <c r="L16" s="519" t="s">
        <v>84</v>
      </c>
      <c r="M16" s="520"/>
      <c r="N16" s="520"/>
      <c r="O16" s="520"/>
      <c r="P16" s="520"/>
      <c r="Q16" s="521"/>
      <c r="R16" s="514" t="s">
        <v>85</v>
      </c>
      <c r="S16" s="515"/>
      <c r="T16" s="515"/>
      <c r="U16" s="515"/>
      <c r="V16" s="516"/>
      <c r="W16" s="532"/>
      <c r="X16" s="442"/>
      <c r="Y16" s="442"/>
      <c r="Z16" s="442"/>
      <c r="AA16" s="442"/>
      <c r="AB16" s="443"/>
      <c r="AC16" s="522">
        <v>18.100000000000001</v>
      </c>
      <c r="AD16" s="523"/>
      <c r="AE16" s="523"/>
      <c r="AF16" s="523"/>
      <c r="AG16" s="524"/>
      <c r="AH16" s="522">
        <v>17.8</v>
      </c>
      <c r="AI16" s="523"/>
      <c r="AJ16" s="523"/>
      <c r="AK16" s="523"/>
      <c r="AL16" s="525"/>
      <c r="AM16" s="495"/>
      <c r="AN16" s="400"/>
      <c r="AO16" s="400"/>
      <c r="AP16" s="400"/>
      <c r="AQ16" s="400"/>
      <c r="AR16" s="400"/>
      <c r="AS16" s="400"/>
      <c r="AT16" s="401"/>
      <c r="AU16" s="483"/>
      <c r="AV16" s="484"/>
      <c r="AW16" s="484"/>
      <c r="AX16" s="484"/>
      <c r="AY16" s="406" t="s">
        <v>86</v>
      </c>
      <c r="AZ16" s="407"/>
      <c r="BA16" s="407"/>
      <c r="BB16" s="407"/>
      <c r="BC16" s="407"/>
      <c r="BD16" s="407"/>
      <c r="BE16" s="407"/>
      <c r="BF16" s="407"/>
      <c r="BG16" s="407"/>
      <c r="BH16" s="407"/>
      <c r="BI16" s="407"/>
      <c r="BJ16" s="407"/>
      <c r="BK16" s="407"/>
      <c r="BL16" s="407"/>
      <c r="BM16" s="408"/>
      <c r="BN16" s="426">
        <v>17006581</v>
      </c>
      <c r="BO16" s="427"/>
      <c r="BP16" s="427"/>
      <c r="BQ16" s="427"/>
      <c r="BR16" s="427"/>
      <c r="BS16" s="427"/>
      <c r="BT16" s="427"/>
      <c r="BU16" s="428"/>
      <c r="BV16" s="426">
        <v>16573322</v>
      </c>
      <c r="BW16" s="427"/>
      <c r="BX16" s="427"/>
      <c r="BY16" s="427"/>
      <c r="BZ16" s="427"/>
      <c r="CA16" s="427"/>
      <c r="CB16" s="427"/>
      <c r="CC16" s="428"/>
      <c r="CD16" s="56"/>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41"/>
      <c r="DK16" s="41"/>
      <c r="DL16" s="41"/>
      <c r="DM16" s="41"/>
      <c r="DN16" s="41"/>
      <c r="DO16" s="41"/>
    </row>
    <row r="17" spans="1:119" ht="18.75" customHeight="1" thickBot="1">
      <c r="A17" s="42"/>
      <c r="B17" s="548"/>
      <c r="C17" s="549"/>
      <c r="D17" s="549"/>
      <c r="E17" s="549"/>
      <c r="F17" s="549"/>
      <c r="G17" s="549"/>
      <c r="H17" s="549"/>
      <c r="I17" s="549"/>
      <c r="J17" s="549"/>
      <c r="K17" s="550"/>
      <c r="L17" s="57"/>
      <c r="M17" s="511" t="s">
        <v>87</v>
      </c>
      <c r="N17" s="512"/>
      <c r="O17" s="512"/>
      <c r="P17" s="512"/>
      <c r="Q17" s="513"/>
      <c r="R17" s="514" t="s">
        <v>88</v>
      </c>
      <c r="S17" s="515"/>
      <c r="T17" s="515"/>
      <c r="U17" s="515"/>
      <c r="V17" s="516"/>
      <c r="W17" s="517" t="s">
        <v>89</v>
      </c>
      <c r="X17" s="439"/>
      <c r="Y17" s="439"/>
      <c r="Z17" s="439"/>
      <c r="AA17" s="439"/>
      <c r="AB17" s="440"/>
      <c r="AC17" s="402">
        <v>31985</v>
      </c>
      <c r="AD17" s="403"/>
      <c r="AE17" s="403"/>
      <c r="AF17" s="403"/>
      <c r="AG17" s="404"/>
      <c r="AH17" s="402">
        <v>32082</v>
      </c>
      <c r="AI17" s="403"/>
      <c r="AJ17" s="403"/>
      <c r="AK17" s="403"/>
      <c r="AL17" s="405"/>
      <c r="AM17" s="495"/>
      <c r="AN17" s="400"/>
      <c r="AO17" s="400"/>
      <c r="AP17" s="400"/>
      <c r="AQ17" s="400"/>
      <c r="AR17" s="400"/>
      <c r="AS17" s="400"/>
      <c r="AT17" s="401"/>
      <c r="AU17" s="483"/>
      <c r="AV17" s="484"/>
      <c r="AW17" s="484"/>
      <c r="AX17" s="484"/>
      <c r="AY17" s="406" t="s">
        <v>90</v>
      </c>
      <c r="AZ17" s="407"/>
      <c r="BA17" s="407"/>
      <c r="BB17" s="407"/>
      <c r="BC17" s="407"/>
      <c r="BD17" s="407"/>
      <c r="BE17" s="407"/>
      <c r="BF17" s="407"/>
      <c r="BG17" s="407"/>
      <c r="BH17" s="407"/>
      <c r="BI17" s="407"/>
      <c r="BJ17" s="407"/>
      <c r="BK17" s="407"/>
      <c r="BL17" s="407"/>
      <c r="BM17" s="408"/>
      <c r="BN17" s="426">
        <v>12800821</v>
      </c>
      <c r="BO17" s="427"/>
      <c r="BP17" s="427"/>
      <c r="BQ17" s="427"/>
      <c r="BR17" s="427"/>
      <c r="BS17" s="427"/>
      <c r="BT17" s="427"/>
      <c r="BU17" s="428"/>
      <c r="BV17" s="426">
        <v>12018165</v>
      </c>
      <c r="BW17" s="427"/>
      <c r="BX17" s="427"/>
      <c r="BY17" s="427"/>
      <c r="BZ17" s="427"/>
      <c r="CA17" s="427"/>
      <c r="CB17" s="427"/>
      <c r="CC17" s="428"/>
      <c r="CD17" s="56"/>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41"/>
      <c r="DK17" s="41"/>
      <c r="DL17" s="41"/>
      <c r="DM17" s="41"/>
      <c r="DN17" s="41"/>
      <c r="DO17" s="41"/>
    </row>
    <row r="18" spans="1:119" ht="18.75" customHeight="1" thickBot="1">
      <c r="A18" s="42"/>
      <c r="B18" s="488" t="s">
        <v>91</v>
      </c>
      <c r="C18" s="489"/>
      <c r="D18" s="489"/>
      <c r="E18" s="490"/>
      <c r="F18" s="490"/>
      <c r="G18" s="490"/>
      <c r="H18" s="490"/>
      <c r="I18" s="490"/>
      <c r="J18" s="490"/>
      <c r="K18" s="490"/>
      <c r="L18" s="491">
        <v>215.7</v>
      </c>
      <c r="M18" s="491"/>
      <c r="N18" s="491"/>
      <c r="O18" s="491"/>
      <c r="P18" s="491"/>
      <c r="Q18" s="491"/>
      <c r="R18" s="492"/>
      <c r="S18" s="492"/>
      <c r="T18" s="492"/>
      <c r="U18" s="492"/>
      <c r="V18" s="493"/>
      <c r="W18" s="507"/>
      <c r="X18" s="508"/>
      <c r="Y18" s="508"/>
      <c r="Z18" s="508"/>
      <c r="AA18" s="508"/>
      <c r="AB18" s="518"/>
      <c r="AC18" s="390">
        <v>72.900000000000006</v>
      </c>
      <c r="AD18" s="391"/>
      <c r="AE18" s="391"/>
      <c r="AF18" s="391"/>
      <c r="AG18" s="494"/>
      <c r="AH18" s="390">
        <v>72.900000000000006</v>
      </c>
      <c r="AI18" s="391"/>
      <c r="AJ18" s="391"/>
      <c r="AK18" s="391"/>
      <c r="AL18" s="392"/>
      <c r="AM18" s="495"/>
      <c r="AN18" s="400"/>
      <c r="AO18" s="400"/>
      <c r="AP18" s="400"/>
      <c r="AQ18" s="400"/>
      <c r="AR18" s="400"/>
      <c r="AS18" s="400"/>
      <c r="AT18" s="401"/>
      <c r="AU18" s="483"/>
      <c r="AV18" s="484"/>
      <c r="AW18" s="484"/>
      <c r="AX18" s="484"/>
      <c r="AY18" s="406" t="s">
        <v>92</v>
      </c>
      <c r="AZ18" s="407"/>
      <c r="BA18" s="407"/>
      <c r="BB18" s="407"/>
      <c r="BC18" s="407"/>
      <c r="BD18" s="407"/>
      <c r="BE18" s="407"/>
      <c r="BF18" s="407"/>
      <c r="BG18" s="407"/>
      <c r="BH18" s="407"/>
      <c r="BI18" s="407"/>
      <c r="BJ18" s="407"/>
      <c r="BK18" s="407"/>
      <c r="BL18" s="407"/>
      <c r="BM18" s="408"/>
      <c r="BN18" s="426">
        <v>18272991</v>
      </c>
      <c r="BO18" s="427"/>
      <c r="BP18" s="427"/>
      <c r="BQ18" s="427"/>
      <c r="BR18" s="427"/>
      <c r="BS18" s="427"/>
      <c r="BT18" s="427"/>
      <c r="BU18" s="428"/>
      <c r="BV18" s="426">
        <v>18345701</v>
      </c>
      <c r="BW18" s="427"/>
      <c r="BX18" s="427"/>
      <c r="BY18" s="427"/>
      <c r="BZ18" s="427"/>
      <c r="CA18" s="427"/>
      <c r="CB18" s="427"/>
      <c r="CC18" s="428"/>
      <c r="CD18" s="56"/>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41"/>
      <c r="DK18" s="41"/>
      <c r="DL18" s="41"/>
      <c r="DM18" s="41"/>
      <c r="DN18" s="41"/>
      <c r="DO18" s="41"/>
    </row>
    <row r="19" spans="1:119" ht="18.75" customHeight="1" thickBot="1">
      <c r="A19" s="42"/>
      <c r="B19" s="488" t="s">
        <v>93</v>
      </c>
      <c r="C19" s="489"/>
      <c r="D19" s="489"/>
      <c r="E19" s="490"/>
      <c r="F19" s="490"/>
      <c r="G19" s="490"/>
      <c r="H19" s="490"/>
      <c r="I19" s="490"/>
      <c r="J19" s="490"/>
      <c r="K19" s="490"/>
      <c r="L19" s="496">
        <v>458</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94</v>
      </c>
      <c r="AZ19" s="407"/>
      <c r="BA19" s="407"/>
      <c r="BB19" s="407"/>
      <c r="BC19" s="407"/>
      <c r="BD19" s="407"/>
      <c r="BE19" s="407"/>
      <c r="BF19" s="407"/>
      <c r="BG19" s="407"/>
      <c r="BH19" s="407"/>
      <c r="BI19" s="407"/>
      <c r="BJ19" s="407"/>
      <c r="BK19" s="407"/>
      <c r="BL19" s="407"/>
      <c r="BM19" s="408"/>
      <c r="BN19" s="426">
        <v>23797038</v>
      </c>
      <c r="BO19" s="427"/>
      <c r="BP19" s="427"/>
      <c r="BQ19" s="427"/>
      <c r="BR19" s="427"/>
      <c r="BS19" s="427"/>
      <c r="BT19" s="427"/>
      <c r="BU19" s="428"/>
      <c r="BV19" s="426">
        <v>22944763</v>
      </c>
      <c r="BW19" s="427"/>
      <c r="BX19" s="427"/>
      <c r="BY19" s="427"/>
      <c r="BZ19" s="427"/>
      <c r="CA19" s="427"/>
      <c r="CB19" s="427"/>
      <c r="CC19" s="428"/>
      <c r="CD19" s="56"/>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41"/>
      <c r="DK19" s="41"/>
      <c r="DL19" s="41"/>
      <c r="DM19" s="41"/>
      <c r="DN19" s="41"/>
      <c r="DO19" s="41"/>
    </row>
    <row r="20" spans="1:119" ht="18.75" customHeight="1" thickBot="1">
      <c r="A20" s="42"/>
      <c r="B20" s="488" t="s">
        <v>95</v>
      </c>
      <c r="C20" s="489"/>
      <c r="D20" s="489"/>
      <c r="E20" s="490"/>
      <c r="F20" s="490"/>
      <c r="G20" s="490"/>
      <c r="H20" s="490"/>
      <c r="I20" s="490"/>
      <c r="J20" s="490"/>
      <c r="K20" s="490"/>
      <c r="L20" s="496">
        <v>37792</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3"/>
      <c r="AO20" s="473"/>
      <c r="AP20" s="473"/>
      <c r="AQ20" s="473"/>
      <c r="AR20" s="473"/>
      <c r="AS20" s="473"/>
      <c r="AT20" s="474"/>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56"/>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41"/>
      <c r="DK20" s="41"/>
      <c r="DL20" s="41"/>
      <c r="DM20" s="41"/>
      <c r="DN20" s="41"/>
      <c r="DO20" s="41"/>
    </row>
    <row r="21" spans="1:119" ht="18.75" customHeight="1">
      <c r="A21" s="42"/>
      <c r="B21" s="485" t="s">
        <v>96</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56"/>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41"/>
      <c r="DK21" s="41"/>
      <c r="DL21" s="41"/>
      <c r="DM21" s="41"/>
      <c r="DN21" s="41"/>
      <c r="DO21" s="41"/>
    </row>
    <row r="22" spans="1:119" ht="18.75" customHeight="1" thickBot="1">
      <c r="A22" s="42"/>
      <c r="B22" s="455" t="s">
        <v>97</v>
      </c>
      <c r="C22" s="456"/>
      <c r="D22" s="457"/>
      <c r="E22" s="464" t="s">
        <v>26</v>
      </c>
      <c r="F22" s="439"/>
      <c r="G22" s="439"/>
      <c r="H22" s="439"/>
      <c r="I22" s="439"/>
      <c r="J22" s="439"/>
      <c r="K22" s="440"/>
      <c r="L22" s="464" t="s">
        <v>98</v>
      </c>
      <c r="M22" s="439"/>
      <c r="N22" s="439"/>
      <c r="O22" s="439"/>
      <c r="P22" s="440"/>
      <c r="Q22" s="449" t="s">
        <v>99</v>
      </c>
      <c r="R22" s="450"/>
      <c r="S22" s="450"/>
      <c r="T22" s="450"/>
      <c r="U22" s="450"/>
      <c r="V22" s="465"/>
      <c r="W22" s="467" t="s">
        <v>100</v>
      </c>
      <c r="X22" s="456"/>
      <c r="Y22" s="457"/>
      <c r="Z22" s="464" t="s">
        <v>26</v>
      </c>
      <c r="AA22" s="439"/>
      <c r="AB22" s="439"/>
      <c r="AC22" s="439"/>
      <c r="AD22" s="439"/>
      <c r="AE22" s="439"/>
      <c r="AF22" s="439"/>
      <c r="AG22" s="440"/>
      <c r="AH22" s="438" t="s">
        <v>101</v>
      </c>
      <c r="AI22" s="439"/>
      <c r="AJ22" s="439"/>
      <c r="AK22" s="439"/>
      <c r="AL22" s="440"/>
      <c r="AM22" s="438" t="s">
        <v>102</v>
      </c>
      <c r="AN22" s="444"/>
      <c r="AO22" s="444"/>
      <c r="AP22" s="444"/>
      <c r="AQ22" s="444"/>
      <c r="AR22" s="445"/>
      <c r="AS22" s="449" t="s">
        <v>99</v>
      </c>
      <c r="AT22" s="450"/>
      <c r="AU22" s="450"/>
      <c r="AV22" s="450"/>
      <c r="AW22" s="450"/>
      <c r="AX22" s="451"/>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56"/>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41"/>
      <c r="DK22" s="41"/>
      <c r="DL22" s="41"/>
      <c r="DM22" s="41"/>
      <c r="DN22" s="41"/>
      <c r="DO22" s="41"/>
    </row>
    <row r="23" spans="1:119" ht="18.75" customHeight="1">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8" t="s">
        <v>103</v>
      </c>
      <c r="AZ23" s="419"/>
      <c r="BA23" s="419"/>
      <c r="BB23" s="419"/>
      <c r="BC23" s="419"/>
      <c r="BD23" s="419"/>
      <c r="BE23" s="419"/>
      <c r="BF23" s="419"/>
      <c r="BG23" s="419"/>
      <c r="BH23" s="419"/>
      <c r="BI23" s="419"/>
      <c r="BJ23" s="419"/>
      <c r="BK23" s="419"/>
      <c r="BL23" s="419"/>
      <c r="BM23" s="420"/>
      <c r="BN23" s="426">
        <v>27888635</v>
      </c>
      <c r="BO23" s="427"/>
      <c r="BP23" s="427"/>
      <c r="BQ23" s="427"/>
      <c r="BR23" s="427"/>
      <c r="BS23" s="427"/>
      <c r="BT23" s="427"/>
      <c r="BU23" s="428"/>
      <c r="BV23" s="426">
        <v>28152458</v>
      </c>
      <c r="BW23" s="427"/>
      <c r="BX23" s="427"/>
      <c r="BY23" s="427"/>
      <c r="BZ23" s="427"/>
      <c r="CA23" s="427"/>
      <c r="CB23" s="427"/>
      <c r="CC23" s="428"/>
      <c r="CD23" s="56"/>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41"/>
      <c r="DK23" s="41"/>
      <c r="DL23" s="41"/>
      <c r="DM23" s="41"/>
      <c r="DN23" s="41"/>
      <c r="DO23" s="41"/>
    </row>
    <row r="24" spans="1:119" ht="18.75" customHeight="1" thickBot="1">
      <c r="A24" s="42"/>
      <c r="B24" s="458"/>
      <c r="C24" s="459"/>
      <c r="D24" s="460"/>
      <c r="E24" s="399" t="s">
        <v>104</v>
      </c>
      <c r="F24" s="400"/>
      <c r="G24" s="400"/>
      <c r="H24" s="400"/>
      <c r="I24" s="400"/>
      <c r="J24" s="400"/>
      <c r="K24" s="401"/>
      <c r="L24" s="402">
        <v>1</v>
      </c>
      <c r="M24" s="403"/>
      <c r="N24" s="403"/>
      <c r="O24" s="403"/>
      <c r="P24" s="404"/>
      <c r="Q24" s="402">
        <v>8980</v>
      </c>
      <c r="R24" s="403"/>
      <c r="S24" s="403"/>
      <c r="T24" s="403"/>
      <c r="U24" s="403"/>
      <c r="V24" s="404"/>
      <c r="W24" s="468"/>
      <c r="X24" s="459"/>
      <c r="Y24" s="460"/>
      <c r="Z24" s="399" t="s">
        <v>105</v>
      </c>
      <c r="AA24" s="400"/>
      <c r="AB24" s="400"/>
      <c r="AC24" s="400"/>
      <c r="AD24" s="400"/>
      <c r="AE24" s="400"/>
      <c r="AF24" s="400"/>
      <c r="AG24" s="401"/>
      <c r="AH24" s="402">
        <v>470</v>
      </c>
      <c r="AI24" s="403"/>
      <c r="AJ24" s="403"/>
      <c r="AK24" s="403"/>
      <c r="AL24" s="404"/>
      <c r="AM24" s="402">
        <v>1512460</v>
      </c>
      <c r="AN24" s="403"/>
      <c r="AO24" s="403"/>
      <c r="AP24" s="403"/>
      <c r="AQ24" s="403"/>
      <c r="AR24" s="404"/>
      <c r="AS24" s="402">
        <v>3218</v>
      </c>
      <c r="AT24" s="403"/>
      <c r="AU24" s="403"/>
      <c r="AV24" s="403"/>
      <c r="AW24" s="403"/>
      <c r="AX24" s="405"/>
      <c r="AY24" s="393" t="s">
        <v>106</v>
      </c>
      <c r="AZ24" s="394"/>
      <c r="BA24" s="394"/>
      <c r="BB24" s="394"/>
      <c r="BC24" s="394"/>
      <c r="BD24" s="394"/>
      <c r="BE24" s="394"/>
      <c r="BF24" s="394"/>
      <c r="BG24" s="394"/>
      <c r="BH24" s="394"/>
      <c r="BI24" s="394"/>
      <c r="BJ24" s="394"/>
      <c r="BK24" s="394"/>
      <c r="BL24" s="394"/>
      <c r="BM24" s="395"/>
      <c r="BN24" s="426">
        <v>24019044</v>
      </c>
      <c r="BO24" s="427"/>
      <c r="BP24" s="427"/>
      <c r="BQ24" s="427"/>
      <c r="BR24" s="427"/>
      <c r="BS24" s="427"/>
      <c r="BT24" s="427"/>
      <c r="BU24" s="428"/>
      <c r="BV24" s="426">
        <v>24932544</v>
      </c>
      <c r="BW24" s="427"/>
      <c r="BX24" s="427"/>
      <c r="BY24" s="427"/>
      <c r="BZ24" s="427"/>
      <c r="CA24" s="427"/>
      <c r="CB24" s="427"/>
      <c r="CC24" s="428"/>
      <c r="CD24" s="56"/>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41"/>
      <c r="DK24" s="41"/>
      <c r="DL24" s="41"/>
      <c r="DM24" s="41"/>
      <c r="DN24" s="41"/>
      <c r="DO24" s="41"/>
    </row>
    <row r="25" spans="1:119" s="41" customFormat="1" ht="18.75" customHeight="1">
      <c r="A25" s="42"/>
      <c r="B25" s="458"/>
      <c r="C25" s="459"/>
      <c r="D25" s="460"/>
      <c r="E25" s="399" t="s">
        <v>107</v>
      </c>
      <c r="F25" s="400"/>
      <c r="G25" s="400"/>
      <c r="H25" s="400"/>
      <c r="I25" s="400"/>
      <c r="J25" s="400"/>
      <c r="K25" s="401"/>
      <c r="L25" s="402">
        <v>1</v>
      </c>
      <c r="M25" s="403"/>
      <c r="N25" s="403"/>
      <c r="O25" s="403"/>
      <c r="P25" s="404"/>
      <c r="Q25" s="402">
        <v>7190</v>
      </c>
      <c r="R25" s="403"/>
      <c r="S25" s="403"/>
      <c r="T25" s="403"/>
      <c r="U25" s="403"/>
      <c r="V25" s="404"/>
      <c r="W25" s="468"/>
      <c r="X25" s="459"/>
      <c r="Y25" s="460"/>
      <c r="Z25" s="399" t="s">
        <v>108</v>
      </c>
      <c r="AA25" s="400"/>
      <c r="AB25" s="400"/>
      <c r="AC25" s="400"/>
      <c r="AD25" s="400"/>
      <c r="AE25" s="400"/>
      <c r="AF25" s="400"/>
      <c r="AG25" s="401"/>
      <c r="AH25" s="402">
        <v>98</v>
      </c>
      <c r="AI25" s="403"/>
      <c r="AJ25" s="403"/>
      <c r="AK25" s="403"/>
      <c r="AL25" s="404"/>
      <c r="AM25" s="402">
        <v>303702</v>
      </c>
      <c r="AN25" s="403"/>
      <c r="AO25" s="403"/>
      <c r="AP25" s="403"/>
      <c r="AQ25" s="403"/>
      <c r="AR25" s="404"/>
      <c r="AS25" s="402">
        <v>3099</v>
      </c>
      <c r="AT25" s="403"/>
      <c r="AU25" s="403"/>
      <c r="AV25" s="403"/>
      <c r="AW25" s="403"/>
      <c r="AX25" s="405"/>
      <c r="AY25" s="418" t="s">
        <v>109</v>
      </c>
      <c r="AZ25" s="419"/>
      <c r="BA25" s="419"/>
      <c r="BB25" s="419"/>
      <c r="BC25" s="419"/>
      <c r="BD25" s="419"/>
      <c r="BE25" s="419"/>
      <c r="BF25" s="419"/>
      <c r="BG25" s="419"/>
      <c r="BH25" s="419"/>
      <c r="BI25" s="419"/>
      <c r="BJ25" s="419"/>
      <c r="BK25" s="419"/>
      <c r="BL25" s="419"/>
      <c r="BM25" s="420"/>
      <c r="BN25" s="421">
        <v>1907418</v>
      </c>
      <c r="BO25" s="422"/>
      <c r="BP25" s="422"/>
      <c r="BQ25" s="422"/>
      <c r="BR25" s="422"/>
      <c r="BS25" s="422"/>
      <c r="BT25" s="422"/>
      <c r="BU25" s="423"/>
      <c r="BV25" s="421">
        <v>1428473</v>
      </c>
      <c r="BW25" s="422"/>
      <c r="BX25" s="422"/>
      <c r="BY25" s="422"/>
      <c r="BZ25" s="422"/>
      <c r="CA25" s="422"/>
      <c r="CB25" s="422"/>
      <c r="CC25" s="423"/>
      <c r="CD25" s="56"/>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41" customFormat="1" ht="18.75" customHeight="1">
      <c r="A26" s="42"/>
      <c r="B26" s="458"/>
      <c r="C26" s="459"/>
      <c r="D26" s="460"/>
      <c r="E26" s="399" t="s">
        <v>110</v>
      </c>
      <c r="F26" s="400"/>
      <c r="G26" s="400"/>
      <c r="H26" s="400"/>
      <c r="I26" s="400"/>
      <c r="J26" s="400"/>
      <c r="K26" s="401"/>
      <c r="L26" s="402">
        <v>1</v>
      </c>
      <c r="M26" s="403"/>
      <c r="N26" s="403"/>
      <c r="O26" s="403"/>
      <c r="P26" s="404"/>
      <c r="Q26" s="402">
        <v>6760</v>
      </c>
      <c r="R26" s="403"/>
      <c r="S26" s="403"/>
      <c r="T26" s="403"/>
      <c r="U26" s="403"/>
      <c r="V26" s="404"/>
      <c r="W26" s="468"/>
      <c r="X26" s="459"/>
      <c r="Y26" s="460"/>
      <c r="Z26" s="399" t="s">
        <v>111</v>
      </c>
      <c r="AA26" s="481"/>
      <c r="AB26" s="481"/>
      <c r="AC26" s="481"/>
      <c r="AD26" s="481"/>
      <c r="AE26" s="481"/>
      <c r="AF26" s="481"/>
      <c r="AG26" s="482"/>
      <c r="AH26" s="402">
        <v>4</v>
      </c>
      <c r="AI26" s="403"/>
      <c r="AJ26" s="403"/>
      <c r="AK26" s="403"/>
      <c r="AL26" s="404"/>
      <c r="AM26" s="402">
        <v>11796</v>
      </c>
      <c r="AN26" s="403"/>
      <c r="AO26" s="403"/>
      <c r="AP26" s="403"/>
      <c r="AQ26" s="403"/>
      <c r="AR26" s="404"/>
      <c r="AS26" s="402">
        <v>2949</v>
      </c>
      <c r="AT26" s="403"/>
      <c r="AU26" s="403"/>
      <c r="AV26" s="403"/>
      <c r="AW26" s="403"/>
      <c r="AX26" s="405"/>
      <c r="AY26" s="435" t="s">
        <v>112</v>
      </c>
      <c r="AZ26" s="436"/>
      <c r="BA26" s="436"/>
      <c r="BB26" s="436"/>
      <c r="BC26" s="436"/>
      <c r="BD26" s="436"/>
      <c r="BE26" s="436"/>
      <c r="BF26" s="436"/>
      <c r="BG26" s="436"/>
      <c r="BH26" s="436"/>
      <c r="BI26" s="436"/>
      <c r="BJ26" s="436"/>
      <c r="BK26" s="436"/>
      <c r="BL26" s="436"/>
      <c r="BM26" s="437"/>
      <c r="BN26" s="426" t="s">
        <v>65</v>
      </c>
      <c r="BO26" s="427"/>
      <c r="BP26" s="427"/>
      <c r="BQ26" s="427"/>
      <c r="BR26" s="427"/>
      <c r="BS26" s="427"/>
      <c r="BT26" s="427"/>
      <c r="BU26" s="428"/>
      <c r="BV26" s="426" t="s">
        <v>65</v>
      </c>
      <c r="BW26" s="427"/>
      <c r="BX26" s="427"/>
      <c r="BY26" s="427"/>
      <c r="BZ26" s="427"/>
      <c r="CA26" s="427"/>
      <c r="CB26" s="427"/>
      <c r="CC26" s="428"/>
      <c r="CD26" s="56"/>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c r="A27" s="42"/>
      <c r="B27" s="458"/>
      <c r="C27" s="459"/>
      <c r="D27" s="460"/>
      <c r="E27" s="399" t="s">
        <v>113</v>
      </c>
      <c r="F27" s="400"/>
      <c r="G27" s="400"/>
      <c r="H27" s="400"/>
      <c r="I27" s="400"/>
      <c r="J27" s="400"/>
      <c r="K27" s="401"/>
      <c r="L27" s="402">
        <v>1</v>
      </c>
      <c r="M27" s="403"/>
      <c r="N27" s="403"/>
      <c r="O27" s="403"/>
      <c r="P27" s="404"/>
      <c r="Q27" s="402">
        <v>5370</v>
      </c>
      <c r="R27" s="403"/>
      <c r="S27" s="403"/>
      <c r="T27" s="403"/>
      <c r="U27" s="403"/>
      <c r="V27" s="404"/>
      <c r="W27" s="468"/>
      <c r="X27" s="459"/>
      <c r="Y27" s="460"/>
      <c r="Z27" s="399" t="s">
        <v>114</v>
      </c>
      <c r="AA27" s="400"/>
      <c r="AB27" s="400"/>
      <c r="AC27" s="400"/>
      <c r="AD27" s="400"/>
      <c r="AE27" s="400"/>
      <c r="AF27" s="400"/>
      <c r="AG27" s="401"/>
      <c r="AH27" s="402">
        <v>2</v>
      </c>
      <c r="AI27" s="403"/>
      <c r="AJ27" s="403"/>
      <c r="AK27" s="403"/>
      <c r="AL27" s="404"/>
      <c r="AM27" s="402" t="s">
        <v>115</v>
      </c>
      <c r="AN27" s="403"/>
      <c r="AO27" s="403"/>
      <c r="AP27" s="403"/>
      <c r="AQ27" s="403"/>
      <c r="AR27" s="404"/>
      <c r="AS27" s="402" t="s">
        <v>115</v>
      </c>
      <c r="AT27" s="403"/>
      <c r="AU27" s="403"/>
      <c r="AV27" s="403"/>
      <c r="AW27" s="403"/>
      <c r="AX27" s="405"/>
      <c r="AY27" s="432" t="s">
        <v>116</v>
      </c>
      <c r="AZ27" s="433"/>
      <c r="BA27" s="433"/>
      <c r="BB27" s="433"/>
      <c r="BC27" s="433"/>
      <c r="BD27" s="433"/>
      <c r="BE27" s="433"/>
      <c r="BF27" s="433"/>
      <c r="BG27" s="433"/>
      <c r="BH27" s="433"/>
      <c r="BI27" s="433"/>
      <c r="BJ27" s="433"/>
      <c r="BK27" s="433"/>
      <c r="BL27" s="433"/>
      <c r="BM27" s="434"/>
      <c r="BN27" s="429" t="s">
        <v>65</v>
      </c>
      <c r="BO27" s="430"/>
      <c r="BP27" s="430"/>
      <c r="BQ27" s="430"/>
      <c r="BR27" s="430"/>
      <c r="BS27" s="430"/>
      <c r="BT27" s="430"/>
      <c r="BU27" s="431"/>
      <c r="BV27" s="429" t="s">
        <v>65</v>
      </c>
      <c r="BW27" s="430"/>
      <c r="BX27" s="430"/>
      <c r="BY27" s="430"/>
      <c r="BZ27" s="430"/>
      <c r="CA27" s="430"/>
      <c r="CB27" s="430"/>
      <c r="CC27" s="431"/>
      <c r="CD27" s="58"/>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41"/>
      <c r="DK27" s="41"/>
      <c r="DL27" s="41"/>
      <c r="DM27" s="41"/>
      <c r="DN27" s="41"/>
      <c r="DO27" s="41"/>
    </row>
    <row r="28" spans="1:119" ht="18.75" customHeight="1">
      <c r="A28" s="42"/>
      <c r="B28" s="458"/>
      <c r="C28" s="459"/>
      <c r="D28" s="460"/>
      <c r="E28" s="399" t="s">
        <v>117</v>
      </c>
      <c r="F28" s="400"/>
      <c r="G28" s="400"/>
      <c r="H28" s="400"/>
      <c r="I28" s="400"/>
      <c r="J28" s="400"/>
      <c r="K28" s="401"/>
      <c r="L28" s="402">
        <v>1</v>
      </c>
      <c r="M28" s="403"/>
      <c r="N28" s="403"/>
      <c r="O28" s="403"/>
      <c r="P28" s="404"/>
      <c r="Q28" s="402">
        <v>4830</v>
      </c>
      <c r="R28" s="403"/>
      <c r="S28" s="403"/>
      <c r="T28" s="403"/>
      <c r="U28" s="403"/>
      <c r="V28" s="404"/>
      <c r="W28" s="468"/>
      <c r="X28" s="459"/>
      <c r="Y28" s="460"/>
      <c r="Z28" s="399" t="s">
        <v>118</v>
      </c>
      <c r="AA28" s="400"/>
      <c r="AB28" s="400"/>
      <c r="AC28" s="400"/>
      <c r="AD28" s="400"/>
      <c r="AE28" s="400"/>
      <c r="AF28" s="400"/>
      <c r="AG28" s="401"/>
      <c r="AH28" s="402" t="s">
        <v>65</v>
      </c>
      <c r="AI28" s="403"/>
      <c r="AJ28" s="403"/>
      <c r="AK28" s="403"/>
      <c r="AL28" s="404"/>
      <c r="AM28" s="402" t="s">
        <v>65</v>
      </c>
      <c r="AN28" s="403"/>
      <c r="AO28" s="403"/>
      <c r="AP28" s="403"/>
      <c r="AQ28" s="403"/>
      <c r="AR28" s="404"/>
      <c r="AS28" s="402" t="s">
        <v>65</v>
      </c>
      <c r="AT28" s="403"/>
      <c r="AU28" s="403"/>
      <c r="AV28" s="403"/>
      <c r="AW28" s="403"/>
      <c r="AX28" s="405"/>
      <c r="AY28" s="409" t="s">
        <v>119</v>
      </c>
      <c r="AZ28" s="410"/>
      <c r="BA28" s="410"/>
      <c r="BB28" s="411"/>
      <c r="BC28" s="418" t="s">
        <v>120</v>
      </c>
      <c r="BD28" s="419"/>
      <c r="BE28" s="419"/>
      <c r="BF28" s="419"/>
      <c r="BG28" s="419"/>
      <c r="BH28" s="419"/>
      <c r="BI28" s="419"/>
      <c r="BJ28" s="419"/>
      <c r="BK28" s="419"/>
      <c r="BL28" s="419"/>
      <c r="BM28" s="420"/>
      <c r="BN28" s="421">
        <v>5811586</v>
      </c>
      <c r="BO28" s="422"/>
      <c r="BP28" s="422"/>
      <c r="BQ28" s="422"/>
      <c r="BR28" s="422"/>
      <c r="BS28" s="422"/>
      <c r="BT28" s="422"/>
      <c r="BU28" s="423"/>
      <c r="BV28" s="421">
        <v>5687421</v>
      </c>
      <c r="BW28" s="422"/>
      <c r="BX28" s="422"/>
      <c r="BY28" s="422"/>
      <c r="BZ28" s="422"/>
      <c r="CA28" s="422"/>
      <c r="CB28" s="422"/>
      <c r="CC28" s="423"/>
      <c r="CD28" s="56"/>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41"/>
      <c r="DK28" s="41"/>
      <c r="DL28" s="41"/>
      <c r="DM28" s="41"/>
      <c r="DN28" s="41"/>
      <c r="DO28" s="41"/>
    </row>
    <row r="29" spans="1:119" ht="18.75" customHeight="1">
      <c r="A29" s="42"/>
      <c r="B29" s="458"/>
      <c r="C29" s="459"/>
      <c r="D29" s="460"/>
      <c r="E29" s="399" t="s">
        <v>121</v>
      </c>
      <c r="F29" s="400"/>
      <c r="G29" s="400"/>
      <c r="H29" s="400"/>
      <c r="I29" s="400"/>
      <c r="J29" s="400"/>
      <c r="K29" s="401"/>
      <c r="L29" s="402">
        <v>18</v>
      </c>
      <c r="M29" s="403"/>
      <c r="N29" s="403"/>
      <c r="O29" s="403"/>
      <c r="P29" s="404"/>
      <c r="Q29" s="402">
        <v>4520</v>
      </c>
      <c r="R29" s="403"/>
      <c r="S29" s="403"/>
      <c r="T29" s="403"/>
      <c r="U29" s="403"/>
      <c r="V29" s="404"/>
      <c r="W29" s="469"/>
      <c r="X29" s="470"/>
      <c r="Y29" s="471"/>
      <c r="Z29" s="399" t="s">
        <v>122</v>
      </c>
      <c r="AA29" s="400"/>
      <c r="AB29" s="400"/>
      <c r="AC29" s="400"/>
      <c r="AD29" s="400"/>
      <c r="AE29" s="400"/>
      <c r="AF29" s="400"/>
      <c r="AG29" s="401"/>
      <c r="AH29" s="402">
        <v>472</v>
      </c>
      <c r="AI29" s="403"/>
      <c r="AJ29" s="403"/>
      <c r="AK29" s="403"/>
      <c r="AL29" s="404"/>
      <c r="AM29" s="402">
        <v>1520148</v>
      </c>
      <c r="AN29" s="403"/>
      <c r="AO29" s="403"/>
      <c r="AP29" s="403"/>
      <c r="AQ29" s="403"/>
      <c r="AR29" s="404"/>
      <c r="AS29" s="402">
        <v>3221</v>
      </c>
      <c r="AT29" s="403"/>
      <c r="AU29" s="403"/>
      <c r="AV29" s="403"/>
      <c r="AW29" s="403"/>
      <c r="AX29" s="405"/>
      <c r="AY29" s="412"/>
      <c r="AZ29" s="413"/>
      <c r="BA29" s="413"/>
      <c r="BB29" s="414"/>
      <c r="BC29" s="406" t="s">
        <v>123</v>
      </c>
      <c r="BD29" s="407"/>
      <c r="BE29" s="407"/>
      <c r="BF29" s="407"/>
      <c r="BG29" s="407"/>
      <c r="BH29" s="407"/>
      <c r="BI29" s="407"/>
      <c r="BJ29" s="407"/>
      <c r="BK29" s="407"/>
      <c r="BL29" s="407"/>
      <c r="BM29" s="408"/>
      <c r="BN29" s="426">
        <v>316007</v>
      </c>
      <c r="BO29" s="427"/>
      <c r="BP29" s="427"/>
      <c r="BQ29" s="427"/>
      <c r="BR29" s="427"/>
      <c r="BS29" s="427"/>
      <c r="BT29" s="427"/>
      <c r="BU29" s="428"/>
      <c r="BV29" s="426">
        <v>300733</v>
      </c>
      <c r="BW29" s="427"/>
      <c r="BX29" s="427"/>
      <c r="BY29" s="427"/>
      <c r="BZ29" s="427"/>
      <c r="CA29" s="427"/>
      <c r="CB29" s="427"/>
      <c r="CC29" s="428"/>
      <c r="CD29" s="58"/>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41"/>
      <c r="DK29" s="41"/>
      <c r="DL29" s="41"/>
      <c r="DM29" s="41"/>
      <c r="DN29" s="41"/>
      <c r="DO29" s="41"/>
    </row>
    <row r="30" spans="1:119" ht="18.75" customHeight="1" thickBot="1">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124</v>
      </c>
      <c r="X30" s="479"/>
      <c r="Y30" s="479"/>
      <c r="Z30" s="479"/>
      <c r="AA30" s="479"/>
      <c r="AB30" s="479"/>
      <c r="AC30" s="479"/>
      <c r="AD30" s="479"/>
      <c r="AE30" s="479"/>
      <c r="AF30" s="479"/>
      <c r="AG30" s="480"/>
      <c r="AH30" s="390">
        <v>99.3</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125</v>
      </c>
      <c r="BD30" s="394"/>
      <c r="BE30" s="394"/>
      <c r="BF30" s="394"/>
      <c r="BG30" s="394"/>
      <c r="BH30" s="394"/>
      <c r="BI30" s="394"/>
      <c r="BJ30" s="394"/>
      <c r="BK30" s="394"/>
      <c r="BL30" s="394"/>
      <c r="BM30" s="395"/>
      <c r="BN30" s="429">
        <v>5431614</v>
      </c>
      <c r="BO30" s="430"/>
      <c r="BP30" s="430"/>
      <c r="BQ30" s="430"/>
      <c r="BR30" s="430"/>
      <c r="BS30" s="430"/>
      <c r="BT30" s="430"/>
      <c r="BU30" s="431"/>
      <c r="BV30" s="429">
        <v>4614984</v>
      </c>
      <c r="BW30" s="430"/>
      <c r="BX30" s="430"/>
      <c r="BY30" s="430"/>
      <c r="BZ30" s="430"/>
      <c r="CA30" s="430"/>
      <c r="CB30" s="430"/>
      <c r="CC30" s="43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9" t="s">
        <v>132</v>
      </c>
      <c r="D33" s="389"/>
      <c r="E33" s="388" t="s">
        <v>133</v>
      </c>
      <c r="F33" s="388"/>
      <c r="G33" s="388"/>
      <c r="H33" s="388"/>
      <c r="I33" s="388"/>
      <c r="J33" s="388"/>
      <c r="K33" s="388"/>
      <c r="L33" s="388"/>
      <c r="M33" s="388"/>
      <c r="N33" s="388"/>
      <c r="O33" s="388"/>
      <c r="P33" s="388"/>
      <c r="Q33" s="388"/>
      <c r="R33" s="388"/>
      <c r="S33" s="388"/>
      <c r="T33" s="71"/>
      <c r="U33" s="389" t="s">
        <v>132</v>
      </c>
      <c r="V33" s="389"/>
      <c r="W33" s="388" t="s">
        <v>133</v>
      </c>
      <c r="X33" s="388"/>
      <c r="Y33" s="388"/>
      <c r="Z33" s="388"/>
      <c r="AA33" s="388"/>
      <c r="AB33" s="388"/>
      <c r="AC33" s="388"/>
      <c r="AD33" s="388"/>
      <c r="AE33" s="388"/>
      <c r="AF33" s="388"/>
      <c r="AG33" s="388"/>
      <c r="AH33" s="388"/>
      <c r="AI33" s="388"/>
      <c r="AJ33" s="388"/>
      <c r="AK33" s="388"/>
      <c r="AL33" s="71"/>
      <c r="AM33" s="389" t="s">
        <v>132</v>
      </c>
      <c r="AN33" s="389"/>
      <c r="AO33" s="388" t="s">
        <v>133</v>
      </c>
      <c r="AP33" s="388"/>
      <c r="AQ33" s="388"/>
      <c r="AR33" s="388"/>
      <c r="AS33" s="388"/>
      <c r="AT33" s="388"/>
      <c r="AU33" s="388"/>
      <c r="AV33" s="388"/>
      <c r="AW33" s="388"/>
      <c r="AX33" s="388"/>
      <c r="AY33" s="388"/>
      <c r="AZ33" s="388"/>
      <c r="BA33" s="388"/>
      <c r="BB33" s="388"/>
      <c r="BC33" s="388"/>
      <c r="BD33" s="72"/>
      <c r="BE33" s="388" t="s">
        <v>134</v>
      </c>
      <c r="BF33" s="388"/>
      <c r="BG33" s="388" t="s">
        <v>135</v>
      </c>
      <c r="BH33" s="388"/>
      <c r="BI33" s="388"/>
      <c r="BJ33" s="388"/>
      <c r="BK33" s="388"/>
      <c r="BL33" s="388"/>
      <c r="BM33" s="388"/>
      <c r="BN33" s="388"/>
      <c r="BO33" s="388"/>
      <c r="BP33" s="388"/>
      <c r="BQ33" s="388"/>
      <c r="BR33" s="388"/>
      <c r="BS33" s="388"/>
      <c r="BT33" s="388"/>
      <c r="BU33" s="388"/>
      <c r="BV33" s="72"/>
      <c r="BW33" s="389" t="s">
        <v>134</v>
      </c>
      <c r="BX33" s="389"/>
      <c r="BY33" s="388" t="s">
        <v>136</v>
      </c>
      <c r="BZ33" s="388"/>
      <c r="CA33" s="388"/>
      <c r="CB33" s="388"/>
      <c r="CC33" s="388"/>
      <c r="CD33" s="388"/>
      <c r="CE33" s="388"/>
      <c r="CF33" s="388"/>
      <c r="CG33" s="388"/>
      <c r="CH33" s="388"/>
      <c r="CI33" s="388"/>
      <c r="CJ33" s="388"/>
      <c r="CK33" s="388"/>
      <c r="CL33" s="388"/>
      <c r="CM33" s="388"/>
      <c r="CN33" s="71"/>
      <c r="CO33" s="389" t="s">
        <v>132</v>
      </c>
      <c r="CP33" s="389"/>
      <c r="CQ33" s="388" t="s">
        <v>137</v>
      </c>
      <c r="CR33" s="388"/>
      <c r="CS33" s="388"/>
      <c r="CT33" s="388"/>
      <c r="CU33" s="388"/>
      <c r="CV33" s="388"/>
      <c r="CW33" s="388"/>
      <c r="CX33" s="388"/>
      <c r="CY33" s="388"/>
      <c r="CZ33" s="388"/>
      <c r="DA33" s="388"/>
      <c r="DB33" s="388"/>
      <c r="DC33" s="388"/>
      <c r="DD33" s="388"/>
      <c r="DE33" s="388"/>
      <c r="DF33" s="71"/>
      <c r="DG33" s="387" t="s">
        <v>138</v>
      </c>
      <c r="DH33" s="387"/>
      <c r="DI33" s="73"/>
      <c r="DJ33" s="41"/>
      <c r="DK33" s="41"/>
      <c r="DL33" s="41"/>
      <c r="DM33" s="41"/>
      <c r="DN33" s="41"/>
      <c r="DO33" s="41"/>
    </row>
    <row r="34" spans="1:119" ht="32.25" customHeight="1">
      <c r="A34" s="42"/>
      <c r="B34" s="68"/>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5">
        <f>IF(W34="","",MAX(C34:D43)+1)</f>
        <v>3</v>
      </c>
      <c r="V34" s="385"/>
      <c r="W34" s="384" t="str">
        <f>IF('各会計、関係団体の財政状況及び健全化判断比率'!B28="","",'各会計、関係団体の財政状況及び健全化判断比率'!B28)</f>
        <v>国民健康保険事業特別会計</v>
      </c>
      <c r="X34" s="384"/>
      <c r="Y34" s="384"/>
      <c r="Z34" s="384"/>
      <c r="AA34" s="384"/>
      <c r="AB34" s="384"/>
      <c r="AC34" s="384"/>
      <c r="AD34" s="384"/>
      <c r="AE34" s="384"/>
      <c r="AF34" s="384"/>
      <c r="AG34" s="384"/>
      <c r="AH34" s="384"/>
      <c r="AI34" s="384"/>
      <c r="AJ34" s="384"/>
      <c r="AK34" s="384"/>
      <c r="AL34" s="69"/>
      <c r="AM34" s="385">
        <f>IF(AO34="","",MAX(C34:D43,U34:V43)+1)</f>
        <v>6</v>
      </c>
      <c r="AN34" s="385"/>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69"/>
      <c r="BE34" s="385">
        <f>IF(BG34="","",MAX(C34:D43,U34:V43,AM34:AN43)+1)</f>
        <v>8</v>
      </c>
      <c r="BF34" s="385"/>
      <c r="BG34" s="384" t="str">
        <f>IF('各会計、関係団体の財政状況及び健全化判断比率'!B33="","",'各会計、関係団体の財政状況及び健全化判断比率'!B33)</f>
        <v>渡船事業特別会計</v>
      </c>
      <c r="BH34" s="384"/>
      <c r="BI34" s="384"/>
      <c r="BJ34" s="384"/>
      <c r="BK34" s="384"/>
      <c r="BL34" s="384"/>
      <c r="BM34" s="384"/>
      <c r="BN34" s="384"/>
      <c r="BO34" s="384"/>
      <c r="BP34" s="384"/>
      <c r="BQ34" s="384"/>
      <c r="BR34" s="384"/>
      <c r="BS34" s="384"/>
      <c r="BT34" s="384"/>
      <c r="BU34" s="384"/>
      <c r="BV34" s="69"/>
      <c r="BW34" s="385">
        <f>IF(BY34="","",MAX(C34:D43,U34:V43,AM34:AN43,BE34:BF43)+1)</f>
        <v>9</v>
      </c>
      <c r="BX34" s="385"/>
      <c r="BY34" s="384" t="str">
        <f>IF('各会計、関係団体の財政状況及び健全化判断比率'!B68="","",'各会計、関係団体の財政状況及び健全化判断比率'!B68)</f>
        <v>福岡県市町村消防団員等公務災害補償組合</v>
      </c>
      <c r="BZ34" s="384"/>
      <c r="CA34" s="384"/>
      <c r="CB34" s="384"/>
      <c r="CC34" s="384"/>
      <c r="CD34" s="384"/>
      <c r="CE34" s="384"/>
      <c r="CF34" s="384"/>
      <c r="CG34" s="384"/>
      <c r="CH34" s="384"/>
      <c r="CI34" s="384"/>
      <c r="CJ34" s="384"/>
      <c r="CK34" s="384"/>
      <c r="CL34" s="384"/>
      <c r="CM34" s="384"/>
      <c r="CN34" s="69"/>
      <c r="CO34" s="385">
        <f>IF(CQ34="","",MAX(C34:D43,U34:V43,AM34:AN43,BE34:BF43,BW34:BX43)+1)</f>
        <v>19</v>
      </c>
      <c r="CP34" s="385"/>
      <c r="CQ34" s="384" t="str">
        <f>IF('各会計、関係団体の財政状況及び健全化判断比率'!BS7="","",'各会計、関係団体の財政状況及び健全化判断比率'!BS7)</f>
        <v>志摩海洋センター</v>
      </c>
      <c r="CR34" s="384"/>
      <c r="CS34" s="384"/>
      <c r="CT34" s="384"/>
      <c r="CU34" s="384"/>
      <c r="CV34" s="384"/>
      <c r="CW34" s="384"/>
      <c r="CX34" s="384"/>
      <c r="CY34" s="384"/>
      <c r="CZ34" s="384"/>
      <c r="DA34" s="384"/>
      <c r="DB34" s="384"/>
      <c r="DC34" s="384"/>
      <c r="DD34" s="384"/>
      <c r="DE34" s="384"/>
      <c r="DF34" s="66"/>
      <c r="DG34" s="386" t="str">
        <f>IF('各会計、関係団体の財政状況及び健全化判断比率'!BR7="","",'各会計、関係団体の財政状況及び健全化判断比率'!BR7)</f>
        <v/>
      </c>
      <c r="DH34" s="386"/>
      <c r="DI34" s="73"/>
      <c r="DJ34" s="41"/>
      <c r="DK34" s="41"/>
      <c r="DL34" s="41"/>
      <c r="DM34" s="41"/>
      <c r="DN34" s="41"/>
      <c r="DO34" s="41"/>
    </row>
    <row r="35" spans="1:119" ht="32.25" customHeight="1">
      <c r="A35" s="42"/>
      <c r="B35" s="68"/>
      <c r="C35" s="385">
        <f>IF(E35="","",C34+1)</f>
        <v>2</v>
      </c>
      <c r="D35" s="385"/>
      <c r="E35" s="384" t="str">
        <f>IF('各会計、関係団体の財政状況及び健全化判断比率'!B8="","",'各会計、関係団体の財政状況及び健全化判断比率'!B8)</f>
        <v>住宅新築資金等貸付事業特別会計</v>
      </c>
      <c r="F35" s="384"/>
      <c r="G35" s="384"/>
      <c r="H35" s="384"/>
      <c r="I35" s="384"/>
      <c r="J35" s="384"/>
      <c r="K35" s="384"/>
      <c r="L35" s="384"/>
      <c r="M35" s="384"/>
      <c r="N35" s="384"/>
      <c r="O35" s="384"/>
      <c r="P35" s="384"/>
      <c r="Q35" s="384"/>
      <c r="R35" s="384"/>
      <c r="S35" s="384"/>
      <c r="T35" s="69"/>
      <c r="U35" s="385">
        <f>IF(W35="","",U34+1)</f>
        <v>4</v>
      </c>
      <c r="V35" s="385"/>
      <c r="W35" s="384" t="str">
        <f>IF('各会計、関係団体の財政状況及び健全化判断比率'!B29="","",'各会計、関係団体の財政状況及び健全化判断比率'!B29)</f>
        <v>介護保険事業特別会計</v>
      </c>
      <c r="X35" s="384"/>
      <c r="Y35" s="384"/>
      <c r="Z35" s="384"/>
      <c r="AA35" s="384"/>
      <c r="AB35" s="384"/>
      <c r="AC35" s="384"/>
      <c r="AD35" s="384"/>
      <c r="AE35" s="384"/>
      <c r="AF35" s="384"/>
      <c r="AG35" s="384"/>
      <c r="AH35" s="384"/>
      <c r="AI35" s="384"/>
      <c r="AJ35" s="384"/>
      <c r="AK35" s="384"/>
      <c r="AL35" s="69"/>
      <c r="AM35" s="385">
        <f t="shared" ref="AM35:AM43" si="0">IF(AO35="","",AM34+1)</f>
        <v>7</v>
      </c>
      <c r="AN35" s="385"/>
      <c r="AO35" s="384" t="str">
        <f>IF('各会計、関係団体の財政状況及び健全化判断比率'!B32="","",'各会計、関係団体の財政状況及び健全化判断比率'!B32)</f>
        <v>下水道事業会計</v>
      </c>
      <c r="AP35" s="384"/>
      <c r="AQ35" s="384"/>
      <c r="AR35" s="384"/>
      <c r="AS35" s="384"/>
      <c r="AT35" s="384"/>
      <c r="AU35" s="384"/>
      <c r="AV35" s="384"/>
      <c r="AW35" s="384"/>
      <c r="AX35" s="384"/>
      <c r="AY35" s="384"/>
      <c r="AZ35" s="384"/>
      <c r="BA35" s="384"/>
      <c r="BB35" s="384"/>
      <c r="BC35" s="384"/>
      <c r="BD35" s="69"/>
      <c r="BE35" s="385" t="str">
        <f t="shared" ref="BE35:BE43" si="1">IF(BG35="","",BE34+1)</f>
        <v/>
      </c>
      <c r="BF35" s="385"/>
      <c r="BG35" s="384"/>
      <c r="BH35" s="384"/>
      <c r="BI35" s="384"/>
      <c r="BJ35" s="384"/>
      <c r="BK35" s="384"/>
      <c r="BL35" s="384"/>
      <c r="BM35" s="384"/>
      <c r="BN35" s="384"/>
      <c r="BO35" s="384"/>
      <c r="BP35" s="384"/>
      <c r="BQ35" s="384"/>
      <c r="BR35" s="384"/>
      <c r="BS35" s="384"/>
      <c r="BT35" s="384"/>
      <c r="BU35" s="384"/>
      <c r="BV35" s="69"/>
      <c r="BW35" s="385">
        <f t="shared" ref="BW35:BW43" si="2">IF(BY35="","",BW34+1)</f>
        <v>10</v>
      </c>
      <c r="BX35" s="385"/>
      <c r="BY35" s="384" t="str">
        <f>IF('各会計、関係団体の財政状況及び健全化判断比率'!B69="","",'各会計、関係団体の財政状況及び健全化判断比率'!B69)</f>
        <v>福岡県市町村職員退職手当組合（一般会計）</v>
      </c>
      <c r="BZ35" s="384"/>
      <c r="CA35" s="384"/>
      <c r="CB35" s="384"/>
      <c r="CC35" s="384"/>
      <c r="CD35" s="384"/>
      <c r="CE35" s="384"/>
      <c r="CF35" s="384"/>
      <c r="CG35" s="384"/>
      <c r="CH35" s="384"/>
      <c r="CI35" s="384"/>
      <c r="CJ35" s="384"/>
      <c r="CK35" s="384"/>
      <c r="CL35" s="384"/>
      <c r="CM35" s="384"/>
      <c r="CN35" s="69"/>
      <c r="CO35" s="385">
        <f t="shared" ref="CO35:CO43" si="3">IF(CQ35="","",CO34+1)</f>
        <v>20</v>
      </c>
      <c r="CP35" s="385"/>
      <c r="CQ35" s="384" t="str">
        <f>IF('各会計、関係団体の財政状況及び健全化判断比率'!BS8="","",'各会計、関係団体の財政状況及び健全化判断比率'!BS8)</f>
        <v>糸島市土地開発公社</v>
      </c>
      <c r="CR35" s="384"/>
      <c r="CS35" s="384"/>
      <c r="CT35" s="384"/>
      <c r="CU35" s="384"/>
      <c r="CV35" s="384"/>
      <c r="CW35" s="384"/>
      <c r="CX35" s="384"/>
      <c r="CY35" s="384"/>
      <c r="CZ35" s="384"/>
      <c r="DA35" s="384"/>
      <c r="DB35" s="384"/>
      <c r="DC35" s="384"/>
      <c r="DD35" s="384"/>
      <c r="DE35" s="384"/>
      <c r="DF35" s="66"/>
      <c r="DG35" s="386" t="str">
        <f>IF('各会計、関係団体の財政状況及び健全化判断比率'!BR8="","",'各会計、関係団体の財政状況及び健全化判断比率'!BR8)</f>
        <v/>
      </c>
      <c r="DH35" s="386"/>
      <c r="DI35" s="73"/>
      <c r="DJ35" s="41"/>
      <c r="DK35" s="41"/>
      <c r="DL35" s="41"/>
      <c r="DM35" s="41"/>
      <c r="DN35" s="41"/>
      <c r="DO35" s="41"/>
    </row>
    <row r="36" spans="1:119" ht="32.25" customHeight="1">
      <c r="A36" s="42"/>
      <c r="B36" s="68"/>
      <c r="C36" s="385" t="str">
        <f>IF(E36="","",C35+1)</f>
        <v/>
      </c>
      <c r="D36" s="385"/>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5">
        <f t="shared" ref="U36:U43" si="4">IF(W36="","",U35+1)</f>
        <v>5</v>
      </c>
      <c r="V36" s="385"/>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5" t="str">
        <f t="shared" si="0"/>
        <v/>
      </c>
      <c r="AN36" s="385"/>
      <c r="AO36" s="384"/>
      <c r="AP36" s="384"/>
      <c r="AQ36" s="384"/>
      <c r="AR36" s="384"/>
      <c r="AS36" s="384"/>
      <c r="AT36" s="384"/>
      <c r="AU36" s="384"/>
      <c r="AV36" s="384"/>
      <c r="AW36" s="384"/>
      <c r="AX36" s="384"/>
      <c r="AY36" s="384"/>
      <c r="AZ36" s="384"/>
      <c r="BA36" s="384"/>
      <c r="BB36" s="384"/>
      <c r="BC36" s="384"/>
      <c r="BD36" s="69"/>
      <c r="BE36" s="385" t="str">
        <f t="shared" si="1"/>
        <v/>
      </c>
      <c r="BF36" s="385"/>
      <c r="BG36" s="384"/>
      <c r="BH36" s="384"/>
      <c r="BI36" s="384"/>
      <c r="BJ36" s="384"/>
      <c r="BK36" s="384"/>
      <c r="BL36" s="384"/>
      <c r="BM36" s="384"/>
      <c r="BN36" s="384"/>
      <c r="BO36" s="384"/>
      <c r="BP36" s="384"/>
      <c r="BQ36" s="384"/>
      <c r="BR36" s="384"/>
      <c r="BS36" s="384"/>
      <c r="BT36" s="384"/>
      <c r="BU36" s="384"/>
      <c r="BV36" s="69"/>
      <c r="BW36" s="385">
        <f t="shared" si="2"/>
        <v>11</v>
      </c>
      <c r="BX36" s="385"/>
      <c r="BY36" s="384" t="str">
        <f>IF('各会計、関係団体の財政状況及び健全化判断比率'!B70="","",'各会計、関係団体の財政状況及び健全化判断比率'!B70)</f>
        <v>福岡県市町村職員退職手当組合（基金特別会計）</v>
      </c>
      <c r="BZ36" s="384"/>
      <c r="CA36" s="384"/>
      <c r="CB36" s="384"/>
      <c r="CC36" s="384"/>
      <c r="CD36" s="384"/>
      <c r="CE36" s="384"/>
      <c r="CF36" s="384"/>
      <c r="CG36" s="384"/>
      <c r="CH36" s="384"/>
      <c r="CI36" s="384"/>
      <c r="CJ36" s="384"/>
      <c r="CK36" s="384"/>
      <c r="CL36" s="384"/>
      <c r="CM36" s="384"/>
      <c r="CN36" s="69"/>
      <c r="CO36" s="385" t="str">
        <f t="shared" si="3"/>
        <v/>
      </c>
      <c r="CP36" s="385"/>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6" t="str">
        <f>IF('各会計、関係団体の財政状況及び健全化判断比率'!BR9="","",'各会計、関係団体の財政状況及び健全化判断比率'!BR9)</f>
        <v/>
      </c>
      <c r="DH36" s="386"/>
      <c r="DI36" s="73"/>
      <c r="DJ36" s="41"/>
      <c r="DK36" s="41"/>
      <c r="DL36" s="41"/>
      <c r="DM36" s="41"/>
      <c r="DN36" s="41"/>
      <c r="DO36" s="41"/>
    </row>
    <row r="37" spans="1:119" ht="32.25" customHeight="1">
      <c r="A37" s="42"/>
      <c r="B37" s="68"/>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5" t="str">
        <f t="shared" si="4"/>
        <v/>
      </c>
      <c r="V37" s="385"/>
      <c r="W37" s="384"/>
      <c r="X37" s="384"/>
      <c r="Y37" s="384"/>
      <c r="Z37" s="384"/>
      <c r="AA37" s="384"/>
      <c r="AB37" s="384"/>
      <c r="AC37" s="384"/>
      <c r="AD37" s="384"/>
      <c r="AE37" s="384"/>
      <c r="AF37" s="384"/>
      <c r="AG37" s="384"/>
      <c r="AH37" s="384"/>
      <c r="AI37" s="384"/>
      <c r="AJ37" s="384"/>
      <c r="AK37" s="384"/>
      <c r="AL37" s="69"/>
      <c r="AM37" s="385" t="str">
        <f t="shared" si="0"/>
        <v/>
      </c>
      <c r="AN37" s="385"/>
      <c r="AO37" s="384"/>
      <c r="AP37" s="384"/>
      <c r="AQ37" s="384"/>
      <c r="AR37" s="384"/>
      <c r="AS37" s="384"/>
      <c r="AT37" s="384"/>
      <c r="AU37" s="384"/>
      <c r="AV37" s="384"/>
      <c r="AW37" s="384"/>
      <c r="AX37" s="384"/>
      <c r="AY37" s="384"/>
      <c r="AZ37" s="384"/>
      <c r="BA37" s="384"/>
      <c r="BB37" s="384"/>
      <c r="BC37" s="384"/>
      <c r="BD37" s="69"/>
      <c r="BE37" s="385" t="str">
        <f t="shared" si="1"/>
        <v/>
      </c>
      <c r="BF37" s="385"/>
      <c r="BG37" s="384"/>
      <c r="BH37" s="384"/>
      <c r="BI37" s="384"/>
      <c r="BJ37" s="384"/>
      <c r="BK37" s="384"/>
      <c r="BL37" s="384"/>
      <c r="BM37" s="384"/>
      <c r="BN37" s="384"/>
      <c r="BO37" s="384"/>
      <c r="BP37" s="384"/>
      <c r="BQ37" s="384"/>
      <c r="BR37" s="384"/>
      <c r="BS37" s="384"/>
      <c r="BT37" s="384"/>
      <c r="BU37" s="384"/>
      <c r="BV37" s="69"/>
      <c r="BW37" s="385">
        <f t="shared" si="2"/>
        <v>12</v>
      </c>
      <c r="BX37" s="385"/>
      <c r="BY37" s="384" t="str">
        <f>IF('各会計、関係団体の財政状況及び健全化判断比率'!B71="","",'各会計、関係団体の財政状況及び健全化判断比率'!B71)</f>
        <v>福岡県自治振興組合（一般会計）</v>
      </c>
      <c r="BZ37" s="384"/>
      <c r="CA37" s="384"/>
      <c r="CB37" s="384"/>
      <c r="CC37" s="384"/>
      <c r="CD37" s="384"/>
      <c r="CE37" s="384"/>
      <c r="CF37" s="384"/>
      <c r="CG37" s="384"/>
      <c r="CH37" s="384"/>
      <c r="CI37" s="384"/>
      <c r="CJ37" s="384"/>
      <c r="CK37" s="384"/>
      <c r="CL37" s="384"/>
      <c r="CM37" s="384"/>
      <c r="CN37" s="69"/>
      <c r="CO37" s="385" t="str">
        <f t="shared" si="3"/>
        <v/>
      </c>
      <c r="CP37" s="385"/>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6" t="str">
        <f>IF('各会計、関係団体の財政状況及び健全化判断比率'!BR10="","",'各会計、関係団体の財政状況及び健全化判断比率'!BR10)</f>
        <v/>
      </c>
      <c r="DH37" s="386"/>
      <c r="DI37" s="73"/>
      <c r="DJ37" s="41"/>
      <c r="DK37" s="41"/>
      <c r="DL37" s="41"/>
      <c r="DM37" s="41"/>
      <c r="DN37" s="41"/>
      <c r="DO37" s="41"/>
    </row>
    <row r="38" spans="1:119" ht="32.25" customHeight="1">
      <c r="A38" s="42"/>
      <c r="B38" s="68"/>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5" t="str">
        <f t="shared" si="4"/>
        <v/>
      </c>
      <c r="V38" s="385"/>
      <c r="W38" s="384"/>
      <c r="X38" s="384"/>
      <c r="Y38" s="384"/>
      <c r="Z38" s="384"/>
      <c r="AA38" s="384"/>
      <c r="AB38" s="384"/>
      <c r="AC38" s="384"/>
      <c r="AD38" s="384"/>
      <c r="AE38" s="384"/>
      <c r="AF38" s="384"/>
      <c r="AG38" s="384"/>
      <c r="AH38" s="384"/>
      <c r="AI38" s="384"/>
      <c r="AJ38" s="384"/>
      <c r="AK38" s="384"/>
      <c r="AL38" s="69"/>
      <c r="AM38" s="385" t="str">
        <f t="shared" si="0"/>
        <v/>
      </c>
      <c r="AN38" s="385"/>
      <c r="AO38" s="384"/>
      <c r="AP38" s="384"/>
      <c r="AQ38" s="384"/>
      <c r="AR38" s="384"/>
      <c r="AS38" s="384"/>
      <c r="AT38" s="384"/>
      <c r="AU38" s="384"/>
      <c r="AV38" s="384"/>
      <c r="AW38" s="384"/>
      <c r="AX38" s="384"/>
      <c r="AY38" s="384"/>
      <c r="AZ38" s="384"/>
      <c r="BA38" s="384"/>
      <c r="BB38" s="384"/>
      <c r="BC38" s="384"/>
      <c r="BD38" s="69"/>
      <c r="BE38" s="385" t="str">
        <f t="shared" si="1"/>
        <v/>
      </c>
      <c r="BF38" s="385"/>
      <c r="BG38" s="384"/>
      <c r="BH38" s="384"/>
      <c r="BI38" s="384"/>
      <c r="BJ38" s="384"/>
      <c r="BK38" s="384"/>
      <c r="BL38" s="384"/>
      <c r="BM38" s="384"/>
      <c r="BN38" s="384"/>
      <c r="BO38" s="384"/>
      <c r="BP38" s="384"/>
      <c r="BQ38" s="384"/>
      <c r="BR38" s="384"/>
      <c r="BS38" s="384"/>
      <c r="BT38" s="384"/>
      <c r="BU38" s="384"/>
      <c r="BV38" s="69"/>
      <c r="BW38" s="385">
        <f t="shared" si="2"/>
        <v>13</v>
      </c>
      <c r="BX38" s="385"/>
      <c r="BY38" s="384" t="str">
        <f>IF('各会計、関係団体の財政状況及び健全化判断比率'!B72="","",'各会計、関係団体の財政状況及び健全化判断比率'!B72)</f>
        <v>福岡県自治振興組合（公文書館事業特別会計）</v>
      </c>
      <c r="BZ38" s="384"/>
      <c r="CA38" s="384"/>
      <c r="CB38" s="384"/>
      <c r="CC38" s="384"/>
      <c r="CD38" s="384"/>
      <c r="CE38" s="384"/>
      <c r="CF38" s="384"/>
      <c r="CG38" s="384"/>
      <c r="CH38" s="384"/>
      <c r="CI38" s="384"/>
      <c r="CJ38" s="384"/>
      <c r="CK38" s="384"/>
      <c r="CL38" s="384"/>
      <c r="CM38" s="384"/>
      <c r="CN38" s="69"/>
      <c r="CO38" s="385" t="str">
        <f t="shared" si="3"/>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6" t="str">
        <f>IF('各会計、関係団体の財政状況及び健全化判断比率'!BR11="","",'各会計、関係団体の財政状況及び健全化判断比率'!BR11)</f>
        <v/>
      </c>
      <c r="DH38" s="386"/>
      <c r="DI38" s="73"/>
      <c r="DJ38" s="41"/>
      <c r="DK38" s="41"/>
      <c r="DL38" s="41"/>
      <c r="DM38" s="41"/>
      <c r="DN38" s="41"/>
      <c r="DO38" s="41"/>
    </row>
    <row r="39" spans="1:119" ht="32.25" customHeight="1">
      <c r="A39" s="42"/>
      <c r="B39" s="68"/>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5" t="str">
        <f t="shared" si="4"/>
        <v/>
      </c>
      <c r="V39" s="385"/>
      <c r="W39" s="384"/>
      <c r="X39" s="384"/>
      <c r="Y39" s="384"/>
      <c r="Z39" s="384"/>
      <c r="AA39" s="384"/>
      <c r="AB39" s="384"/>
      <c r="AC39" s="384"/>
      <c r="AD39" s="384"/>
      <c r="AE39" s="384"/>
      <c r="AF39" s="384"/>
      <c r="AG39" s="384"/>
      <c r="AH39" s="384"/>
      <c r="AI39" s="384"/>
      <c r="AJ39" s="384"/>
      <c r="AK39" s="384"/>
      <c r="AL39" s="69"/>
      <c r="AM39" s="385" t="str">
        <f t="shared" si="0"/>
        <v/>
      </c>
      <c r="AN39" s="385"/>
      <c r="AO39" s="384"/>
      <c r="AP39" s="384"/>
      <c r="AQ39" s="384"/>
      <c r="AR39" s="384"/>
      <c r="AS39" s="384"/>
      <c r="AT39" s="384"/>
      <c r="AU39" s="384"/>
      <c r="AV39" s="384"/>
      <c r="AW39" s="384"/>
      <c r="AX39" s="384"/>
      <c r="AY39" s="384"/>
      <c r="AZ39" s="384"/>
      <c r="BA39" s="384"/>
      <c r="BB39" s="384"/>
      <c r="BC39" s="384"/>
      <c r="BD39" s="69"/>
      <c r="BE39" s="385" t="str">
        <f t="shared" si="1"/>
        <v/>
      </c>
      <c r="BF39" s="385"/>
      <c r="BG39" s="384"/>
      <c r="BH39" s="384"/>
      <c r="BI39" s="384"/>
      <c r="BJ39" s="384"/>
      <c r="BK39" s="384"/>
      <c r="BL39" s="384"/>
      <c r="BM39" s="384"/>
      <c r="BN39" s="384"/>
      <c r="BO39" s="384"/>
      <c r="BP39" s="384"/>
      <c r="BQ39" s="384"/>
      <c r="BR39" s="384"/>
      <c r="BS39" s="384"/>
      <c r="BT39" s="384"/>
      <c r="BU39" s="384"/>
      <c r="BV39" s="69"/>
      <c r="BW39" s="385">
        <f t="shared" si="2"/>
        <v>14</v>
      </c>
      <c r="BX39" s="385"/>
      <c r="BY39" s="384" t="str">
        <f>IF('各会計、関係団体の財政状況及び健全化判断比率'!B73="","",'各会計、関係団体の財政状況及び健全化判断比率'!B73)</f>
        <v>福岡都市圏広域行政事業組合（一般会計）</v>
      </c>
      <c r="BZ39" s="384"/>
      <c r="CA39" s="384"/>
      <c r="CB39" s="384"/>
      <c r="CC39" s="384"/>
      <c r="CD39" s="384"/>
      <c r="CE39" s="384"/>
      <c r="CF39" s="384"/>
      <c r="CG39" s="384"/>
      <c r="CH39" s="384"/>
      <c r="CI39" s="384"/>
      <c r="CJ39" s="384"/>
      <c r="CK39" s="384"/>
      <c r="CL39" s="384"/>
      <c r="CM39" s="384"/>
      <c r="CN39" s="69"/>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6" t="str">
        <f>IF('各会計、関係団体の財政状況及び健全化判断比率'!BR12="","",'各会計、関係団体の財政状況及び健全化判断比率'!BR12)</f>
        <v/>
      </c>
      <c r="DH39" s="386"/>
      <c r="DI39" s="73"/>
      <c r="DJ39" s="41"/>
      <c r="DK39" s="41"/>
      <c r="DL39" s="41"/>
      <c r="DM39" s="41"/>
      <c r="DN39" s="41"/>
      <c r="DO39" s="41"/>
    </row>
    <row r="40" spans="1:119" ht="32.25" customHeight="1">
      <c r="A40" s="42"/>
      <c r="B40" s="68"/>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5" t="str">
        <f t="shared" si="4"/>
        <v/>
      </c>
      <c r="V40" s="385"/>
      <c r="W40" s="384"/>
      <c r="X40" s="384"/>
      <c r="Y40" s="384"/>
      <c r="Z40" s="384"/>
      <c r="AA40" s="384"/>
      <c r="AB40" s="384"/>
      <c r="AC40" s="384"/>
      <c r="AD40" s="384"/>
      <c r="AE40" s="384"/>
      <c r="AF40" s="384"/>
      <c r="AG40" s="384"/>
      <c r="AH40" s="384"/>
      <c r="AI40" s="384"/>
      <c r="AJ40" s="384"/>
      <c r="AK40" s="384"/>
      <c r="AL40" s="69"/>
      <c r="AM40" s="385" t="str">
        <f t="shared" si="0"/>
        <v/>
      </c>
      <c r="AN40" s="385"/>
      <c r="AO40" s="384"/>
      <c r="AP40" s="384"/>
      <c r="AQ40" s="384"/>
      <c r="AR40" s="384"/>
      <c r="AS40" s="384"/>
      <c r="AT40" s="384"/>
      <c r="AU40" s="384"/>
      <c r="AV40" s="384"/>
      <c r="AW40" s="384"/>
      <c r="AX40" s="384"/>
      <c r="AY40" s="384"/>
      <c r="AZ40" s="384"/>
      <c r="BA40" s="384"/>
      <c r="BB40" s="384"/>
      <c r="BC40" s="384"/>
      <c r="BD40" s="69"/>
      <c r="BE40" s="385" t="str">
        <f t="shared" si="1"/>
        <v/>
      </c>
      <c r="BF40" s="385"/>
      <c r="BG40" s="384"/>
      <c r="BH40" s="384"/>
      <c r="BI40" s="384"/>
      <c r="BJ40" s="384"/>
      <c r="BK40" s="384"/>
      <c r="BL40" s="384"/>
      <c r="BM40" s="384"/>
      <c r="BN40" s="384"/>
      <c r="BO40" s="384"/>
      <c r="BP40" s="384"/>
      <c r="BQ40" s="384"/>
      <c r="BR40" s="384"/>
      <c r="BS40" s="384"/>
      <c r="BT40" s="384"/>
      <c r="BU40" s="384"/>
      <c r="BV40" s="69"/>
      <c r="BW40" s="385">
        <f t="shared" si="2"/>
        <v>15</v>
      </c>
      <c r="BX40" s="385"/>
      <c r="BY40" s="384" t="str">
        <f>IF('各会計、関係団体の財政状況及び健全化判断比率'!B74="","",'各会計、関係団体の財政状況及び健全化判断比率'!B74)</f>
        <v>福岡都市圏広域行政事業組合（流域連携事業特別会計）</v>
      </c>
      <c r="BZ40" s="384"/>
      <c r="CA40" s="384"/>
      <c r="CB40" s="384"/>
      <c r="CC40" s="384"/>
      <c r="CD40" s="384"/>
      <c r="CE40" s="384"/>
      <c r="CF40" s="384"/>
      <c r="CG40" s="384"/>
      <c r="CH40" s="384"/>
      <c r="CI40" s="384"/>
      <c r="CJ40" s="384"/>
      <c r="CK40" s="384"/>
      <c r="CL40" s="384"/>
      <c r="CM40" s="384"/>
      <c r="CN40" s="69"/>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6" t="str">
        <f>IF('各会計、関係団体の財政状況及び健全化判断比率'!BR13="","",'各会計、関係団体の財政状況及び健全化判断比率'!BR13)</f>
        <v/>
      </c>
      <c r="DH40" s="386"/>
      <c r="DI40" s="73"/>
      <c r="DJ40" s="41"/>
      <c r="DK40" s="41"/>
      <c r="DL40" s="41"/>
      <c r="DM40" s="41"/>
      <c r="DN40" s="41"/>
      <c r="DO40" s="41"/>
    </row>
    <row r="41" spans="1:119" ht="32.25" customHeight="1">
      <c r="A41" s="42"/>
      <c r="B41" s="68"/>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5" t="str">
        <f t="shared" si="4"/>
        <v/>
      </c>
      <c r="V41" s="385"/>
      <c r="W41" s="384"/>
      <c r="X41" s="384"/>
      <c r="Y41" s="384"/>
      <c r="Z41" s="384"/>
      <c r="AA41" s="384"/>
      <c r="AB41" s="384"/>
      <c r="AC41" s="384"/>
      <c r="AD41" s="384"/>
      <c r="AE41" s="384"/>
      <c r="AF41" s="384"/>
      <c r="AG41" s="384"/>
      <c r="AH41" s="384"/>
      <c r="AI41" s="384"/>
      <c r="AJ41" s="384"/>
      <c r="AK41" s="384"/>
      <c r="AL41" s="69"/>
      <c r="AM41" s="385" t="str">
        <f t="shared" si="0"/>
        <v/>
      </c>
      <c r="AN41" s="385"/>
      <c r="AO41" s="384"/>
      <c r="AP41" s="384"/>
      <c r="AQ41" s="384"/>
      <c r="AR41" s="384"/>
      <c r="AS41" s="384"/>
      <c r="AT41" s="384"/>
      <c r="AU41" s="384"/>
      <c r="AV41" s="384"/>
      <c r="AW41" s="384"/>
      <c r="AX41" s="384"/>
      <c r="AY41" s="384"/>
      <c r="AZ41" s="384"/>
      <c r="BA41" s="384"/>
      <c r="BB41" s="384"/>
      <c r="BC41" s="384"/>
      <c r="BD41" s="69"/>
      <c r="BE41" s="385" t="str">
        <f t="shared" si="1"/>
        <v/>
      </c>
      <c r="BF41" s="385"/>
      <c r="BG41" s="384"/>
      <c r="BH41" s="384"/>
      <c r="BI41" s="384"/>
      <c r="BJ41" s="384"/>
      <c r="BK41" s="384"/>
      <c r="BL41" s="384"/>
      <c r="BM41" s="384"/>
      <c r="BN41" s="384"/>
      <c r="BO41" s="384"/>
      <c r="BP41" s="384"/>
      <c r="BQ41" s="384"/>
      <c r="BR41" s="384"/>
      <c r="BS41" s="384"/>
      <c r="BT41" s="384"/>
      <c r="BU41" s="384"/>
      <c r="BV41" s="69"/>
      <c r="BW41" s="385">
        <f t="shared" si="2"/>
        <v>16</v>
      </c>
      <c r="BX41" s="385"/>
      <c r="BY41" s="384" t="str">
        <f>IF('各会計、関係団体の財政状況及び健全化判断比率'!B75="","",'各会計、関係団体の財政状況及び健全化判断比率'!B75)</f>
        <v>福岡都市圏広域行政事業組合（競艇事業特別会計）</v>
      </c>
      <c r="BZ41" s="384"/>
      <c r="CA41" s="384"/>
      <c r="CB41" s="384"/>
      <c r="CC41" s="384"/>
      <c r="CD41" s="384"/>
      <c r="CE41" s="384"/>
      <c r="CF41" s="384"/>
      <c r="CG41" s="384"/>
      <c r="CH41" s="384"/>
      <c r="CI41" s="384"/>
      <c r="CJ41" s="384"/>
      <c r="CK41" s="384"/>
      <c r="CL41" s="384"/>
      <c r="CM41" s="384"/>
      <c r="CN41" s="69"/>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6" t="str">
        <f>IF('各会計、関係団体の財政状況及び健全化判断比率'!BR14="","",'各会計、関係団体の財政状況及び健全化判断比率'!BR14)</f>
        <v/>
      </c>
      <c r="DH41" s="386"/>
      <c r="DI41" s="73"/>
      <c r="DJ41" s="41"/>
      <c r="DK41" s="41"/>
      <c r="DL41" s="41"/>
      <c r="DM41" s="41"/>
      <c r="DN41" s="41"/>
      <c r="DO41" s="41"/>
    </row>
    <row r="42" spans="1:119" ht="32.25" customHeight="1">
      <c r="A42" s="41"/>
      <c r="B42" s="68"/>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5" t="str">
        <f t="shared" si="4"/>
        <v/>
      </c>
      <c r="V42" s="385"/>
      <c r="W42" s="384"/>
      <c r="X42" s="384"/>
      <c r="Y42" s="384"/>
      <c r="Z42" s="384"/>
      <c r="AA42" s="384"/>
      <c r="AB42" s="384"/>
      <c r="AC42" s="384"/>
      <c r="AD42" s="384"/>
      <c r="AE42" s="384"/>
      <c r="AF42" s="384"/>
      <c r="AG42" s="384"/>
      <c r="AH42" s="384"/>
      <c r="AI42" s="384"/>
      <c r="AJ42" s="384"/>
      <c r="AK42" s="384"/>
      <c r="AL42" s="69"/>
      <c r="AM42" s="385" t="str">
        <f t="shared" si="0"/>
        <v/>
      </c>
      <c r="AN42" s="385"/>
      <c r="AO42" s="384"/>
      <c r="AP42" s="384"/>
      <c r="AQ42" s="384"/>
      <c r="AR42" s="384"/>
      <c r="AS42" s="384"/>
      <c r="AT42" s="384"/>
      <c r="AU42" s="384"/>
      <c r="AV42" s="384"/>
      <c r="AW42" s="384"/>
      <c r="AX42" s="384"/>
      <c r="AY42" s="384"/>
      <c r="AZ42" s="384"/>
      <c r="BA42" s="384"/>
      <c r="BB42" s="384"/>
      <c r="BC42" s="384"/>
      <c r="BD42" s="69"/>
      <c r="BE42" s="385" t="str">
        <f t="shared" si="1"/>
        <v/>
      </c>
      <c r="BF42" s="385"/>
      <c r="BG42" s="384"/>
      <c r="BH42" s="384"/>
      <c r="BI42" s="384"/>
      <c r="BJ42" s="384"/>
      <c r="BK42" s="384"/>
      <c r="BL42" s="384"/>
      <c r="BM42" s="384"/>
      <c r="BN42" s="384"/>
      <c r="BO42" s="384"/>
      <c r="BP42" s="384"/>
      <c r="BQ42" s="384"/>
      <c r="BR42" s="384"/>
      <c r="BS42" s="384"/>
      <c r="BT42" s="384"/>
      <c r="BU42" s="384"/>
      <c r="BV42" s="69"/>
      <c r="BW42" s="385">
        <f t="shared" si="2"/>
        <v>17</v>
      </c>
      <c r="BX42" s="385"/>
      <c r="BY42" s="384" t="str">
        <f>IF('各会計、関係団体の財政状況及び健全化判断比率'!B76="","",'各会計、関係団体の財政状況及び健全化判断比率'!B76)</f>
        <v>福岡県後期高齢者医療広域連合（一般会計）</v>
      </c>
      <c r="BZ42" s="384"/>
      <c r="CA42" s="384"/>
      <c r="CB42" s="384"/>
      <c r="CC42" s="384"/>
      <c r="CD42" s="384"/>
      <c r="CE42" s="384"/>
      <c r="CF42" s="384"/>
      <c r="CG42" s="384"/>
      <c r="CH42" s="384"/>
      <c r="CI42" s="384"/>
      <c r="CJ42" s="384"/>
      <c r="CK42" s="384"/>
      <c r="CL42" s="384"/>
      <c r="CM42" s="384"/>
      <c r="CN42" s="69"/>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6" t="str">
        <f>IF('各会計、関係団体の財政状況及び健全化判断比率'!BR15="","",'各会計、関係団体の財政状況及び健全化判断比率'!BR15)</f>
        <v/>
      </c>
      <c r="DH42" s="386"/>
      <c r="DI42" s="73"/>
      <c r="DJ42" s="41"/>
      <c r="DK42" s="41"/>
      <c r="DL42" s="41"/>
      <c r="DM42" s="41"/>
      <c r="DN42" s="41"/>
      <c r="DO42" s="41"/>
    </row>
    <row r="43" spans="1:119" ht="32.25" customHeight="1">
      <c r="A43" s="41"/>
      <c r="B43" s="68"/>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5" t="str">
        <f t="shared" si="4"/>
        <v/>
      </c>
      <c r="V43" s="385"/>
      <c r="W43" s="384"/>
      <c r="X43" s="384"/>
      <c r="Y43" s="384"/>
      <c r="Z43" s="384"/>
      <c r="AA43" s="384"/>
      <c r="AB43" s="384"/>
      <c r="AC43" s="384"/>
      <c r="AD43" s="384"/>
      <c r="AE43" s="384"/>
      <c r="AF43" s="384"/>
      <c r="AG43" s="384"/>
      <c r="AH43" s="384"/>
      <c r="AI43" s="384"/>
      <c r="AJ43" s="384"/>
      <c r="AK43" s="384"/>
      <c r="AL43" s="69"/>
      <c r="AM43" s="385" t="str">
        <f t="shared" si="0"/>
        <v/>
      </c>
      <c r="AN43" s="385"/>
      <c r="AO43" s="384"/>
      <c r="AP43" s="384"/>
      <c r="AQ43" s="384"/>
      <c r="AR43" s="384"/>
      <c r="AS43" s="384"/>
      <c r="AT43" s="384"/>
      <c r="AU43" s="384"/>
      <c r="AV43" s="384"/>
      <c r="AW43" s="384"/>
      <c r="AX43" s="384"/>
      <c r="AY43" s="384"/>
      <c r="AZ43" s="384"/>
      <c r="BA43" s="384"/>
      <c r="BB43" s="384"/>
      <c r="BC43" s="384"/>
      <c r="BD43" s="69"/>
      <c r="BE43" s="385" t="str">
        <f t="shared" si="1"/>
        <v/>
      </c>
      <c r="BF43" s="385"/>
      <c r="BG43" s="384"/>
      <c r="BH43" s="384"/>
      <c r="BI43" s="384"/>
      <c r="BJ43" s="384"/>
      <c r="BK43" s="384"/>
      <c r="BL43" s="384"/>
      <c r="BM43" s="384"/>
      <c r="BN43" s="384"/>
      <c r="BO43" s="384"/>
      <c r="BP43" s="384"/>
      <c r="BQ43" s="384"/>
      <c r="BR43" s="384"/>
      <c r="BS43" s="384"/>
      <c r="BT43" s="384"/>
      <c r="BU43" s="384"/>
      <c r="BV43" s="69"/>
      <c r="BW43" s="385">
        <f t="shared" si="2"/>
        <v>18</v>
      </c>
      <c r="BX43" s="385"/>
      <c r="BY43" s="384" t="str">
        <f>IF('各会計、関係団体の財政状況及び健全化判断比率'!B77="","",'各会計、関係団体の財政状況及び健全化判断比率'!B77)</f>
        <v>福岡県後期高齢者医療広域連合（後期高齢者医療特別会計）</v>
      </c>
      <c r="BZ43" s="384"/>
      <c r="CA43" s="384"/>
      <c r="CB43" s="384"/>
      <c r="CC43" s="384"/>
      <c r="CD43" s="384"/>
      <c r="CE43" s="384"/>
      <c r="CF43" s="384"/>
      <c r="CG43" s="384"/>
      <c r="CH43" s="384"/>
      <c r="CI43" s="384"/>
      <c r="CJ43" s="384"/>
      <c r="CK43" s="384"/>
      <c r="CL43" s="384"/>
      <c r="CM43" s="384"/>
      <c r="CN43" s="69"/>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6" t="str">
        <f>IF('各会計、関係団体の財政状況及び健全化判断比率'!BR16="","",'各会計、関係団体の財政状況及び健全化判断比率'!BR16)</f>
        <v/>
      </c>
      <c r="DH43" s="386"/>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143</v>
      </c>
    </row>
    <row r="50" spans="5:5">
      <c r="E50" s="43" t="s">
        <v>144</v>
      </c>
    </row>
    <row r="51" spans="5:5">
      <c r="E51" s="43" t="s">
        <v>145</v>
      </c>
    </row>
    <row r="52" spans="5:5">
      <c r="E52" s="43" t="s">
        <v>146</v>
      </c>
    </row>
    <row r="53" spans="5:5"/>
    <row r="54" spans="5:5"/>
    <row r="55" spans="5:5"/>
    <row r="56" spans="5:5"/>
  </sheetData>
  <sheetProtection algorithmName="SHA-512" hashValue="NAsOv/AZv4Bxt+gHF8IqDrOOsvpNgSt1m/JTWfFqOUsRA8MdDP/5NSuYlOcEJBDj0nQ1eEj55wDW2jgebrdeSg==" saltValue="pEW6waUJejqMjeIfQSc5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c r="A1" s="262"/>
      <c r="B1" s="262"/>
      <c r="C1" s="262"/>
      <c r="D1" s="262"/>
      <c r="E1" s="262"/>
      <c r="F1" s="262"/>
      <c r="G1" s="262"/>
      <c r="H1" s="262"/>
      <c r="I1" s="262"/>
      <c r="J1" s="262"/>
      <c r="K1" s="262"/>
      <c r="L1" s="262"/>
      <c r="M1" s="262"/>
      <c r="N1" s="262"/>
      <c r="O1" s="262"/>
      <c r="P1" s="262"/>
    </row>
    <row r="2" spans="1:16" ht="16.5" customHeight="1">
      <c r="A2" s="262"/>
      <c r="B2" s="262"/>
      <c r="C2" s="262"/>
      <c r="D2" s="262"/>
      <c r="E2" s="262"/>
      <c r="F2" s="262"/>
      <c r="G2" s="262"/>
      <c r="H2" s="262"/>
      <c r="I2" s="262"/>
      <c r="J2" s="262"/>
      <c r="K2" s="262"/>
      <c r="L2" s="262"/>
      <c r="M2" s="262"/>
      <c r="N2" s="262"/>
      <c r="O2" s="262"/>
      <c r="P2" s="262"/>
    </row>
    <row r="3" spans="1:16" ht="16.5" customHeight="1">
      <c r="A3" s="262"/>
      <c r="B3" s="262"/>
      <c r="C3" s="262"/>
      <c r="D3" s="262"/>
      <c r="E3" s="262"/>
      <c r="F3" s="262"/>
      <c r="G3" s="262"/>
      <c r="H3" s="262"/>
      <c r="I3" s="262"/>
      <c r="J3" s="262"/>
      <c r="K3" s="262"/>
      <c r="L3" s="262"/>
      <c r="M3" s="262"/>
      <c r="N3" s="262"/>
      <c r="O3" s="262"/>
      <c r="P3" s="262"/>
    </row>
    <row r="4" spans="1:16" ht="16.5" customHeight="1">
      <c r="A4" s="262"/>
      <c r="B4" s="262"/>
      <c r="C4" s="262"/>
      <c r="D4" s="262"/>
      <c r="E4" s="262"/>
      <c r="F4" s="262"/>
      <c r="G4" s="262"/>
      <c r="H4" s="262"/>
      <c r="I4" s="262"/>
      <c r="J4" s="262"/>
      <c r="K4" s="262"/>
      <c r="L4" s="262"/>
      <c r="M4" s="262"/>
      <c r="N4" s="262"/>
      <c r="O4" s="262"/>
      <c r="P4" s="262"/>
    </row>
    <row r="5" spans="1:16" ht="16.5" customHeight="1">
      <c r="A5" s="262"/>
      <c r="B5" s="262"/>
      <c r="C5" s="262"/>
      <c r="D5" s="262"/>
      <c r="E5" s="262"/>
      <c r="F5" s="262"/>
      <c r="G5" s="262"/>
      <c r="H5" s="262"/>
      <c r="I5" s="262"/>
      <c r="J5" s="262"/>
      <c r="K5" s="262"/>
      <c r="L5" s="262"/>
      <c r="M5" s="262"/>
      <c r="N5" s="262"/>
      <c r="O5" s="262"/>
      <c r="P5" s="262"/>
    </row>
    <row r="6" spans="1:16" ht="16.5" customHeight="1">
      <c r="A6" s="262"/>
      <c r="B6" s="262"/>
      <c r="C6" s="262"/>
      <c r="D6" s="262"/>
      <c r="E6" s="262"/>
      <c r="F6" s="262"/>
      <c r="G6" s="262"/>
      <c r="H6" s="262"/>
      <c r="I6" s="262"/>
      <c r="J6" s="262"/>
      <c r="K6" s="262"/>
      <c r="L6" s="262"/>
      <c r="M6" s="262"/>
      <c r="N6" s="262"/>
      <c r="O6" s="262"/>
      <c r="P6" s="262"/>
    </row>
    <row r="7" spans="1:16" ht="16.5" customHeight="1">
      <c r="A7" s="262"/>
      <c r="B7" s="262"/>
      <c r="C7" s="262"/>
      <c r="D7" s="262"/>
      <c r="E7" s="262"/>
      <c r="F7" s="262"/>
      <c r="G7" s="262"/>
      <c r="H7" s="262"/>
      <c r="I7" s="262"/>
      <c r="J7" s="262"/>
      <c r="K7" s="262"/>
      <c r="L7" s="262"/>
      <c r="M7" s="262"/>
      <c r="N7" s="262"/>
      <c r="O7" s="262"/>
      <c r="P7" s="262"/>
    </row>
    <row r="8" spans="1:16" ht="16.5" customHeight="1">
      <c r="A8" s="262"/>
      <c r="B8" s="262"/>
      <c r="C8" s="262"/>
      <c r="D8" s="262"/>
      <c r="E8" s="262"/>
      <c r="F8" s="262"/>
      <c r="G8" s="262"/>
      <c r="H8" s="262"/>
      <c r="I8" s="262"/>
      <c r="J8" s="262"/>
      <c r="K8" s="262"/>
      <c r="L8" s="262"/>
      <c r="M8" s="262"/>
      <c r="N8" s="262"/>
      <c r="O8" s="262"/>
      <c r="P8" s="262"/>
    </row>
    <row r="9" spans="1:16" ht="16.5" customHeight="1">
      <c r="A9" s="262"/>
      <c r="B9" s="262"/>
      <c r="C9" s="262"/>
      <c r="D9" s="262"/>
      <c r="E9" s="262"/>
      <c r="F9" s="262"/>
      <c r="G9" s="262"/>
      <c r="H9" s="262"/>
      <c r="I9" s="262"/>
      <c r="J9" s="262"/>
      <c r="K9" s="262"/>
      <c r="L9" s="262"/>
      <c r="M9" s="262"/>
      <c r="N9" s="262"/>
      <c r="O9" s="262"/>
      <c r="P9" s="262"/>
    </row>
    <row r="10" spans="1:16" ht="16.5" customHeight="1">
      <c r="A10" s="262"/>
      <c r="B10" s="262"/>
      <c r="C10" s="262"/>
      <c r="D10" s="262"/>
      <c r="E10" s="262"/>
      <c r="F10" s="262"/>
      <c r="G10" s="262"/>
      <c r="H10" s="262"/>
      <c r="I10" s="262"/>
      <c r="J10" s="262"/>
      <c r="K10" s="262"/>
      <c r="L10" s="262"/>
      <c r="M10" s="262"/>
      <c r="N10" s="262"/>
      <c r="O10" s="262"/>
      <c r="P10" s="262"/>
    </row>
    <row r="11" spans="1:16" ht="16.5" customHeight="1">
      <c r="A11" s="262"/>
      <c r="B11" s="262"/>
      <c r="C11" s="262"/>
      <c r="D11" s="262"/>
      <c r="E11" s="262"/>
      <c r="F11" s="262"/>
      <c r="G11" s="262"/>
      <c r="H11" s="262"/>
      <c r="I11" s="262"/>
      <c r="J11" s="262"/>
      <c r="K11" s="262"/>
      <c r="L11" s="262"/>
      <c r="M11" s="262"/>
      <c r="N11" s="262"/>
      <c r="O11" s="262"/>
      <c r="P11" s="262"/>
    </row>
    <row r="12" spans="1:16" ht="16.5" customHeight="1">
      <c r="A12" s="262"/>
      <c r="B12" s="262"/>
      <c r="C12" s="262"/>
      <c r="D12" s="262"/>
      <c r="E12" s="262"/>
      <c r="F12" s="262"/>
      <c r="G12" s="262"/>
      <c r="H12" s="262"/>
      <c r="I12" s="262"/>
      <c r="J12" s="262"/>
      <c r="K12" s="262"/>
      <c r="L12" s="262"/>
      <c r="M12" s="262"/>
      <c r="N12" s="262"/>
      <c r="O12" s="262"/>
      <c r="P12" s="262"/>
    </row>
    <row r="13" spans="1:16" ht="16.5" customHeight="1">
      <c r="A13" s="262"/>
      <c r="B13" s="262"/>
      <c r="C13" s="262"/>
      <c r="D13" s="262"/>
      <c r="E13" s="262"/>
      <c r="F13" s="262"/>
      <c r="G13" s="262"/>
      <c r="H13" s="262"/>
      <c r="I13" s="262"/>
      <c r="J13" s="262"/>
      <c r="K13" s="262"/>
      <c r="L13" s="262"/>
      <c r="M13" s="262"/>
      <c r="N13" s="262"/>
      <c r="O13" s="262"/>
      <c r="P13" s="262"/>
    </row>
    <row r="14" spans="1:16" ht="16.5" customHeight="1">
      <c r="A14" s="262"/>
      <c r="B14" s="262"/>
      <c r="C14" s="262"/>
      <c r="D14" s="262"/>
      <c r="E14" s="262"/>
      <c r="F14" s="262"/>
      <c r="G14" s="262"/>
      <c r="H14" s="262"/>
      <c r="I14" s="262"/>
      <c r="J14" s="262"/>
      <c r="K14" s="262"/>
      <c r="L14" s="262"/>
      <c r="M14" s="262"/>
      <c r="N14" s="262"/>
      <c r="O14" s="262"/>
      <c r="P14" s="262"/>
    </row>
    <row r="15" spans="1:16" ht="16.5" customHeight="1">
      <c r="A15" s="262"/>
      <c r="B15" s="262"/>
      <c r="C15" s="262"/>
      <c r="D15" s="262"/>
      <c r="E15" s="262"/>
      <c r="F15" s="262"/>
      <c r="G15" s="262"/>
      <c r="H15" s="262"/>
      <c r="I15" s="262"/>
      <c r="J15" s="262"/>
      <c r="K15" s="262"/>
      <c r="L15" s="262"/>
      <c r="M15" s="262"/>
      <c r="N15" s="262"/>
      <c r="O15" s="262"/>
      <c r="P15" s="262"/>
    </row>
    <row r="16" spans="1:16" ht="16.5" customHeight="1">
      <c r="A16" s="262"/>
      <c r="B16" s="262"/>
      <c r="C16" s="262"/>
      <c r="D16" s="262"/>
      <c r="E16" s="262"/>
      <c r="F16" s="262"/>
      <c r="G16" s="262"/>
      <c r="H16" s="262"/>
      <c r="I16" s="262"/>
      <c r="J16" s="262"/>
      <c r="K16" s="262"/>
      <c r="L16" s="262"/>
      <c r="M16" s="262"/>
      <c r="N16" s="262"/>
      <c r="O16" s="262"/>
      <c r="P16" s="262"/>
    </row>
    <row r="17" spans="1:16" ht="16.5" customHeight="1">
      <c r="A17" s="262"/>
      <c r="B17" s="262"/>
      <c r="C17" s="262"/>
      <c r="D17" s="262"/>
      <c r="E17" s="262"/>
      <c r="F17" s="262"/>
      <c r="G17" s="262"/>
      <c r="H17" s="262"/>
      <c r="I17" s="262"/>
      <c r="J17" s="262"/>
      <c r="K17" s="262"/>
      <c r="L17" s="262"/>
      <c r="M17" s="262"/>
      <c r="N17" s="262"/>
      <c r="O17" s="262"/>
      <c r="P17" s="262"/>
    </row>
    <row r="18" spans="1:16" ht="16.5" customHeight="1">
      <c r="A18" s="262"/>
      <c r="B18" s="262"/>
      <c r="C18" s="262"/>
      <c r="D18" s="262"/>
      <c r="E18" s="262"/>
      <c r="F18" s="262"/>
      <c r="G18" s="262"/>
      <c r="H18" s="262"/>
      <c r="I18" s="262"/>
      <c r="J18" s="262"/>
      <c r="K18" s="262"/>
      <c r="L18" s="262"/>
      <c r="M18" s="262"/>
      <c r="N18" s="262"/>
      <c r="O18" s="262"/>
      <c r="P18" s="262"/>
    </row>
    <row r="19" spans="1:16" ht="16.5" customHeight="1">
      <c r="A19" s="262"/>
      <c r="B19" s="262"/>
      <c r="C19" s="262"/>
      <c r="D19" s="262"/>
      <c r="E19" s="262"/>
      <c r="F19" s="262"/>
      <c r="G19" s="262"/>
      <c r="H19" s="262"/>
      <c r="I19" s="262"/>
      <c r="J19" s="262"/>
      <c r="K19" s="262"/>
      <c r="L19" s="262"/>
      <c r="M19" s="262"/>
      <c r="N19" s="262"/>
      <c r="O19" s="262"/>
      <c r="P19" s="262"/>
    </row>
    <row r="20" spans="1:16" ht="16.5" customHeight="1">
      <c r="A20" s="262"/>
      <c r="B20" s="262"/>
      <c r="C20" s="262"/>
      <c r="D20" s="262"/>
      <c r="E20" s="262"/>
      <c r="F20" s="262"/>
      <c r="G20" s="262"/>
      <c r="H20" s="262"/>
      <c r="I20" s="262"/>
      <c r="J20" s="262"/>
      <c r="K20" s="262"/>
      <c r="L20" s="262"/>
      <c r="M20" s="262"/>
      <c r="N20" s="262"/>
      <c r="O20" s="262"/>
      <c r="P20" s="262"/>
    </row>
    <row r="21" spans="1:16" ht="16.5" customHeight="1">
      <c r="A21" s="262"/>
      <c r="B21" s="262"/>
      <c r="C21" s="262"/>
      <c r="D21" s="262"/>
      <c r="E21" s="262"/>
      <c r="F21" s="262"/>
      <c r="G21" s="262"/>
      <c r="H21" s="262"/>
      <c r="I21" s="262"/>
      <c r="J21" s="262"/>
      <c r="K21" s="262"/>
      <c r="L21" s="262"/>
      <c r="M21" s="262"/>
      <c r="N21" s="262"/>
      <c r="O21" s="262"/>
      <c r="P21" s="262"/>
    </row>
    <row r="22" spans="1:16" ht="16.5" customHeight="1">
      <c r="A22" s="262"/>
      <c r="B22" s="262"/>
      <c r="C22" s="262"/>
      <c r="D22" s="262"/>
      <c r="E22" s="262"/>
      <c r="F22" s="262"/>
      <c r="G22" s="262"/>
      <c r="H22" s="262"/>
      <c r="I22" s="262"/>
      <c r="J22" s="262"/>
      <c r="K22" s="262"/>
      <c r="L22" s="262"/>
      <c r="M22" s="262"/>
      <c r="N22" s="262"/>
      <c r="O22" s="262"/>
      <c r="P22" s="262"/>
    </row>
    <row r="23" spans="1:16" ht="16.5" customHeight="1">
      <c r="A23" s="262"/>
      <c r="B23" s="262"/>
      <c r="C23" s="262"/>
      <c r="D23" s="262"/>
      <c r="E23" s="262"/>
      <c r="F23" s="262"/>
      <c r="G23" s="262"/>
      <c r="H23" s="262"/>
      <c r="I23" s="262"/>
      <c r="J23" s="262"/>
      <c r="K23" s="262"/>
      <c r="L23" s="262"/>
      <c r="M23" s="262"/>
      <c r="N23" s="262"/>
      <c r="O23" s="262"/>
      <c r="P23" s="262"/>
    </row>
    <row r="24" spans="1:16" ht="16.5" customHeight="1">
      <c r="A24" s="262"/>
      <c r="B24" s="262"/>
      <c r="C24" s="262"/>
      <c r="D24" s="262"/>
      <c r="E24" s="262"/>
      <c r="F24" s="262"/>
      <c r="G24" s="262"/>
      <c r="H24" s="262"/>
      <c r="I24" s="262"/>
      <c r="J24" s="262"/>
      <c r="K24" s="262"/>
      <c r="L24" s="262"/>
      <c r="M24" s="262"/>
      <c r="N24" s="262"/>
      <c r="O24" s="262"/>
      <c r="P24" s="262"/>
    </row>
    <row r="25" spans="1:16" ht="16.5" customHeight="1">
      <c r="A25" s="262"/>
      <c r="B25" s="262"/>
      <c r="C25" s="262"/>
      <c r="D25" s="262"/>
      <c r="E25" s="262"/>
      <c r="F25" s="262"/>
      <c r="G25" s="262"/>
      <c r="H25" s="262"/>
      <c r="I25" s="262"/>
      <c r="J25" s="262"/>
      <c r="K25" s="262"/>
      <c r="L25" s="262"/>
      <c r="M25" s="262"/>
      <c r="N25" s="262"/>
      <c r="O25" s="262"/>
      <c r="P25" s="262"/>
    </row>
    <row r="26" spans="1:16" ht="16.5" customHeight="1">
      <c r="A26" s="262"/>
      <c r="B26" s="262"/>
      <c r="C26" s="262"/>
      <c r="D26" s="262"/>
      <c r="E26" s="262"/>
      <c r="F26" s="262"/>
      <c r="G26" s="262"/>
      <c r="H26" s="262"/>
      <c r="I26" s="262"/>
      <c r="J26" s="262"/>
      <c r="K26" s="262"/>
      <c r="L26" s="262"/>
      <c r="M26" s="262"/>
      <c r="N26" s="262"/>
      <c r="O26" s="262"/>
      <c r="P26" s="262"/>
    </row>
    <row r="27" spans="1:16" ht="16.5" customHeight="1">
      <c r="A27" s="262"/>
      <c r="B27" s="262"/>
      <c r="C27" s="262"/>
      <c r="D27" s="262"/>
      <c r="E27" s="262"/>
      <c r="F27" s="262"/>
      <c r="G27" s="262"/>
      <c r="H27" s="262"/>
      <c r="I27" s="262"/>
      <c r="J27" s="262"/>
      <c r="K27" s="262"/>
      <c r="L27" s="262"/>
      <c r="M27" s="262"/>
      <c r="N27" s="262"/>
      <c r="O27" s="262"/>
      <c r="P27" s="262"/>
    </row>
    <row r="28" spans="1:16" ht="16.5" customHeight="1">
      <c r="A28" s="262"/>
      <c r="B28" s="262"/>
      <c r="C28" s="262"/>
      <c r="D28" s="262"/>
      <c r="E28" s="262"/>
      <c r="F28" s="262"/>
      <c r="G28" s="262"/>
      <c r="H28" s="262"/>
      <c r="I28" s="262"/>
      <c r="J28" s="262"/>
      <c r="K28" s="262"/>
      <c r="L28" s="262"/>
      <c r="M28" s="262"/>
      <c r="N28" s="262"/>
      <c r="O28" s="262"/>
      <c r="P28" s="262"/>
    </row>
    <row r="29" spans="1:16" ht="16.5" customHeight="1">
      <c r="A29" s="262"/>
      <c r="B29" s="262"/>
      <c r="C29" s="262"/>
      <c r="D29" s="262"/>
      <c r="E29" s="262"/>
      <c r="F29" s="262"/>
      <c r="G29" s="262"/>
      <c r="H29" s="262"/>
      <c r="I29" s="262"/>
      <c r="J29" s="262"/>
      <c r="K29" s="262"/>
      <c r="L29" s="262"/>
      <c r="M29" s="262"/>
      <c r="N29" s="262"/>
      <c r="O29" s="262"/>
      <c r="P29" s="262"/>
    </row>
    <row r="30" spans="1:16" ht="16.5" customHeight="1">
      <c r="A30" s="262"/>
      <c r="B30" s="262"/>
      <c r="C30" s="262"/>
      <c r="D30" s="262"/>
      <c r="E30" s="262"/>
      <c r="F30" s="262"/>
      <c r="G30" s="262"/>
      <c r="H30" s="262"/>
      <c r="I30" s="262"/>
      <c r="J30" s="262"/>
      <c r="K30" s="262"/>
      <c r="L30" s="262"/>
      <c r="M30" s="262"/>
      <c r="N30" s="262"/>
      <c r="O30" s="262"/>
      <c r="P30" s="262"/>
    </row>
    <row r="31" spans="1:16" ht="16.5" customHeight="1">
      <c r="A31" s="262"/>
      <c r="B31" s="262"/>
      <c r="C31" s="262"/>
      <c r="D31" s="262"/>
      <c r="E31" s="262"/>
      <c r="F31" s="262"/>
      <c r="G31" s="262"/>
      <c r="H31" s="262"/>
      <c r="I31" s="262"/>
      <c r="J31" s="262"/>
      <c r="K31" s="262"/>
      <c r="L31" s="262"/>
      <c r="M31" s="262"/>
      <c r="N31" s="262"/>
      <c r="O31" s="262"/>
      <c r="P31" s="262"/>
    </row>
    <row r="32" spans="1:16" ht="31.5" customHeight="1" thickBot="1">
      <c r="A32" s="262"/>
      <c r="B32" s="262"/>
      <c r="C32" s="262"/>
      <c r="D32" s="262"/>
      <c r="E32" s="262"/>
      <c r="F32" s="262"/>
      <c r="G32" s="262"/>
      <c r="H32" s="262"/>
      <c r="I32" s="262"/>
      <c r="J32" s="264" t="s">
        <v>489</v>
      </c>
      <c r="K32" s="262"/>
      <c r="L32" s="262"/>
      <c r="M32" s="262"/>
      <c r="N32" s="262"/>
      <c r="O32" s="262"/>
      <c r="P32" s="262"/>
    </row>
    <row r="33" spans="1:16" ht="39" customHeight="1" thickBot="1">
      <c r="A33" s="262"/>
      <c r="B33" s="265" t="s">
        <v>496</v>
      </c>
      <c r="C33" s="266"/>
      <c r="D33" s="266"/>
      <c r="E33" s="267" t="s">
        <v>490</v>
      </c>
      <c r="F33" s="268" t="s">
        <v>4</v>
      </c>
      <c r="G33" s="269" t="s">
        <v>5</v>
      </c>
      <c r="H33" s="269" t="s">
        <v>6</v>
      </c>
      <c r="I33" s="269" t="s">
        <v>7</v>
      </c>
      <c r="J33" s="270" t="s">
        <v>8</v>
      </c>
      <c r="K33" s="262"/>
      <c r="L33" s="262"/>
      <c r="M33" s="262"/>
      <c r="N33" s="262"/>
      <c r="O33" s="262"/>
      <c r="P33" s="262"/>
    </row>
    <row r="34" spans="1:16" ht="39" customHeight="1">
      <c r="A34" s="262"/>
      <c r="B34" s="271"/>
      <c r="C34" s="1208" t="s">
        <v>497</v>
      </c>
      <c r="D34" s="1208"/>
      <c r="E34" s="1209"/>
      <c r="F34" s="272">
        <v>10.07</v>
      </c>
      <c r="G34" s="273">
        <v>9.61</v>
      </c>
      <c r="H34" s="273">
        <v>10.06</v>
      </c>
      <c r="I34" s="273">
        <v>10.75</v>
      </c>
      <c r="J34" s="274">
        <v>10.73</v>
      </c>
      <c r="K34" s="262"/>
      <c r="L34" s="262"/>
      <c r="M34" s="262"/>
      <c r="N34" s="262"/>
      <c r="O34" s="262"/>
      <c r="P34" s="262"/>
    </row>
    <row r="35" spans="1:16" ht="39" customHeight="1">
      <c r="A35" s="262"/>
      <c r="B35" s="275"/>
      <c r="C35" s="1202" t="s">
        <v>498</v>
      </c>
      <c r="D35" s="1203"/>
      <c r="E35" s="1204"/>
      <c r="F35" s="276">
        <v>8.4700000000000006</v>
      </c>
      <c r="G35" s="277">
        <v>8.41</v>
      </c>
      <c r="H35" s="277">
        <v>8.66</v>
      </c>
      <c r="I35" s="277">
        <v>9.01</v>
      </c>
      <c r="J35" s="278">
        <v>8.98</v>
      </c>
      <c r="K35" s="262"/>
      <c r="L35" s="262"/>
      <c r="M35" s="262"/>
      <c r="N35" s="262"/>
      <c r="O35" s="262"/>
      <c r="P35" s="262"/>
    </row>
    <row r="36" spans="1:16" ht="39" customHeight="1">
      <c r="A36" s="262"/>
      <c r="B36" s="275"/>
      <c r="C36" s="1202" t="s">
        <v>499</v>
      </c>
      <c r="D36" s="1203"/>
      <c r="E36" s="1204"/>
      <c r="F36" s="276">
        <v>6.46</v>
      </c>
      <c r="G36" s="277">
        <v>7.05</v>
      </c>
      <c r="H36" s="277">
        <v>4.03</v>
      </c>
      <c r="I36" s="277">
        <v>3.91</v>
      </c>
      <c r="J36" s="278">
        <v>4.1399999999999997</v>
      </c>
      <c r="K36" s="262"/>
      <c r="L36" s="262"/>
      <c r="M36" s="262"/>
      <c r="N36" s="262"/>
      <c r="O36" s="262"/>
      <c r="P36" s="262"/>
    </row>
    <row r="37" spans="1:16" ht="39" customHeight="1">
      <c r="A37" s="262"/>
      <c r="B37" s="275"/>
      <c r="C37" s="1202" t="s">
        <v>500</v>
      </c>
      <c r="D37" s="1203"/>
      <c r="E37" s="1204"/>
      <c r="F37" s="276">
        <v>1.1399999999999999</v>
      </c>
      <c r="G37" s="277">
        <v>2.11</v>
      </c>
      <c r="H37" s="277">
        <v>1.91</v>
      </c>
      <c r="I37" s="277">
        <v>2.64</v>
      </c>
      <c r="J37" s="278">
        <v>3.78</v>
      </c>
      <c r="K37" s="262"/>
      <c r="L37" s="262"/>
      <c r="M37" s="262"/>
      <c r="N37" s="262"/>
      <c r="O37" s="262"/>
      <c r="P37" s="262"/>
    </row>
    <row r="38" spans="1:16" ht="39" customHeight="1">
      <c r="A38" s="262"/>
      <c r="B38" s="275"/>
      <c r="C38" s="1202" t="s">
        <v>501</v>
      </c>
      <c r="D38" s="1203"/>
      <c r="E38" s="1204"/>
      <c r="F38" s="276">
        <v>2.14</v>
      </c>
      <c r="G38" s="277">
        <v>3.97</v>
      </c>
      <c r="H38" s="277">
        <v>3.46</v>
      </c>
      <c r="I38" s="277">
        <v>1.85</v>
      </c>
      <c r="J38" s="278">
        <v>0.84</v>
      </c>
      <c r="K38" s="262"/>
      <c r="L38" s="262"/>
      <c r="M38" s="262"/>
      <c r="N38" s="262"/>
      <c r="O38" s="262"/>
      <c r="P38" s="262"/>
    </row>
    <row r="39" spans="1:16" ht="39" customHeight="1">
      <c r="A39" s="262"/>
      <c r="B39" s="275"/>
      <c r="C39" s="1202" t="s">
        <v>502</v>
      </c>
      <c r="D39" s="1203"/>
      <c r="E39" s="1204"/>
      <c r="F39" s="276">
        <v>0.16</v>
      </c>
      <c r="G39" s="277">
        <v>0.17</v>
      </c>
      <c r="H39" s="277">
        <v>0.17</v>
      </c>
      <c r="I39" s="277">
        <v>0.17</v>
      </c>
      <c r="J39" s="278">
        <v>0.18</v>
      </c>
      <c r="K39" s="262"/>
      <c r="L39" s="262"/>
      <c r="M39" s="262"/>
      <c r="N39" s="262"/>
      <c r="O39" s="262"/>
      <c r="P39" s="262"/>
    </row>
    <row r="40" spans="1:16" ht="39" customHeight="1">
      <c r="A40" s="262"/>
      <c r="B40" s="275"/>
      <c r="C40" s="1202" t="s">
        <v>503</v>
      </c>
      <c r="D40" s="1203"/>
      <c r="E40" s="1204"/>
      <c r="F40" s="276">
        <v>0.02</v>
      </c>
      <c r="G40" s="277">
        <v>0.01</v>
      </c>
      <c r="H40" s="277">
        <v>0.01</v>
      </c>
      <c r="I40" s="277">
        <v>0.01</v>
      </c>
      <c r="J40" s="278">
        <v>7.0000000000000007E-2</v>
      </c>
      <c r="K40" s="262"/>
      <c r="L40" s="262"/>
      <c r="M40" s="262"/>
      <c r="N40" s="262"/>
      <c r="O40" s="262"/>
      <c r="P40" s="262"/>
    </row>
    <row r="41" spans="1:16" ht="39" customHeight="1">
      <c r="A41" s="262"/>
      <c r="B41" s="275"/>
      <c r="C41" s="1202" t="s">
        <v>504</v>
      </c>
      <c r="D41" s="1203"/>
      <c r="E41" s="1204"/>
      <c r="F41" s="276">
        <v>0</v>
      </c>
      <c r="G41" s="277">
        <v>0</v>
      </c>
      <c r="H41" s="277">
        <v>0</v>
      </c>
      <c r="I41" s="277">
        <v>0</v>
      </c>
      <c r="J41" s="278">
        <v>0</v>
      </c>
      <c r="K41" s="262"/>
      <c r="L41" s="262"/>
      <c r="M41" s="262"/>
      <c r="N41" s="262"/>
      <c r="O41" s="262"/>
      <c r="P41" s="262"/>
    </row>
    <row r="42" spans="1:16" ht="39" customHeight="1">
      <c r="A42" s="262"/>
      <c r="B42" s="279"/>
      <c r="C42" s="1202" t="s">
        <v>505</v>
      </c>
      <c r="D42" s="1203"/>
      <c r="E42" s="1204"/>
      <c r="F42" s="276" t="s">
        <v>341</v>
      </c>
      <c r="G42" s="277" t="s">
        <v>341</v>
      </c>
      <c r="H42" s="277" t="s">
        <v>341</v>
      </c>
      <c r="I42" s="277" t="s">
        <v>341</v>
      </c>
      <c r="J42" s="278" t="s">
        <v>341</v>
      </c>
      <c r="K42" s="262"/>
      <c r="L42" s="262"/>
      <c r="M42" s="262"/>
      <c r="N42" s="262"/>
      <c r="O42" s="262"/>
      <c r="P42" s="262"/>
    </row>
    <row r="43" spans="1:16" ht="39" customHeight="1" thickBot="1">
      <c r="A43" s="262"/>
      <c r="B43" s="280"/>
      <c r="C43" s="1205" t="s">
        <v>506</v>
      </c>
      <c r="D43" s="1206"/>
      <c r="E43" s="1207"/>
      <c r="F43" s="281" t="s">
        <v>341</v>
      </c>
      <c r="G43" s="282" t="s">
        <v>341</v>
      </c>
      <c r="H43" s="282" t="s">
        <v>341</v>
      </c>
      <c r="I43" s="282" t="s">
        <v>341</v>
      </c>
      <c r="J43" s="283" t="s">
        <v>341</v>
      </c>
      <c r="K43" s="262"/>
      <c r="L43" s="262"/>
      <c r="M43" s="262"/>
      <c r="N43" s="262"/>
      <c r="O43" s="262"/>
      <c r="P43" s="262"/>
    </row>
    <row r="44" spans="1:16" ht="39" customHeight="1">
      <c r="A44" s="262"/>
      <c r="B44" s="284" t="s">
        <v>507</v>
      </c>
      <c r="C44" s="285"/>
      <c r="D44" s="286"/>
      <c r="E44" s="286"/>
      <c r="F44" s="287"/>
      <c r="G44" s="287"/>
      <c r="H44" s="287"/>
      <c r="I44" s="287"/>
      <c r="J44" s="287"/>
      <c r="K44" s="262"/>
      <c r="L44" s="262"/>
      <c r="M44" s="262"/>
      <c r="N44" s="262"/>
      <c r="O44" s="262"/>
      <c r="P44" s="262"/>
    </row>
    <row r="45" spans="1:16" ht="18" customHeight="1">
      <c r="A45" s="262"/>
      <c r="B45" s="262"/>
      <c r="C45" s="262"/>
      <c r="D45" s="262"/>
      <c r="E45" s="262"/>
      <c r="F45" s="262"/>
      <c r="G45" s="262"/>
      <c r="H45" s="262"/>
      <c r="I45" s="262"/>
      <c r="J45" s="262"/>
      <c r="K45" s="262"/>
      <c r="L45" s="262"/>
      <c r="M45" s="262"/>
      <c r="N45" s="262"/>
      <c r="O45" s="262"/>
      <c r="P45" s="262"/>
    </row>
  </sheetData>
  <sheetProtection algorithmName="SHA-512" hashValue="jtVPLliFYusHuFkNRjXPsjc3WwXrIaRLLwi+CllhZdg6EaGMghmX5DnWcRyyjIKANf9HQE2D7hGITJe9LVVY5g==" saltValue="ZJ19h0+h8mF8WxBxWexq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c r="A1" s="288"/>
      <c r="B1" s="288"/>
      <c r="C1" s="288"/>
      <c r="D1" s="288"/>
      <c r="E1" s="288"/>
      <c r="F1" s="288"/>
      <c r="G1" s="288"/>
      <c r="H1" s="288"/>
      <c r="I1" s="288"/>
      <c r="J1" s="288"/>
      <c r="K1" s="288"/>
      <c r="L1" s="288"/>
      <c r="M1" s="288"/>
      <c r="N1" s="288"/>
      <c r="O1" s="288"/>
      <c r="P1" s="288"/>
      <c r="Q1" s="288"/>
      <c r="R1" s="288"/>
      <c r="S1" s="288"/>
      <c r="T1" s="288"/>
      <c r="U1" s="288"/>
    </row>
    <row r="2" spans="1:21" ht="13.5" customHeight="1">
      <c r="A2" s="288"/>
      <c r="B2" s="288"/>
      <c r="C2" s="288"/>
      <c r="D2" s="288"/>
      <c r="E2" s="288"/>
      <c r="F2" s="288"/>
      <c r="G2" s="288"/>
      <c r="H2" s="288"/>
      <c r="I2" s="288"/>
      <c r="J2" s="288"/>
      <c r="K2" s="288"/>
      <c r="L2" s="288"/>
      <c r="M2" s="288"/>
      <c r="N2" s="288"/>
      <c r="O2" s="288"/>
      <c r="P2" s="288"/>
      <c r="Q2" s="288"/>
      <c r="R2" s="288"/>
      <c r="S2" s="288"/>
      <c r="T2" s="288"/>
      <c r="U2" s="288"/>
    </row>
    <row r="3" spans="1:21" ht="13.5" customHeight="1">
      <c r="A3" s="288"/>
      <c r="B3" s="288"/>
      <c r="C3" s="288"/>
      <c r="D3" s="288"/>
      <c r="E3" s="288"/>
      <c r="F3" s="288"/>
      <c r="G3" s="288"/>
      <c r="H3" s="288"/>
      <c r="I3" s="288"/>
      <c r="J3" s="288"/>
      <c r="K3" s="288"/>
      <c r="L3" s="288"/>
      <c r="M3" s="288"/>
      <c r="N3" s="288"/>
      <c r="O3" s="288"/>
      <c r="P3" s="288"/>
      <c r="Q3" s="288"/>
      <c r="R3" s="288"/>
      <c r="S3" s="288"/>
      <c r="T3" s="288"/>
      <c r="U3" s="288"/>
    </row>
    <row r="4" spans="1:21" ht="13.5" customHeight="1">
      <c r="A4" s="288"/>
      <c r="B4" s="288"/>
      <c r="C4" s="288"/>
      <c r="D4" s="288"/>
      <c r="E4" s="288"/>
      <c r="F4" s="288"/>
      <c r="G4" s="288"/>
      <c r="H4" s="288"/>
      <c r="I4" s="288"/>
      <c r="J4" s="288"/>
      <c r="K4" s="288"/>
      <c r="L4" s="288"/>
      <c r="M4" s="288"/>
      <c r="N4" s="288"/>
      <c r="O4" s="288"/>
      <c r="P4" s="288"/>
      <c r="Q4" s="288"/>
      <c r="R4" s="288"/>
      <c r="S4" s="288"/>
      <c r="T4" s="288"/>
      <c r="U4" s="288"/>
    </row>
    <row r="5" spans="1:21" ht="13.5" customHeight="1">
      <c r="A5" s="288"/>
      <c r="B5" s="288"/>
      <c r="C5" s="288"/>
      <c r="D5" s="288"/>
      <c r="E5" s="288"/>
      <c r="F5" s="288"/>
      <c r="G5" s="288"/>
      <c r="H5" s="288"/>
      <c r="I5" s="288"/>
      <c r="J5" s="288"/>
      <c r="K5" s="288"/>
      <c r="L5" s="288"/>
      <c r="M5" s="288"/>
      <c r="N5" s="288"/>
      <c r="O5" s="288"/>
      <c r="P5" s="288"/>
      <c r="Q5" s="288"/>
      <c r="R5" s="288"/>
      <c r="S5" s="288"/>
      <c r="T5" s="288"/>
      <c r="U5" s="288"/>
    </row>
    <row r="6" spans="1:21" ht="13.5" customHeight="1">
      <c r="A6" s="288"/>
      <c r="B6" s="288"/>
      <c r="C6" s="288"/>
      <c r="D6" s="288"/>
      <c r="E6" s="288"/>
      <c r="F6" s="288"/>
      <c r="G6" s="288"/>
      <c r="H6" s="288"/>
      <c r="I6" s="288"/>
      <c r="J6" s="288"/>
      <c r="K6" s="288"/>
      <c r="L6" s="288"/>
      <c r="M6" s="288"/>
      <c r="N6" s="288"/>
      <c r="O6" s="288"/>
      <c r="P6" s="288"/>
      <c r="Q6" s="288"/>
      <c r="R6" s="288"/>
      <c r="S6" s="288"/>
      <c r="T6" s="288"/>
      <c r="U6" s="288"/>
    </row>
    <row r="7" spans="1:21" ht="13.5" customHeight="1">
      <c r="A7" s="288"/>
      <c r="B7" s="288"/>
      <c r="C7" s="288"/>
      <c r="D7" s="288"/>
      <c r="E7" s="288"/>
      <c r="F7" s="288"/>
      <c r="G7" s="288"/>
      <c r="H7" s="288"/>
      <c r="I7" s="288"/>
      <c r="J7" s="288"/>
      <c r="K7" s="288"/>
      <c r="L7" s="288"/>
      <c r="M7" s="288"/>
      <c r="N7" s="288"/>
      <c r="O7" s="288"/>
      <c r="P7" s="288"/>
      <c r="Q7" s="288"/>
      <c r="R7" s="288"/>
      <c r="S7" s="288"/>
      <c r="T7" s="288"/>
      <c r="U7" s="288"/>
    </row>
    <row r="8" spans="1:21" ht="13.5" customHeight="1">
      <c r="A8" s="288"/>
      <c r="B8" s="288"/>
      <c r="C8" s="288"/>
      <c r="D8" s="288"/>
      <c r="E8" s="288"/>
      <c r="F8" s="288"/>
      <c r="G8" s="288"/>
      <c r="H8" s="288"/>
      <c r="I8" s="288"/>
      <c r="J8" s="288"/>
      <c r="K8" s="288"/>
      <c r="L8" s="288"/>
      <c r="M8" s="288"/>
      <c r="N8" s="288"/>
      <c r="O8" s="288"/>
      <c r="P8" s="288"/>
      <c r="Q8" s="288"/>
      <c r="R8" s="288"/>
      <c r="S8" s="288"/>
      <c r="T8" s="288"/>
      <c r="U8" s="288"/>
    </row>
    <row r="9" spans="1:21" ht="13.5" customHeight="1">
      <c r="A9" s="288"/>
      <c r="B9" s="288"/>
      <c r="C9" s="288"/>
      <c r="D9" s="288"/>
      <c r="E9" s="288"/>
      <c r="F9" s="288"/>
      <c r="G9" s="288"/>
      <c r="H9" s="288"/>
      <c r="I9" s="288"/>
      <c r="J9" s="288"/>
      <c r="K9" s="288"/>
      <c r="L9" s="288"/>
      <c r="M9" s="288"/>
      <c r="N9" s="288"/>
      <c r="O9" s="288"/>
      <c r="P9" s="288"/>
      <c r="Q9" s="288"/>
      <c r="R9" s="288"/>
      <c r="S9" s="288"/>
      <c r="T9" s="288"/>
      <c r="U9" s="288"/>
    </row>
    <row r="10" spans="1:21" ht="13.5" customHeight="1">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c r="A43" s="288"/>
      <c r="B43" s="288"/>
      <c r="C43" s="288"/>
      <c r="D43" s="288"/>
      <c r="E43" s="288"/>
      <c r="F43" s="288"/>
      <c r="G43" s="288"/>
      <c r="H43" s="288"/>
      <c r="I43" s="288"/>
      <c r="J43" s="288"/>
      <c r="K43" s="288"/>
      <c r="L43" s="288"/>
      <c r="M43" s="288"/>
      <c r="N43" s="288"/>
      <c r="O43" s="290" t="s">
        <v>508</v>
      </c>
      <c r="P43" s="288"/>
      <c r="Q43" s="288"/>
      <c r="R43" s="288"/>
      <c r="S43" s="288"/>
      <c r="T43" s="288"/>
      <c r="U43" s="288"/>
    </row>
    <row r="44" spans="1:21" ht="30.75" customHeight="1" thickBot="1">
      <c r="A44" s="288"/>
      <c r="B44" s="291" t="s">
        <v>509</v>
      </c>
      <c r="C44" s="292"/>
      <c r="D44" s="292"/>
      <c r="E44" s="293"/>
      <c r="F44" s="293"/>
      <c r="G44" s="293"/>
      <c r="H44" s="293"/>
      <c r="I44" s="293"/>
      <c r="J44" s="294" t="s">
        <v>490</v>
      </c>
      <c r="K44" s="295" t="s">
        <v>4</v>
      </c>
      <c r="L44" s="296" t="s">
        <v>5</v>
      </c>
      <c r="M44" s="296" t="s">
        <v>6</v>
      </c>
      <c r="N44" s="296" t="s">
        <v>7</v>
      </c>
      <c r="O44" s="297" t="s">
        <v>8</v>
      </c>
      <c r="P44" s="288"/>
      <c r="Q44" s="288"/>
      <c r="R44" s="288"/>
      <c r="S44" s="288"/>
      <c r="T44" s="288"/>
      <c r="U44" s="288"/>
    </row>
    <row r="45" spans="1:21" ht="30.75" customHeight="1">
      <c r="A45" s="288"/>
      <c r="B45" s="1228" t="s">
        <v>510</v>
      </c>
      <c r="C45" s="1229"/>
      <c r="D45" s="298"/>
      <c r="E45" s="1234" t="s">
        <v>511</v>
      </c>
      <c r="F45" s="1234"/>
      <c r="G45" s="1234"/>
      <c r="H45" s="1234"/>
      <c r="I45" s="1234"/>
      <c r="J45" s="1235"/>
      <c r="K45" s="299">
        <v>2718</v>
      </c>
      <c r="L45" s="300">
        <v>2816</v>
      </c>
      <c r="M45" s="300">
        <v>2950</v>
      </c>
      <c r="N45" s="300">
        <v>3113</v>
      </c>
      <c r="O45" s="301">
        <v>2985</v>
      </c>
      <c r="P45" s="288"/>
      <c r="Q45" s="288"/>
      <c r="R45" s="288"/>
      <c r="S45" s="288"/>
      <c r="T45" s="288"/>
      <c r="U45" s="288"/>
    </row>
    <row r="46" spans="1:21" ht="30.75" customHeight="1">
      <c r="A46" s="288"/>
      <c r="B46" s="1230"/>
      <c r="C46" s="1231"/>
      <c r="D46" s="302"/>
      <c r="E46" s="1212" t="s">
        <v>512</v>
      </c>
      <c r="F46" s="1212"/>
      <c r="G46" s="1212"/>
      <c r="H46" s="1212"/>
      <c r="I46" s="1212"/>
      <c r="J46" s="1213"/>
      <c r="K46" s="303" t="s">
        <v>341</v>
      </c>
      <c r="L46" s="304" t="s">
        <v>341</v>
      </c>
      <c r="M46" s="304" t="s">
        <v>341</v>
      </c>
      <c r="N46" s="304" t="s">
        <v>341</v>
      </c>
      <c r="O46" s="305" t="s">
        <v>341</v>
      </c>
      <c r="P46" s="288"/>
      <c r="Q46" s="288"/>
      <c r="R46" s="288"/>
      <c r="S46" s="288"/>
      <c r="T46" s="288"/>
      <c r="U46" s="288"/>
    </row>
    <row r="47" spans="1:21" ht="30.75" customHeight="1">
      <c r="A47" s="288"/>
      <c r="B47" s="1230"/>
      <c r="C47" s="1231"/>
      <c r="D47" s="302"/>
      <c r="E47" s="1212" t="s">
        <v>513</v>
      </c>
      <c r="F47" s="1212"/>
      <c r="G47" s="1212"/>
      <c r="H47" s="1212"/>
      <c r="I47" s="1212"/>
      <c r="J47" s="1213"/>
      <c r="K47" s="303" t="s">
        <v>341</v>
      </c>
      <c r="L47" s="304" t="s">
        <v>341</v>
      </c>
      <c r="M47" s="304" t="s">
        <v>341</v>
      </c>
      <c r="N47" s="304" t="s">
        <v>341</v>
      </c>
      <c r="O47" s="305" t="s">
        <v>341</v>
      </c>
      <c r="P47" s="288"/>
      <c r="Q47" s="288"/>
      <c r="R47" s="288"/>
      <c r="S47" s="288"/>
      <c r="T47" s="288"/>
      <c r="U47" s="288"/>
    </row>
    <row r="48" spans="1:21" ht="30.75" customHeight="1">
      <c r="A48" s="288"/>
      <c r="B48" s="1230"/>
      <c r="C48" s="1231"/>
      <c r="D48" s="302"/>
      <c r="E48" s="1212" t="s">
        <v>514</v>
      </c>
      <c r="F48" s="1212"/>
      <c r="G48" s="1212"/>
      <c r="H48" s="1212"/>
      <c r="I48" s="1212"/>
      <c r="J48" s="1213"/>
      <c r="K48" s="303">
        <v>870</v>
      </c>
      <c r="L48" s="304">
        <v>876</v>
      </c>
      <c r="M48" s="304">
        <v>844</v>
      </c>
      <c r="N48" s="304">
        <v>826</v>
      </c>
      <c r="O48" s="305">
        <v>657</v>
      </c>
      <c r="P48" s="288"/>
      <c r="Q48" s="288"/>
      <c r="R48" s="288"/>
      <c r="S48" s="288"/>
      <c r="T48" s="288"/>
      <c r="U48" s="288"/>
    </row>
    <row r="49" spans="1:21" ht="30.75" customHeight="1">
      <c r="A49" s="288"/>
      <c r="B49" s="1230"/>
      <c r="C49" s="1231"/>
      <c r="D49" s="302"/>
      <c r="E49" s="1212" t="s">
        <v>515</v>
      </c>
      <c r="F49" s="1212"/>
      <c r="G49" s="1212"/>
      <c r="H49" s="1212"/>
      <c r="I49" s="1212"/>
      <c r="J49" s="1213"/>
      <c r="K49" s="303">
        <v>3</v>
      </c>
      <c r="L49" s="304">
        <v>2</v>
      </c>
      <c r="M49" s="304">
        <v>2</v>
      </c>
      <c r="N49" s="304">
        <v>1</v>
      </c>
      <c r="O49" s="305">
        <v>1</v>
      </c>
      <c r="P49" s="288"/>
      <c r="Q49" s="288"/>
      <c r="R49" s="288"/>
      <c r="S49" s="288"/>
      <c r="T49" s="288"/>
      <c r="U49" s="288"/>
    </row>
    <row r="50" spans="1:21" ht="30.75" customHeight="1">
      <c r="A50" s="288"/>
      <c r="B50" s="1230"/>
      <c r="C50" s="1231"/>
      <c r="D50" s="302"/>
      <c r="E50" s="1212" t="s">
        <v>516</v>
      </c>
      <c r="F50" s="1212"/>
      <c r="G50" s="1212"/>
      <c r="H50" s="1212"/>
      <c r="I50" s="1212"/>
      <c r="J50" s="1213"/>
      <c r="K50" s="303">
        <v>43</v>
      </c>
      <c r="L50" s="304">
        <v>38</v>
      </c>
      <c r="M50" s="304">
        <v>31</v>
      </c>
      <c r="N50" s="304">
        <v>21</v>
      </c>
      <c r="O50" s="305">
        <v>16</v>
      </c>
      <c r="P50" s="288"/>
      <c r="Q50" s="288"/>
      <c r="R50" s="288"/>
      <c r="S50" s="288"/>
      <c r="T50" s="288"/>
      <c r="U50" s="288"/>
    </row>
    <row r="51" spans="1:21" ht="30.75" customHeight="1">
      <c r="A51" s="288"/>
      <c r="B51" s="1232"/>
      <c r="C51" s="1233"/>
      <c r="D51" s="306"/>
      <c r="E51" s="1212" t="s">
        <v>517</v>
      </c>
      <c r="F51" s="1212"/>
      <c r="G51" s="1212"/>
      <c r="H51" s="1212"/>
      <c r="I51" s="1212"/>
      <c r="J51" s="1213"/>
      <c r="K51" s="303" t="s">
        <v>341</v>
      </c>
      <c r="L51" s="304" t="s">
        <v>341</v>
      </c>
      <c r="M51" s="304" t="s">
        <v>341</v>
      </c>
      <c r="N51" s="304" t="s">
        <v>341</v>
      </c>
      <c r="O51" s="305" t="s">
        <v>341</v>
      </c>
      <c r="P51" s="288"/>
      <c r="Q51" s="288"/>
      <c r="R51" s="288"/>
      <c r="S51" s="288"/>
      <c r="T51" s="288"/>
      <c r="U51" s="288"/>
    </row>
    <row r="52" spans="1:21" ht="30.75" customHeight="1">
      <c r="A52" s="288"/>
      <c r="B52" s="1210" t="s">
        <v>518</v>
      </c>
      <c r="C52" s="1211"/>
      <c r="D52" s="306"/>
      <c r="E52" s="1212" t="s">
        <v>519</v>
      </c>
      <c r="F52" s="1212"/>
      <c r="G52" s="1212"/>
      <c r="H52" s="1212"/>
      <c r="I52" s="1212"/>
      <c r="J52" s="1213"/>
      <c r="K52" s="303">
        <v>2811</v>
      </c>
      <c r="L52" s="304">
        <v>2734</v>
      </c>
      <c r="M52" s="304">
        <v>2726</v>
      </c>
      <c r="N52" s="304">
        <v>2637</v>
      </c>
      <c r="O52" s="305">
        <v>2510</v>
      </c>
      <c r="P52" s="288"/>
      <c r="Q52" s="288"/>
      <c r="R52" s="288"/>
      <c r="S52" s="288"/>
      <c r="T52" s="288"/>
      <c r="U52" s="288"/>
    </row>
    <row r="53" spans="1:21" ht="30.75" customHeight="1" thickBot="1">
      <c r="A53" s="288"/>
      <c r="B53" s="1214" t="s">
        <v>520</v>
      </c>
      <c r="C53" s="1215"/>
      <c r="D53" s="307"/>
      <c r="E53" s="1216" t="s">
        <v>521</v>
      </c>
      <c r="F53" s="1216"/>
      <c r="G53" s="1216"/>
      <c r="H53" s="1216"/>
      <c r="I53" s="1216"/>
      <c r="J53" s="1217"/>
      <c r="K53" s="308">
        <v>823</v>
      </c>
      <c r="L53" s="309">
        <v>998</v>
      </c>
      <c r="M53" s="309">
        <v>1101</v>
      </c>
      <c r="N53" s="309">
        <v>1324</v>
      </c>
      <c r="O53" s="310">
        <v>1149</v>
      </c>
      <c r="P53" s="288"/>
      <c r="Q53" s="288"/>
      <c r="R53" s="288"/>
      <c r="S53" s="288"/>
      <c r="T53" s="288"/>
      <c r="U53" s="288"/>
    </row>
    <row r="54" spans="1:21" ht="24" customHeight="1">
      <c r="A54" s="288"/>
      <c r="B54" s="311" t="s">
        <v>522</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c r="A55" s="288"/>
      <c r="B55" s="312" t="s">
        <v>523</v>
      </c>
      <c r="C55" s="313"/>
      <c r="D55" s="313"/>
      <c r="E55" s="313"/>
      <c r="F55" s="313"/>
      <c r="G55" s="313"/>
      <c r="H55" s="313"/>
      <c r="I55" s="313"/>
      <c r="J55" s="313"/>
      <c r="K55" s="314"/>
      <c r="L55" s="314"/>
      <c r="M55" s="314"/>
      <c r="N55" s="314"/>
      <c r="O55" s="315" t="s">
        <v>524</v>
      </c>
      <c r="P55" s="288"/>
      <c r="Q55" s="288"/>
      <c r="R55" s="288"/>
      <c r="S55" s="288"/>
      <c r="T55" s="288"/>
      <c r="U55" s="288"/>
    </row>
    <row r="56" spans="1:21" ht="31.5" customHeight="1" thickBot="1">
      <c r="A56" s="288"/>
      <c r="B56" s="316"/>
      <c r="C56" s="317"/>
      <c r="D56" s="317"/>
      <c r="E56" s="318"/>
      <c r="F56" s="318"/>
      <c r="G56" s="318"/>
      <c r="H56" s="318"/>
      <c r="I56" s="318"/>
      <c r="J56" s="319" t="s">
        <v>490</v>
      </c>
      <c r="K56" s="320" t="s">
        <v>525</v>
      </c>
      <c r="L56" s="321" t="s">
        <v>526</v>
      </c>
      <c r="M56" s="321" t="s">
        <v>527</v>
      </c>
      <c r="N56" s="321" t="s">
        <v>528</v>
      </c>
      <c r="O56" s="322" t="s">
        <v>529</v>
      </c>
      <c r="P56" s="288"/>
      <c r="Q56" s="288"/>
      <c r="R56" s="288"/>
      <c r="S56" s="288"/>
      <c r="T56" s="288"/>
      <c r="U56" s="288"/>
    </row>
    <row r="57" spans="1:21" ht="31.5" customHeight="1">
      <c r="B57" s="1218" t="s">
        <v>530</v>
      </c>
      <c r="C57" s="1219"/>
      <c r="D57" s="1222" t="s">
        <v>531</v>
      </c>
      <c r="E57" s="1223"/>
      <c r="F57" s="1223"/>
      <c r="G57" s="1223"/>
      <c r="H57" s="1223"/>
      <c r="I57" s="1223"/>
      <c r="J57" s="1224"/>
      <c r="K57" s="323"/>
      <c r="L57" s="324"/>
      <c r="M57" s="324"/>
      <c r="N57" s="324"/>
      <c r="O57" s="325"/>
    </row>
    <row r="58" spans="1:21" ht="31.5" customHeight="1" thickBot="1">
      <c r="B58" s="1220"/>
      <c r="C58" s="1221"/>
      <c r="D58" s="1225" t="s">
        <v>532</v>
      </c>
      <c r="E58" s="1226"/>
      <c r="F58" s="1226"/>
      <c r="G58" s="1226"/>
      <c r="H58" s="1226"/>
      <c r="I58" s="1226"/>
      <c r="J58" s="1227"/>
      <c r="K58" s="326"/>
      <c r="L58" s="327"/>
      <c r="M58" s="327"/>
      <c r="N58" s="327"/>
      <c r="O58" s="328"/>
    </row>
    <row r="59" spans="1:21" ht="24" customHeight="1">
      <c r="B59" s="329"/>
      <c r="C59" s="329"/>
      <c r="D59" s="330" t="s">
        <v>533</v>
      </c>
      <c r="E59" s="331"/>
      <c r="F59" s="331"/>
      <c r="G59" s="331"/>
      <c r="H59" s="331"/>
      <c r="I59" s="331"/>
      <c r="J59" s="331"/>
      <c r="K59" s="331"/>
      <c r="L59" s="331"/>
      <c r="M59" s="331"/>
      <c r="N59" s="331"/>
      <c r="O59" s="331"/>
    </row>
    <row r="60" spans="1:21" ht="24" customHeight="1">
      <c r="B60" s="332"/>
      <c r="C60" s="332"/>
      <c r="D60" s="330" t="s">
        <v>534</v>
      </c>
      <c r="E60" s="331"/>
      <c r="F60" s="331"/>
      <c r="G60" s="331"/>
      <c r="H60" s="331"/>
      <c r="I60" s="331"/>
      <c r="J60" s="331"/>
      <c r="K60" s="331"/>
      <c r="L60" s="331"/>
      <c r="M60" s="331"/>
      <c r="N60" s="331"/>
      <c r="O60" s="331"/>
    </row>
    <row r="61" spans="1:21" ht="24" customHeight="1">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fuJMcPc/vZVR+yhcOTXgcgVCsfAqMMU/+2yW4N0o8B+jEqktHFcY+iDxz9jtHIVWpQIoBdm+6f3lhyGOrEo+kw==" saltValue="l4UeTZMRnFkJxJmajVm/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4" t="s">
        <v>508</v>
      </c>
    </row>
    <row r="40" spans="2:13" ht="27.75" customHeight="1" thickBot="1">
      <c r="B40" s="335" t="s">
        <v>509</v>
      </c>
      <c r="C40" s="336"/>
      <c r="D40" s="336"/>
      <c r="E40" s="337"/>
      <c r="F40" s="337"/>
      <c r="G40" s="337"/>
      <c r="H40" s="338" t="s">
        <v>490</v>
      </c>
      <c r="I40" s="339" t="s">
        <v>4</v>
      </c>
      <c r="J40" s="340" t="s">
        <v>5</v>
      </c>
      <c r="K40" s="340" t="s">
        <v>6</v>
      </c>
      <c r="L40" s="340" t="s">
        <v>7</v>
      </c>
      <c r="M40" s="341" t="s">
        <v>8</v>
      </c>
    </row>
    <row r="41" spans="2:13" ht="27.75" customHeight="1">
      <c r="B41" s="1248" t="s">
        <v>535</v>
      </c>
      <c r="C41" s="1249"/>
      <c r="D41" s="342"/>
      <c r="E41" s="1250" t="s">
        <v>536</v>
      </c>
      <c r="F41" s="1250"/>
      <c r="G41" s="1250"/>
      <c r="H41" s="1251"/>
      <c r="I41" s="343">
        <v>29683</v>
      </c>
      <c r="J41" s="344">
        <v>29801</v>
      </c>
      <c r="K41" s="344">
        <v>29744</v>
      </c>
      <c r="L41" s="344">
        <v>28152</v>
      </c>
      <c r="M41" s="345">
        <v>27889</v>
      </c>
    </row>
    <row r="42" spans="2:13" ht="27.75" customHeight="1">
      <c r="B42" s="1238"/>
      <c r="C42" s="1239"/>
      <c r="D42" s="346"/>
      <c r="E42" s="1242" t="s">
        <v>537</v>
      </c>
      <c r="F42" s="1242"/>
      <c r="G42" s="1242"/>
      <c r="H42" s="1243"/>
      <c r="I42" s="347">
        <v>148</v>
      </c>
      <c r="J42" s="348">
        <v>113</v>
      </c>
      <c r="K42" s="348">
        <v>84</v>
      </c>
      <c r="L42" s="348">
        <v>64</v>
      </c>
      <c r="M42" s="349">
        <v>49</v>
      </c>
    </row>
    <row r="43" spans="2:13" ht="27.75" customHeight="1">
      <c r="B43" s="1238"/>
      <c r="C43" s="1239"/>
      <c r="D43" s="346"/>
      <c r="E43" s="1242" t="s">
        <v>538</v>
      </c>
      <c r="F43" s="1242"/>
      <c r="G43" s="1242"/>
      <c r="H43" s="1243"/>
      <c r="I43" s="347">
        <v>10034</v>
      </c>
      <c r="J43" s="348">
        <v>9884</v>
      </c>
      <c r="K43" s="348">
        <v>9563</v>
      </c>
      <c r="L43" s="348">
        <v>9025</v>
      </c>
      <c r="M43" s="349">
        <v>7900</v>
      </c>
    </row>
    <row r="44" spans="2:13" ht="27.75" customHeight="1">
      <c r="B44" s="1238"/>
      <c r="C44" s="1239"/>
      <c r="D44" s="346"/>
      <c r="E44" s="1242" t="s">
        <v>539</v>
      </c>
      <c r="F44" s="1242"/>
      <c r="G44" s="1242"/>
      <c r="H44" s="1243"/>
      <c r="I44" s="347">
        <v>1</v>
      </c>
      <c r="J44" s="348">
        <v>0</v>
      </c>
      <c r="K44" s="348" t="s">
        <v>341</v>
      </c>
      <c r="L44" s="348" t="s">
        <v>341</v>
      </c>
      <c r="M44" s="349" t="s">
        <v>341</v>
      </c>
    </row>
    <row r="45" spans="2:13" ht="27.75" customHeight="1">
      <c r="B45" s="1238"/>
      <c r="C45" s="1239"/>
      <c r="D45" s="346"/>
      <c r="E45" s="1242" t="s">
        <v>540</v>
      </c>
      <c r="F45" s="1242"/>
      <c r="G45" s="1242"/>
      <c r="H45" s="1243"/>
      <c r="I45" s="347">
        <v>3917</v>
      </c>
      <c r="J45" s="348">
        <v>3687</v>
      </c>
      <c r="K45" s="348">
        <v>3613</v>
      </c>
      <c r="L45" s="348">
        <v>3320</v>
      </c>
      <c r="M45" s="349">
        <v>3177</v>
      </c>
    </row>
    <row r="46" spans="2:13" ht="27.75" customHeight="1">
      <c r="B46" s="1238"/>
      <c r="C46" s="1239"/>
      <c r="D46" s="350"/>
      <c r="E46" s="1242" t="s">
        <v>541</v>
      </c>
      <c r="F46" s="1242"/>
      <c r="G46" s="1242"/>
      <c r="H46" s="1243"/>
      <c r="I46" s="347" t="s">
        <v>341</v>
      </c>
      <c r="J46" s="348" t="s">
        <v>341</v>
      </c>
      <c r="K46" s="348" t="s">
        <v>341</v>
      </c>
      <c r="L46" s="348" t="s">
        <v>341</v>
      </c>
      <c r="M46" s="349" t="s">
        <v>341</v>
      </c>
    </row>
    <row r="47" spans="2:13" ht="27.75" customHeight="1">
      <c r="B47" s="1238"/>
      <c r="C47" s="1239"/>
      <c r="D47" s="351"/>
      <c r="E47" s="1252" t="s">
        <v>542</v>
      </c>
      <c r="F47" s="1253"/>
      <c r="G47" s="1253"/>
      <c r="H47" s="1254"/>
      <c r="I47" s="347" t="s">
        <v>341</v>
      </c>
      <c r="J47" s="348" t="s">
        <v>341</v>
      </c>
      <c r="K47" s="348" t="s">
        <v>341</v>
      </c>
      <c r="L47" s="348" t="s">
        <v>341</v>
      </c>
      <c r="M47" s="349" t="s">
        <v>341</v>
      </c>
    </row>
    <row r="48" spans="2:13" ht="27.75" customHeight="1">
      <c r="B48" s="1238"/>
      <c r="C48" s="1239"/>
      <c r="D48" s="346"/>
      <c r="E48" s="1242" t="s">
        <v>543</v>
      </c>
      <c r="F48" s="1242"/>
      <c r="G48" s="1242"/>
      <c r="H48" s="1243"/>
      <c r="I48" s="347" t="s">
        <v>341</v>
      </c>
      <c r="J48" s="348" t="s">
        <v>341</v>
      </c>
      <c r="K48" s="348" t="s">
        <v>341</v>
      </c>
      <c r="L48" s="348" t="s">
        <v>341</v>
      </c>
      <c r="M48" s="349" t="s">
        <v>341</v>
      </c>
    </row>
    <row r="49" spans="2:13" ht="27.75" customHeight="1">
      <c r="B49" s="1240"/>
      <c r="C49" s="1241"/>
      <c r="D49" s="346"/>
      <c r="E49" s="1242" t="s">
        <v>544</v>
      </c>
      <c r="F49" s="1242"/>
      <c r="G49" s="1242"/>
      <c r="H49" s="1243"/>
      <c r="I49" s="347" t="s">
        <v>341</v>
      </c>
      <c r="J49" s="348" t="s">
        <v>341</v>
      </c>
      <c r="K49" s="348" t="s">
        <v>341</v>
      </c>
      <c r="L49" s="348" t="s">
        <v>341</v>
      </c>
      <c r="M49" s="349" t="s">
        <v>341</v>
      </c>
    </row>
    <row r="50" spans="2:13" ht="27.75" customHeight="1">
      <c r="B50" s="1236" t="s">
        <v>545</v>
      </c>
      <c r="C50" s="1237"/>
      <c r="D50" s="352"/>
      <c r="E50" s="1242" t="s">
        <v>546</v>
      </c>
      <c r="F50" s="1242"/>
      <c r="G50" s="1242"/>
      <c r="H50" s="1243"/>
      <c r="I50" s="347">
        <v>9208</v>
      </c>
      <c r="J50" s="348">
        <v>10250</v>
      </c>
      <c r="K50" s="348">
        <v>11320</v>
      </c>
      <c r="L50" s="348">
        <v>12003</v>
      </c>
      <c r="M50" s="349">
        <v>13381</v>
      </c>
    </row>
    <row r="51" spans="2:13" ht="27.75" customHeight="1">
      <c r="B51" s="1238"/>
      <c r="C51" s="1239"/>
      <c r="D51" s="346"/>
      <c r="E51" s="1242" t="s">
        <v>547</v>
      </c>
      <c r="F51" s="1242"/>
      <c r="G51" s="1242"/>
      <c r="H51" s="1243"/>
      <c r="I51" s="347">
        <v>434</v>
      </c>
      <c r="J51" s="348">
        <v>298</v>
      </c>
      <c r="K51" s="348">
        <v>219</v>
      </c>
      <c r="L51" s="348">
        <v>165</v>
      </c>
      <c r="M51" s="349">
        <v>137</v>
      </c>
    </row>
    <row r="52" spans="2:13" ht="27.75" customHeight="1">
      <c r="B52" s="1240"/>
      <c r="C52" s="1241"/>
      <c r="D52" s="346"/>
      <c r="E52" s="1242" t="s">
        <v>548</v>
      </c>
      <c r="F52" s="1242"/>
      <c r="G52" s="1242"/>
      <c r="H52" s="1243"/>
      <c r="I52" s="347">
        <v>31110</v>
      </c>
      <c r="J52" s="348">
        <v>30547</v>
      </c>
      <c r="K52" s="348">
        <v>29727</v>
      </c>
      <c r="L52" s="348">
        <v>28879</v>
      </c>
      <c r="M52" s="349">
        <v>28360</v>
      </c>
    </row>
    <row r="53" spans="2:13" ht="27.75" customHeight="1" thickBot="1">
      <c r="B53" s="1244" t="s">
        <v>520</v>
      </c>
      <c r="C53" s="1245"/>
      <c r="D53" s="353"/>
      <c r="E53" s="1246" t="s">
        <v>549</v>
      </c>
      <c r="F53" s="1246"/>
      <c r="G53" s="1246"/>
      <c r="H53" s="1247"/>
      <c r="I53" s="354">
        <v>3031</v>
      </c>
      <c r="J53" s="355">
        <v>2391</v>
      </c>
      <c r="K53" s="355">
        <v>1738</v>
      </c>
      <c r="L53" s="355">
        <v>-485</v>
      </c>
      <c r="M53" s="356">
        <v>-2863</v>
      </c>
    </row>
    <row r="54" spans="2:13" ht="27.75" customHeight="1">
      <c r="B54" s="357" t="s">
        <v>550</v>
      </c>
      <c r="C54" s="358"/>
      <c r="D54" s="358"/>
      <c r="E54" s="359"/>
      <c r="F54" s="359"/>
      <c r="G54" s="359"/>
      <c r="H54" s="359"/>
      <c r="I54" s="360"/>
      <c r="J54" s="360"/>
      <c r="K54" s="360"/>
      <c r="L54" s="360"/>
      <c r="M54" s="36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GA35SSayM9WRw4LcvCJEcD144qZYrMVvh+qfycgNUMh5c1/O9Cr17uUDJp/Pip3ZrDVH4cjGfMeYthxP9PLzQ==" saltValue="1jCDqO/CuPteTADsNFU1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2"/>
      <c r="C53" s="242"/>
      <c r="D53" s="242"/>
      <c r="E53" s="242"/>
      <c r="F53" s="242"/>
      <c r="G53" s="242"/>
      <c r="H53" s="361" t="s">
        <v>551</v>
      </c>
    </row>
    <row r="54" spans="2:8" ht="29.25" customHeight="1" thickBot="1">
      <c r="B54" s="362" t="s">
        <v>26</v>
      </c>
      <c r="C54" s="363"/>
      <c r="D54" s="363"/>
      <c r="E54" s="364" t="s">
        <v>490</v>
      </c>
      <c r="F54" s="365" t="s">
        <v>6</v>
      </c>
      <c r="G54" s="365" t="s">
        <v>7</v>
      </c>
      <c r="H54" s="366" t="s">
        <v>8</v>
      </c>
    </row>
    <row r="55" spans="2:8" ht="52.5" customHeight="1">
      <c r="B55" s="367"/>
      <c r="C55" s="1263" t="s">
        <v>120</v>
      </c>
      <c r="D55" s="1263"/>
      <c r="E55" s="1264"/>
      <c r="F55" s="368">
        <v>5869</v>
      </c>
      <c r="G55" s="368">
        <v>5687</v>
      </c>
      <c r="H55" s="369">
        <v>5812</v>
      </c>
    </row>
    <row r="56" spans="2:8" ht="52.5" customHeight="1">
      <c r="B56" s="370"/>
      <c r="C56" s="1265" t="s">
        <v>552</v>
      </c>
      <c r="D56" s="1265"/>
      <c r="E56" s="1266"/>
      <c r="F56" s="371">
        <v>286</v>
      </c>
      <c r="G56" s="371">
        <v>301</v>
      </c>
      <c r="H56" s="372">
        <v>316</v>
      </c>
    </row>
    <row r="57" spans="2:8" ht="53.25" customHeight="1">
      <c r="B57" s="370"/>
      <c r="C57" s="1267" t="s">
        <v>125</v>
      </c>
      <c r="D57" s="1267"/>
      <c r="E57" s="1268"/>
      <c r="F57" s="373">
        <v>4284</v>
      </c>
      <c r="G57" s="373">
        <v>4615</v>
      </c>
      <c r="H57" s="374">
        <v>5432</v>
      </c>
    </row>
    <row r="58" spans="2:8" ht="45.75" customHeight="1">
      <c r="B58" s="375"/>
      <c r="C58" s="1255" t="s">
        <v>553</v>
      </c>
      <c r="D58" s="1256"/>
      <c r="E58" s="1257"/>
      <c r="F58" s="376">
        <v>3686</v>
      </c>
      <c r="G58" s="376">
        <v>3693</v>
      </c>
      <c r="H58" s="377">
        <v>3713</v>
      </c>
    </row>
    <row r="59" spans="2:8" ht="45.75" customHeight="1">
      <c r="B59" s="375"/>
      <c r="C59" s="1255" t="s">
        <v>554</v>
      </c>
      <c r="D59" s="1256"/>
      <c r="E59" s="1257"/>
      <c r="F59" s="376">
        <v>458</v>
      </c>
      <c r="G59" s="376">
        <v>747</v>
      </c>
      <c r="H59" s="377">
        <v>1510</v>
      </c>
    </row>
    <row r="60" spans="2:8" ht="45.75" customHeight="1">
      <c r="B60" s="375"/>
      <c r="C60" s="1255" t="s">
        <v>555</v>
      </c>
      <c r="D60" s="1256"/>
      <c r="E60" s="1257"/>
      <c r="F60" s="376">
        <v>31</v>
      </c>
      <c r="G60" s="376">
        <v>48</v>
      </c>
      <c r="H60" s="377">
        <v>67</v>
      </c>
    </row>
    <row r="61" spans="2:8" ht="45.75" customHeight="1">
      <c r="B61" s="375"/>
      <c r="C61" s="1255" t="s">
        <v>556</v>
      </c>
      <c r="D61" s="1256"/>
      <c r="E61" s="1257"/>
      <c r="F61" s="376">
        <v>47</v>
      </c>
      <c r="G61" s="376">
        <v>49</v>
      </c>
      <c r="H61" s="377">
        <v>55</v>
      </c>
    </row>
    <row r="62" spans="2:8" ht="45.75" customHeight="1" thickBot="1">
      <c r="B62" s="378"/>
      <c r="C62" s="1258" t="s">
        <v>557</v>
      </c>
      <c r="D62" s="1259"/>
      <c r="E62" s="1260"/>
      <c r="F62" s="379">
        <v>29</v>
      </c>
      <c r="G62" s="379">
        <v>38</v>
      </c>
      <c r="H62" s="380">
        <v>37</v>
      </c>
    </row>
    <row r="63" spans="2:8" ht="52.5" customHeight="1" thickBot="1">
      <c r="B63" s="381"/>
      <c r="C63" s="1261" t="s">
        <v>558</v>
      </c>
      <c r="D63" s="1261"/>
      <c r="E63" s="1262"/>
      <c r="F63" s="382">
        <v>10439</v>
      </c>
      <c r="G63" s="382">
        <v>10603</v>
      </c>
      <c r="H63" s="383">
        <v>11559</v>
      </c>
    </row>
    <row r="64" spans="2:8" ht="15" customHeight="1"/>
  </sheetData>
  <sheetProtection algorithmName="SHA-512" hashValue="5duB+GoLgvBX2x+bP9J1y5NfFFAGvIhIetxwXVO199dhp3o5lwWeR6GFAFg9u7h96gMAGTEcp7jeg9GPO4Ycfw==" saltValue="gh/9uBo4YNvH/9rhmSf2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0" zoomScale="70" zoomScaleNormal="7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7" t="s">
        <v>18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v>17.3</v>
      </c>
      <c r="BQ51" s="1271"/>
      <c r="BR51" s="1271"/>
      <c r="BS51" s="1271"/>
      <c r="BT51" s="1271"/>
      <c r="BU51" s="1271"/>
      <c r="BV51" s="1271"/>
      <c r="BW51" s="1271"/>
      <c r="BX51" s="1271">
        <v>13.7</v>
      </c>
      <c r="BY51" s="1271"/>
      <c r="BZ51" s="1271"/>
      <c r="CA51" s="1271"/>
      <c r="CB51" s="1271"/>
      <c r="CC51" s="1271"/>
      <c r="CD51" s="1271"/>
      <c r="CE51" s="1271"/>
      <c r="CF51" s="1271">
        <v>10</v>
      </c>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55.3</v>
      </c>
      <c r="BQ53" s="1271"/>
      <c r="BR53" s="1271"/>
      <c r="BS53" s="1271"/>
      <c r="BT53" s="1271"/>
      <c r="BU53" s="1271"/>
      <c r="BV53" s="1271"/>
      <c r="BW53" s="1271"/>
      <c r="BX53" s="1271">
        <v>56.6</v>
      </c>
      <c r="BY53" s="1271"/>
      <c r="BZ53" s="1271"/>
      <c r="CA53" s="1271"/>
      <c r="CB53" s="1271"/>
      <c r="CC53" s="1271"/>
      <c r="CD53" s="1271"/>
      <c r="CE53" s="1271"/>
      <c r="CF53" s="1271">
        <v>57.7</v>
      </c>
      <c r="CG53" s="1271"/>
      <c r="CH53" s="1271"/>
      <c r="CI53" s="1271"/>
      <c r="CJ53" s="1271"/>
      <c r="CK53" s="1271"/>
      <c r="CL53" s="1271"/>
      <c r="CM53" s="1271"/>
      <c r="CN53" s="1271">
        <v>59.3</v>
      </c>
      <c r="CO53" s="1271"/>
      <c r="CP53" s="1271"/>
      <c r="CQ53" s="1271"/>
      <c r="CR53" s="1271"/>
      <c r="CS53" s="1271"/>
      <c r="CT53" s="1271"/>
      <c r="CU53" s="1271"/>
      <c r="CV53" s="1271">
        <v>60.7</v>
      </c>
      <c r="CW53" s="1271"/>
      <c r="CX53" s="1271"/>
      <c r="CY53" s="1271"/>
      <c r="CZ53" s="1271"/>
      <c r="DA53" s="1271"/>
      <c r="DB53" s="1271"/>
      <c r="DC53" s="1271"/>
    </row>
    <row r="54" spans="1:109">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32.5</v>
      </c>
      <c r="BQ55" s="1271"/>
      <c r="BR55" s="1271"/>
      <c r="BS55" s="1271"/>
      <c r="BT55" s="1271"/>
      <c r="BU55" s="1271"/>
      <c r="BV55" s="1271"/>
      <c r="BW55" s="1271"/>
      <c r="BX55" s="1271">
        <v>30.2</v>
      </c>
      <c r="BY55" s="1271"/>
      <c r="BZ55" s="1271"/>
      <c r="CA55" s="1271"/>
      <c r="CB55" s="1271"/>
      <c r="CC55" s="1271"/>
      <c r="CD55" s="1271"/>
      <c r="CE55" s="1271"/>
      <c r="CF55" s="1271">
        <v>25.4</v>
      </c>
      <c r="CG55" s="1271"/>
      <c r="CH55" s="1271"/>
      <c r="CI55" s="1271"/>
      <c r="CJ55" s="1271"/>
      <c r="CK55" s="1271"/>
      <c r="CL55" s="1271"/>
      <c r="CM55" s="1271"/>
      <c r="CN55" s="1271">
        <v>22.9</v>
      </c>
      <c r="CO55" s="1271"/>
      <c r="CP55" s="1271"/>
      <c r="CQ55" s="1271"/>
      <c r="CR55" s="1271"/>
      <c r="CS55" s="1271"/>
      <c r="CT55" s="1271"/>
      <c r="CU55" s="1271"/>
      <c r="CV55" s="1271">
        <v>28.5</v>
      </c>
      <c r="CW55" s="1271"/>
      <c r="CX55" s="1271"/>
      <c r="CY55" s="1271"/>
      <c r="CZ55" s="1271"/>
      <c r="DA55" s="1271"/>
      <c r="DB55" s="1271"/>
      <c r="DC55" s="1271"/>
    </row>
    <row r="56" spans="1:109">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57</v>
      </c>
      <c r="BQ57" s="1271"/>
      <c r="BR57" s="1271"/>
      <c r="BS57" s="1271"/>
      <c r="BT57" s="1271"/>
      <c r="BU57" s="1271"/>
      <c r="BV57" s="1271"/>
      <c r="BW57" s="1271"/>
      <c r="BX57" s="1271">
        <v>58.9</v>
      </c>
      <c r="BY57" s="1271"/>
      <c r="BZ57" s="1271"/>
      <c r="CA57" s="1271"/>
      <c r="CB57" s="1271"/>
      <c r="CC57" s="1271"/>
      <c r="CD57" s="1271"/>
      <c r="CE57" s="1271"/>
      <c r="CF57" s="1271">
        <v>60</v>
      </c>
      <c r="CG57" s="1271"/>
      <c r="CH57" s="1271"/>
      <c r="CI57" s="1271"/>
      <c r="CJ57" s="1271"/>
      <c r="CK57" s="1271"/>
      <c r="CL57" s="1271"/>
      <c r="CM57" s="1271"/>
      <c r="CN57" s="1271">
        <v>60.6</v>
      </c>
      <c r="CO57" s="1271"/>
      <c r="CP57" s="1271"/>
      <c r="CQ57" s="1271"/>
      <c r="CR57" s="1271"/>
      <c r="CS57" s="1271"/>
      <c r="CT57" s="1271"/>
      <c r="CU57" s="1271"/>
      <c r="CV57" s="1271">
        <v>62.3</v>
      </c>
      <c r="CW57" s="1271"/>
      <c r="CX57" s="1271"/>
      <c r="CY57" s="1271"/>
      <c r="CZ57" s="1271"/>
      <c r="DA57" s="1271"/>
      <c r="DB57" s="1271"/>
      <c r="DC57" s="1271"/>
      <c r="DD57" s="25"/>
      <c r="DE57" s="24"/>
    </row>
    <row r="58" spans="1:109" s="20" customFormat="1">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c r="B65" s="12"/>
      <c r="AN65" s="1277" t="s">
        <v>17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v>17.3</v>
      </c>
      <c r="BQ73" s="1271"/>
      <c r="BR73" s="1271"/>
      <c r="BS73" s="1271"/>
      <c r="BT73" s="1271"/>
      <c r="BU73" s="1271"/>
      <c r="BV73" s="1271"/>
      <c r="BW73" s="1271"/>
      <c r="BX73" s="1271">
        <v>13.7</v>
      </c>
      <c r="BY73" s="1271"/>
      <c r="BZ73" s="1271"/>
      <c r="CA73" s="1271"/>
      <c r="CB73" s="1271"/>
      <c r="CC73" s="1271"/>
      <c r="CD73" s="1271"/>
      <c r="CE73" s="1271"/>
      <c r="CF73" s="1271">
        <v>10</v>
      </c>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6.2</v>
      </c>
      <c r="BQ75" s="1271"/>
      <c r="BR75" s="1271"/>
      <c r="BS75" s="1271"/>
      <c r="BT75" s="1271"/>
      <c r="BU75" s="1271"/>
      <c r="BV75" s="1271"/>
      <c r="BW75" s="1271"/>
      <c r="BX75" s="1271">
        <v>5.5</v>
      </c>
      <c r="BY75" s="1271"/>
      <c r="BZ75" s="1271"/>
      <c r="CA75" s="1271"/>
      <c r="CB75" s="1271"/>
      <c r="CC75" s="1271"/>
      <c r="CD75" s="1271"/>
      <c r="CE75" s="1271"/>
      <c r="CF75" s="1271">
        <v>5.5</v>
      </c>
      <c r="CG75" s="1271"/>
      <c r="CH75" s="1271"/>
      <c r="CI75" s="1271"/>
      <c r="CJ75" s="1271"/>
      <c r="CK75" s="1271"/>
      <c r="CL75" s="1271"/>
      <c r="CM75" s="1271"/>
      <c r="CN75" s="1271">
        <v>6.5</v>
      </c>
      <c r="CO75" s="1271"/>
      <c r="CP75" s="1271"/>
      <c r="CQ75" s="1271"/>
      <c r="CR75" s="1271"/>
      <c r="CS75" s="1271"/>
      <c r="CT75" s="1271"/>
      <c r="CU75" s="1271"/>
      <c r="CV75" s="1271">
        <v>6.7</v>
      </c>
      <c r="CW75" s="1271"/>
      <c r="CX75" s="1271"/>
      <c r="CY75" s="1271"/>
      <c r="CZ75" s="1271"/>
      <c r="DA75" s="1271"/>
      <c r="DB75" s="1271"/>
      <c r="DC75" s="1271"/>
    </row>
    <row r="76" spans="2:107">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32.5</v>
      </c>
      <c r="BQ77" s="1271"/>
      <c r="BR77" s="1271"/>
      <c r="BS77" s="1271"/>
      <c r="BT77" s="1271"/>
      <c r="BU77" s="1271"/>
      <c r="BV77" s="1271"/>
      <c r="BW77" s="1271"/>
      <c r="BX77" s="1271">
        <v>30.2</v>
      </c>
      <c r="BY77" s="1271"/>
      <c r="BZ77" s="1271"/>
      <c r="CA77" s="1271"/>
      <c r="CB77" s="1271"/>
      <c r="CC77" s="1271"/>
      <c r="CD77" s="1271"/>
      <c r="CE77" s="1271"/>
      <c r="CF77" s="1271">
        <v>25.4</v>
      </c>
      <c r="CG77" s="1271"/>
      <c r="CH77" s="1271"/>
      <c r="CI77" s="1271"/>
      <c r="CJ77" s="1271"/>
      <c r="CK77" s="1271"/>
      <c r="CL77" s="1271"/>
      <c r="CM77" s="1271"/>
      <c r="CN77" s="1271">
        <v>22.9</v>
      </c>
      <c r="CO77" s="1271"/>
      <c r="CP77" s="1271"/>
      <c r="CQ77" s="1271"/>
      <c r="CR77" s="1271"/>
      <c r="CS77" s="1271"/>
      <c r="CT77" s="1271"/>
      <c r="CU77" s="1271"/>
      <c r="CV77" s="1271">
        <v>28.5</v>
      </c>
      <c r="CW77" s="1271"/>
      <c r="CX77" s="1271"/>
      <c r="CY77" s="1271"/>
      <c r="CZ77" s="1271"/>
      <c r="DA77" s="1271"/>
      <c r="DB77" s="1271"/>
      <c r="DC77" s="1271"/>
    </row>
    <row r="78" spans="2:107">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8.1999999999999993</v>
      </c>
      <c r="BQ79" s="1271"/>
      <c r="BR79" s="1271"/>
      <c r="BS79" s="1271"/>
      <c r="BT79" s="1271"/>
      <c r="BU79" s="1271"/>
      <c r="BV79" s="1271"/>
      <c r="BW79" s="1271"/>
      <c r="BX79" s="1271">
        <v>8</v>
      </c>
      <c r="BY79" s="1271"/>
      <c r="BZ79" s="1271"/>
      <c r="CA79" s="1271"/>
      <c r="CB79" s="1271"/>
      <c r="CC79" s="1271"/>
      <c r="CD79" s="1271"/>
      <c r="CE79" s="1271"/>
      <c r="CF79" s="1271">
        <v>7.8</v>
      </c>
      <c r="CG79" s="1271"/>
      <c r="CH79" s="1271"/>
      <c r="CI79" s="1271"/>
      <c r="CJ79" s="1271"/>
      <c r="CK79" s="1271"/>
      <c r="CL79" s="1271"/>
      <c r="CM79" s="1271"/>
      <c r="CN79" s="1271">
        <v>7.7</v>
      </c>
      <c r="CO79" s="1271"/>
      <c r="CP79" s="1271"/>
      <c r="CQ79" s="1271"/>
      <c r="CR79" s="1271"/>
      <c r="CS79" s="1271"/>
      <c r="CT79" s="1271"/>
      <c r="CU79" s="1271"/>
      <c r="CV79" s="1271">
        <v>7.5</v>
      </c>
      <c r="CW79" s="1271"/>
      <c r="CX79" s="1271"/>
      <c r="CY79" s="1271"/>
      <c r="CZ79" s="1271"/>
      <c r="DA79" s="1271"/>
      <c r="DB79" s="1271"/>
      <c r="DC79" s="1271"/>
    </row>
    <row r="80" spans="2:107">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p64kiewSaDoZco4c8vT7nEPkhk4g2Bnj3sso0a4LaYATxeZoj9Ccy8p9CAvGFGQ+X/sx/yR28JVZZ11+3qM6Qg==" saltValue="l+ddWA2CWMv+qtJPkB/gG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70" zoomScaleNormal="7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06oMtKZ3h3TGnYVD4TIvUOeW77pyiNe37TmtbrhJjcnonnqOpV59xPEbgvtxP9fF/CCb+pfLWWb07fS6kpgWcg==" saltValue="7SBMhcSF0qdAGV3gdx3T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70" zoomScaleNormal="7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0IzzwZfz7vjVtu1PEZBAareRJZAS6ySGsuFF4Rc2gtvfZ8zVW670pezaIdHWR+ZG53xVyrIl9/nMTa+VzF4ObQ==" saltValue="kEZ8/kuU6PiQgPyBaHg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81" customWidth="1"/>
    <col min="96" max="133" width="1.625" style="98"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7" t="s">
        <v>147</v>
      </c>
      <c r="DI1" s="758"/>
      <c r="DJ1" s="758"/>
      <c r="DK1" s="758"/>
      <c r="DL1" s="758"/>
      <c r="DM1" s="758"/>
      <c r="DN1" s="759"/>
      <c r="DO1" s="81"/>
      <c r="DP1" s="757" t="s">
        <v>148</v>
      </c>
      <c r="DQ1" s="758"/>
      <c r="DR1" s="758"/>
      <c r="DS1" s="758"/>
      <c r="DT1" s="758"/>
      <c r="DU1" s="758"/>
      <c r="DV1" s="758"/>
      <c r="DW1" s="758"/>
      <c r="DX1" s="758"/>
      <c r="DY1" s="758"/>
      <c r="DZ1" s="758"/>
      <c r="EA1" s="758"/>
      <c r="EB1" s="758"/>
      <c r="EC1" s="759"/>
      <c r="ED1" s="79"/>
      <c r="EE1" s="79"/>
      <c r="EF1" s="79"/>
      <c r="EG1" s="79"/>
      <c r="EH1" s="79"/>
      <c r="EI1" s="79"/>
      <c r="EJ1" s="79"/>
      <c r="EK1" s="79"/>
      <c r="EL1" s="79"/>
      <c r="EM1" s="79"/>
    </row>
    <row r="2" spans="2:143" ht="22.5" customHeight="1">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9" t="s">
        <v>150</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151</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152</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c r="B4" s="699" t="s">
        <v>26</v>
      </c>
      <c r="C4" s="700"/>
      <c r="D4" s="700"/>
      <c r="E4" s="700"/>
      <c r="F4" s="700"/>
      <c r="G4" s="700"/>
      <c r="H4" s="700"/>
      <c r="I4" s="700"/>
      <c r="J4" s="700"/>
      <c r="K4" s="700"/>
      <c r="L4" s="700"/>
      <c r="M4" s="700"/>
      <c r="N4" s="700"/>
      <c r="O4" s="700"/>
      <c r="P4" s="700"/>
      <c r="Q4" s="701"/>
      <c r="R4" s="699" t="s">
        <v>153</v>
      </c>
      <c r="S4" s="700"/>
      <c r="T4" s="700"/>
      <c r="U4" s="700"/>
      <c r="V4" s="700"/>
      <c r="W4" s="700"/>
      <c r="X4" s="700"/>
      <c r="Y4" s="701"/>
      <c r="Z4" s="699" t="s">
        <v>154</v>
      </c>
      <c r="AA4" s="700"/>
      <c r="AB4" s="700"/>
      <c r="AC4" s="701"/>
      <c r="AD4" s="699" t="s">
        <v>155</v>
      </c>
      <c r="AE4" s="700"/>
      <c r="AF4" s="700"/>
      <c r="AG4" s="700"/>
      <c r="AH4" s="700"/>
      <c r="AI4" s="700"/>
      <c r="AJ4" s="700"/>
      <c r="AK4" s="701"/>
      <c r="AL4" s="699" t="s">
        <v>154</v>
      </c>
      <c r="AM4" s="700"/>
      <c r="AN4" s="700"/>
      <c r="AO4" s="701"/>
      <c r="AP4" s="760" t="s">
        <v>156</v>
      </c>
      <c r="AQ4" s="760"/>
      <c r="AR4" s="760"/>
      <c r="AS4" s="760"/>
      <c r="AT4" s="760"/>
      <c r="AU4" s="760"/>
      <c r="AV4" s="760"/>
      <c r="AW4" s="760"/>
      <c r="AX4" s="760"/>
      <c r="AY4" s="760"/>
      <c r="AZ4" s="760"/>
      <c r="BA4" s="760"/>
      <c r="BB4" s="760"/>
      <c r="BC4" s="760"/>
      <c r="BD4" s="760"/>
      <c r="BE4" s="760"/>
      <c r="BF4" s="760"/>
      <c r="BG4" s="760" t="s">
        <v>157</v>
      </c>
      <c r="BH4" s="760"/>
      <c r="BI4" s="760"/>
      <c r="BJ4" s="760"/>
      <c r="BK4" s="760"/>
      <c r="BL4" s="760"/>
      <c r="BM4" s="760"/>
      <c r="BN4" s="760"/>
      <c r="BO4" s="760" t="s">
        <v>154</v>
      </c>
      <c r="BP4" s="760"/>
      <c r="BQ4" s="760"/>
      <c r="BR4" s="760"/>
      <c r="BS4" s="760" t="s">
        <v>158</v>
      </c>
      <c r="BT4" s="760"/>
      <c r="BU4" s="760"/>
      <c r="BV4" s="760"/>
      <c r="BW4" s="760"/>
      <c r="BX4" s="760"/>
      <c r="BY4" s="760"/>
      <c r="BZ4" s="760"/>
      <c r="CA4" s="760"/>
      <c r="CB4" s="760"/>
      <c r="CD4" s="742" t="s">
        <v>159</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c r="B5" s="706" t="s">
        <v>160</v>
      </c>
      <c r="C5" s="707"/>
      <c r="D5" s="707"/>
      <c r="E5" s="707"/>
      <c r="F5" s="707"/>
      <c r="G5" s="707"/>
      <c r="H5" s="707"/>
      <c r="I5" s="707"/>
      <c r="J5" s="707"/>
      <c r="K5" s="707"/>
      <c r="L5" s="707"/>
      <c r="M5" s="707"/>
      <c r="N5" s="707"/>
      <c r="O5" s="707"/>
      <c r="P5" s="707"/>
      <c r="Q5" s="708"/>
      <c r="R5" s="693">
        <v>9990370</v>
      </c>
      <c r="S5" s="694"/>
      <c r="T5" s="694"/>
      <c r="U5" s="694"/>
      <c r="V5" s="694"/>
      <c r="W5" s="694"/>
      <c r="X5" s="694"/>
      <c r="Y5" s="737"/>
      <c r="Z5" s="755">
        <v>20.100000000000001</v>
      </c>
      <c r="AA5" s="755"/>
      <c r="AB5" s="755"/>
      <c r="AC5" s="755"/>
      <c r="AD5" s="756">
        <v>9990370</v>
      </c>
      <c r="AE5" s="756"/>
      <c r="AF5" s="756"/>
      <c r="AG5" s="756"/>
      <c r="AH5" s="756"/>
      <c r="AI5" s="756"/>
      <c r="AJ5" s="756"/>
      <c r="AK5" s="756"/>
      <c r="AL5" s="738">
        <v>51.3</v>
      </c>
      <c r="AM5" s="711"/>
      <c r="AN5" s="711"/>
      <c r="AO5" s="739"/>
      <c r="AP5" s="706" t="s">
        <v>161</v>
      </c>
      <c r="AQ5" s="707"/>
      <c r="AR5" s="707"/>
      <c r="AS5" s="707"/>
      <c r="AT5" s="707"/>
      <c r="AU5" s="707"/>
      <c r="AV5" s="707"/>
      <c r="AW5" s="707"/>
      <c r="AX5" s="707"/>
      <c r="AY5" s="707"/>
      <c r="AZ5" s="707"/>
      <c r="BA5" s="707"/>
      <c r="BB5" s="707"/>
      <c r="BC5" s="707"/>
      <c r="BD5" s="707"/>
      <c r="BE5" s="707"/>
      <c r="BF5" s="708"/>
      <c r="BG5" s="638">
        <v>9986465</v>
      </c>
      <c r="BH5" s="639"/>
      <c r="BI5" s="639"/>
      <c r="BJ5" s="639"/>
      <c r="BK5" s="639"/>
      <c r="BL5" s="639"/>
      <c r="BM5" s="639"/>
      <c r="BN5" s="640"/>
      <c r="BO5" s="671">
        <v>100</v>
      </c>
      <c r="BP5" s="671"/>
      <c r="BQ5" s="671"/>
      <c r="BR5" s="671"/>
      <c r="BS5" s="672">
        <v>46538</v>
      </c>
      <c r="BT5" s="672"/>
      <c r="BU5" s="672"/>
      <c r="BV5" s="672"/>
      <c r="BW5" s="672"/>
      <c r="BX5" s="672"/>
      <c r="BY5" s="672"/>
      <c r="BZ5" s="672"/>
      <c r="CA5" s="672"/>
      <c r="CB5" s="726"/>
      <c r="CD5" s="742" t="s">
        <v>156</v>
      </c>
      <c r="CE5" s="743"/>
      <c r="CF5" s="743"/>
      <c r="CG5" s="743"/>
      <c r="CH5" s="743"/>
      <c r="CI5" s="743"/>
      <c r="CJ5" s="743"/>
      <c r="CK5" s="743"/>
      <c r="CL5" s="743"/>
      <c r="CM5" s="743"/>
      <c r="CN5" s="743"/>
      <c r="CO5" s="743"/>
      <c r="CP5" s="743"/>
      <c r="CQ5" s="744"/>
      <c r="CR5" s="742" t="s">
        <v>162</v>
      </c>
      <c r="CS5" s="743"/>
      <c r="CT5" s="743"/>
      <c r="CU5" s="743"/>
      <c r="CV5" s="743"/>
      <c r="CW5" s="743"/>
      <c r="CX5" s="743"/>
      <c r="CY5" s="744"/>
      <c r="CZ5" s="742" t="s">
        <v>154</v>
      </c>
      <c r="DA5" s="743"/>
      <c r="DB5" s="743"/>
      <c r="DC5" s="744"/>
      <c r="DD5" s="742" t="s">
        <v>163</v>
      </c>
      <c r="DE5" s="743"/>
      <c r="DF5" s="743"/>
      <c r="DG5" s="743"/>
      <c r="DH5" s="743"/>
      <c r="DI5" s="743"/>
      <c r="DJ5" s="743"/>
      <c r="DK5" s="743"/>
      <c r="DL5" s="743"/>
      <c r="DM5" s="743"/>
      <c r="DN5" s="743"/>
      <c r="DO5" s="743"/>
      <c r="DP5" s="744"/>
      <c r="DQ5" s="742" t="s">
        <v>164</v>
      </c>
      <c r="DR5" s="743"/>
      <c r="DS5" s="743"/>
      <c r="DT5" s="743"/>
      <c r="DU5" s="743"/>
      <c r="DV5" s="743"/>
      <c r="DW5" s="743"/>
      <c r="DX5" s="743"/>
      <c r="DY5" s="743"/>
      <c r="DZ5" s="743"/>
      <c r="EA5" s="743"/>
      <c r="EB5" s="743"/>
      <c r="EC5" s="744"/>
    </row>
    <row r="6" spans="2:143" ht="11.25" customHeight="1">
      <c r="B6" s="635" t="s">
        <v>165</v>
      </c>
      <c r="C6" s="636"/>
      <c r="D6" s="636"/>
      <c r="E6" s="636"/>
      <c r="F6" s="636"/>
      <c r="G6" s="636"/>
      <c r="H6" s="636"/>
      <c r="I6" s="636"/>
      <c r="J6" s="636"/>
      <c r="K6" s="636"/>
      <c r="L6" s="636"/>
      <c r="M6" s="636"/>
      <c r="N6" s="636"/>
      <c r="O6" s="636"/>
      <c r="P6" s="636"/>
      <c r="Q6" s="637"/>
      <c r="R6" s="638">
        <v>361987</v>
      </c>
      <c r="S6" s="639"/>
      <c r="T6" s="639"/>
      <c r="U6" s="639"/>
      <c r="V6" s="639"/>
      <c r="W6" s="639"/>
      <c r="X6" s="639"/>
      <c r="Y6" s="640"/>
      <c r="Z6" s="671">
        <v>0.7</v>
      </c>
      <c r="AA6" s="671"/>
      <c r="AB6" s="671"/>
      <c r="AC6" s="671"/>
      <c r="AD6" s="672">
        <v>361987</v>
      </c>
      <c r="AE6" s="672"/>
      <c r="AF6" s="672"/>
      <c r="AG6" s="672"/>
      <c r="AH6" s="672"/>
      <c r="AI6" s="672"/>
      <c r="AJ6" s="672"/>
      <c r="AK6" s="672"/>
      <c r="AL6" s="641">
        <v>1.9</v>
      </c>
      <c r="AM6" s="642"/>
      <c r="AN6" s="642"/>
      <c r="AO6" s="673"/>
      <c r="AP6" s="635" t="s">
        <v>166</v>
      </c>
      <c r="AQ6" s="636"/>
      <c r="AR6" s="636"/>
      <c r="AS6" s="636"/>
      <c r="AT6" s="636"/>
      <c r="AU6" s="636"/>
      <c r="AV6" s="636"/>
      <c r="AW6" s="636"/>
      <c r="AX6" s="636"/>
      <c r="AY6" s="636"/>
      <c r="AZ6" s="636"/>
      <c r="BA6" s="636"/>
      <c r="BB6" s="636"/>
      <c r="BC6" s="636"/>
      <c r="BD6" s="636"/>
      <c r="BE6" s="636"/>
      <c r="BF6" s="637"/>
      <c r="BG6" s="638">
        <v>9986465</v>
      </c>
      <c r="BH6" s="639"/>
      <c r="BI6" s="639"/>
      <c r="BJ6" s="639"/>
      <c r="BK6" s="639"/>
      <c r="BL6" s="639"/>
      <c r="BM6" s="639"/>
      <c r="BN6" s="640"/>
      <c r="BO6" s="671">
        <v>100</v>
      </c>
      <c r="BP6" s="671"/>
      <c r="BQ6" s="671"/>
      <c r="BR6" s="671"/>
      <c r="BS6" s="672">
        <v>46538</v>
      </c>
      <c r="BT6" s="672"/>
      <c r="BU6" s="672"/>
      <c r="BV6" s="672"/>
      <c r="BW6" s="672"/>
      <c r="BX6" s="672"/>
      <c r="BY6" s="672"/>
      <c r="BZ6" s="672"/>
      <c r="CA6" s="672"/>
      <c r="CB6" s="726"/>
      <c r="CD6" s="696" t="s">
        <v>167</v>
      </c>
      <c r="CE6" s="697"/>
      <c r="CF6" s="697"/>
      <c r="CG6" s="697"/>
      <c r="CH6" s="697"/>
      <c r="CI6" s="697"/>
      <c r="CJ6" s="697"/>
      <c r="CK6" s="697"/>
      <c r="CL6" s="697"/>
      <c r="CM6" s="697"/>
      <c r="CN6" s="697"/>
      <c r="CO6" s="697"/>
      <c r="CP6" s="697"/>
      <c r="CQ6" s="698"/>
      <c r="CR6" s="638">
        <v>247679</v>
      </c>
      <c r="CS6" s="639"/>
      <c r="CT6" s="639"/>
      <c r="CU6" s="639"/>
      <c r="CV6" s="639"/>
      <c r="CW6" s="639"/>
      <c r="CX6" s="639"/>
      <c r="CY6" s="640"/>
      <c r="CZ6" s="738">
        <v>0.5</v>
      </c>
      <c r="DA6" s="711"/>
      <c r="DB6" s="711"/>
      <c r="DC6" s="741"/>
      <c r="DD6" s="644" t="s">
        <v>65</v>
      </c>
      <c r="DE6" s="639"/>
      <c r="DF6" s="639"/>
      <c r="DG6" s="639"/>
      <c r="DH6" s="639"/>
      <c r="DI6" s="639"/>
      <c r="DJ6" s="639"/>
      <c r="DK6" s="639"/>
      <c r="DL6" s="639"/>
      <c r="DM6" s="639"/>
      <c r="DN6" s="639"/>
      <c r="DO6" s="639"/>
      <c r="DP6" s="640"/>
      <c r="DQ6" s="644">
        <v>247679</v>
      </c>
      <c r="DR6" s="639"/>
      <c r="DS6" s="639"/>
      <c r="DT6" s="639"/>
      <c r="DU6" s="639"/>
      <c r="DV6" s="639"/>
      <c r="DW6" s="639"/>
      <c r="DX6" s="639"/>
      <c r="DY6" s="639"/>
      <c r="DZ6" s="639"/>
      <c r="EA6" s="639"/>
      <c r="EB6" s="639"/>
      <c r="EC6" s="685"/>
    </row>
    <row r="7" spans="2:143" ht="11.25" customHeight="1">
      <c r="B7" s="635" t="s">
        <v>168</v>
      </c>
      <c r="C7" s="636"/>
      <c r="D7" s="636"/>
      <c r="E7" s="636"/>
      <c r="F7" s="636"/>
      <c r="G7" s="636"/>
      <c r="H7" s="636"/>
      <c r="I7" s="636"/>
      <c r="J7" s="636"/>
      <c r="K7" s="636"/>
      <c r="L7" s="636"/>
      <c r="M7" s="636"/>
      <c r="N7" s="636"/>
      <c r="O7" s="636"/>
      <c r="P7" s="636"/>
      <c r="Q7" s="637"/>
      <c r="R7" s="638">
        <v>7305</v>
      </c>
      <c r="S7" s="639"/>
      <c r="T7" s="639"/>
      <c r="U7" s="639"/>
      <c r="V7" s="639"/>
      <c r="W7" s="639"/>
      <c r="X7" s="639"/>
      <c r="Y7" s="640"/>
      <c r="Z7" s="671">
        <v>0</v>
      </c>
      <c r="AA7" s="671"/>
      <c r="AB7" s="671"/>
      <c r="AC7" s="671"/>
      <c r="AD7" s="672">
        <v>7305</v>
      </c>
      <c r="AE7" s="672"/>
      <c r="AF7" s="672"/>
      <c r="AG7" s="672"/>
      <c r="AH7" s="672"/>
      <c r="AI7" s="672"/>
      <c r="AJ7" s="672"/>
      <c r="AK7" s="672"/>
      <c r="AL7" s="641">
        <v>0</v>
      </c>
      <c r="AM7" s="642"/>
      <c r="AN7" s="642"/>
      <c r="AO7" s="673"/>
      <c r="AP7" s="635" t="s">
        <v>169</v>
      </c>
      <c r="AQ7" s="636"/>
      <c r="AR7" s="636"/>
      <c r="AS7" s="636"/>
      <c r="AT7" s="636"/>
      <c r="AU7" s="636"/>
      <c r="AV7" s="636"/>
      <c r="AW7" s="636"/>
      <c r="AX7" s="636"/>
      <c r="AY7" s="636"/>
      <c r="AZ7" s="636"/>
      <c r="BA7" s="636"/>
      <c r="BB7" s="636"/>
      <c r="BC7" s="636"/>
      <c r="BD7" s="636"/>
      <c r="BE7" s="636"/>
      <c r="BF7" s="637"/>
      <c r="BG7" s="638">
        <v>4814414</v>
      </c>
      <c r="BH7" s="639"/>
      <c r="BI7" s="639"/>
      <c r="BJ7" s="639"/>
      <c r="BK7" s="639"/>
      <c r="BL7" s="639"/>
      <c r="BM7" s="639"/>
      <c r="BN7" s="640"/>
      <c r="BO7" s="671">
        <v>48.2</v>
      </c>
      <c r="BP7" s="671"/>
      <c r="BQ7" s="671"/>
      <c r="BR7" s="671"/>
      <c r="BS7" s="672">
        <v>46538</v>
      </c>
      <c r="BT7" s="672"/>
      <c r="BU7" s="672"/>
      <c r="BV7" s="672"/>
      <c r="BW7" s="672"/>
      <c r="BX7" s="672"/>
      <c r="BY7" s="672"/>
      <c r="BZ7" s="672"/>
      <c r="CA7" s="672"/>
      <c r="CB7" s="726"/>
      <c r="CD7" s="677" t="s">
        <v>170</v>
      </c>
      <c r="CE7" s="678"/>
      <c r="CF7" s="678"/>
      <c r="CG7" s="678"/>
      <c r="CH7" s="678"/>
      <c r="CI7" s="678"/>
      <c r="CJ7" s="678"/>
      <c r="CK7" s="678"/>
      <c r="CL7" s="678"/>
      <c r="CM7" s="678"/>
      <c r="CN7" s="678"/>
      <c r="CO7" s="678"/>
      <c r="CP7" s="678"/>
      <c r="CQ7" s="679"/>
      <c r="CR7" s="638">
        <v>15871499</v>
      </c>
      <c r="CS7" s="639"/>
      <c r="CT7" s="639"/>
      <c r="CU7" s="639"/>
      <c r="CV7" s="639"/>
      <c r="CW7" s="639"/>
      <c r="CX7" s="639"/>
      <c r="CY7" s="640"/>
      <c r="CZ7" s="671">
        <v>32.6</v>
      </c>
      <c r="DA7" s="671"/>
      <c r="DB7" s="671"/>
      <c r="DC7" s="671"/>
      <c r="DD7" s="644">
        <v>378863</v>
      </c>
      <c r="DE7" s="639"/>
      <c r="DF7" s="639"/>
      <c r="DG7" s="639"/>
      <c r="DH7" s="639"/>
      <c r="DI7" s="639"/>
      <c r="DJ7" s="639"/>
      <c r="DK7" s="639"/>
      <c r="DL7" s="639"/>
      <c r="DM7" s="639"/>
      <c r="DN7" s="639"/>
      <c r="DO7" s="639"/>
      <c r="DP7" s="640"/>
      <c r="DQ7" s="644">
        <v>3811216</v>
      </c>
      <c r="DR7" s="639"/>
      <c r="DS7" s="639"/>
      <c r="DT7" s="639"/>
      <c r="DU7" s="639"/>
      <c r="DV7" s="639"/>
      <c r="DW7" s="639"/>
      <c r="DX7" s="639"/>
      <c r="DY7" s="639"/>
      <c r="DZ7" s="639"/>
      <c r="EA7" s="639"/>
      <c r="EB7" s="639"/>
      <c r="EC7" s="685"/>
    </row>
    <row r="8" spans="2:143" ht="11.25" customHeight="1">
      <c r="B8" s="635" t="s">
        <v>171</v>
      </c>
      <c r="C8" s="636"/>
      <c r="D8" s="636"/>
      <c r="E8" s="636"/>
      <c r="F8" s="636"/>
      <c r="G8" s="636"/>
      <c r="H8" s="636"/>
      <c r="I8" s="636"/>
      <c r="J8" s="636"/>
      <c r="K8" s="636"/>
      <c r="L8" s="636"/>
      <c r="M8" s="636"/>
      <c r="N8" s="636"/>
      <c r="O8" s="636"/>
      <c r="P8" s="636"/>
      <c r="Q8" s="637"/>
      <c r="R8" s="638">
        <v>36768</v>
      </c>
      <c r="S8" s="639"/>
      <c r="T8" s="639"/>
      <c r="U8" s="639"/>
      <c r="V8" s="639"/>
      <c r="W8" s="639"/>
      <c r="X8" s="639"/>
      <c r="Y8" s="640"/>
      <c r="Z8" s="671">
        <v>0.1</v>
      </c>
      <c r="AA8" s="671"/>
      <c r="AB8" s="671"/>
      <c r="AC8" s="671"/>
      <c r="AD8" s="672">
        <v>36768</v>
      </c>
      <c r="AE8" s="672"/>
      <c r="AF8" s="672"/>
      <c r="AG8" s="672"/>
      <c r="AH8" s="672"/>
      <c r="AI8" s="672"/>
      <c r="AJ8" s="672"/>
      <c r="AK8" s="672"/>
      <c r="AL8" s="641">
        <v>0.2</v>
      </c>
      <c r="AM8" s="642"/>
      <c r="AN8" s="642"/>
      <c r="AO8" s="673"/>
      <c r="AP8" s="635" t="s">
        <v>172</v>
      </c>
      <c r="AQ8" s="636"/>
      <c r="AR8" s="636"/>
      <c r="AS8" s="636"/>
      <c r="AT8" s="636"/>
      <c r="AU8" s="636"/>
      <c r="AV8" s="636"/>
      <c r="AW8" s="636"/>
      <c r="AX8" s="636"/>
      <c r="AY8" s="636"/>
      <c r="AZ8" s="636"/>
      <c r="BA8" s="636"/>
      <c r="BB8" s="636"/>
      <c r="BC8" s="636"/>
      <c r="BD8" s="636"/>
      <c r="BE8" s="636"/>
      <c r="BF8" s="637"/>
      <c r="BG8" s="638">
        <v>172749</v>
      </c>
      <c r="BH8" s="639"/>
      <c r="BI8" s="639"/>
      <c r="BJ8" s="639"/>
      <c r="BK8" s="639"/>
      <c r="BL8" s="639"/>
      <c r="BM8" s="639"/>
      <c r="BN8" s="640"/>
      <c r="BO8" s="671">
        <v>1.7</v>
      </c>
      <c r="BP8" s="671"/>
      <c r="BQ8" s="671"/>
      <c r="BR8" s="671"/>
      <c r="BS8" s="644" t="s">
        <v>65</v>
      </c>
      <c r="BT8" s="639"/>
      <c r="BU8" s="639"/>
      <c r="BV8" s="639"/>
      <c r="BW8" s="639"/>
      <c r="BX8" s="639"/>
      <c r="BY8" s="639"/>
      <c r="BZ8" s="639"/>
      <c r="CA8" s="639"/>
      <c r="CB8" s="685"/>
      <c r="CD8" s="677" t="s">
        <v>173</v>
      </c>
      <c r="CE8" s="678"/>
      <c r="CF8" s="678"/>
      <c r="CG8" s="678"/>
      <c r="CH8" s="678"/>
      <c r="CI8" s="678"/>
      <c r="CJ8" s="678"/>
      <c r="CK8" s="678"/>
      <c r="CL8" s="678"/>
      <c r="CM8" s="678"/>
      <c r="CN8" s="678"/>
      <c r="CO8" s="678"/>
      <c r="CP8" s="678"/>
      <c r="CQ8" s="679"/>
      <c r="CR8" s="638">
        <v>16321437</v>
      </c>
      <c r="CS8" s="639"/>
      <c r="CT8" s="639"/>
      <c r="CU8" s="639"/>
      <c r="CV8" s="639"/>
      <c r="CW8" s="639"/>
      <c r="CX8" s="639"/>
      <c r="CY8" s="640"/>
      <c r="CZ8" s="671">
        <v>33.6</v>
      </c>
      <c r="DA8" s="671"/>
      <c r="DB8" s="671"/>
      <c r="DC8" s="671"/>
      <c r="DD8" s="644">
        <v>119831</v>
      </c>
      <c r="DE8" s="639"/>
      <c r="DF8" s="639"/>
      <c r="DG8" s="639"/>
      <c r="DH8" s="639"/>
      <c r="DI8" s="639"/>
      <c r="DJ8" s="639"/>
      <c r="DK8" s="639"/>
      <c r="DL8" s="639"/>
      <c r="DM8" s="639"/>
      <c r="DN8" s="639"/>
      <c r="DO8" s="639"/>
      <c r="DP8" s="640"/>
      <c r="DQ8" s="644">
        <v>7433015</v>
      </c>
      <c r="DR8" s="639"/>
      <c r="DS8" s="639"/>
      <c r="DT8" s="639"/>
      <c r="DU8" s="639"/>
      <c r="DV8" s="639"/>
      <c r="DW8" s="639"/>
      <c r="DX8" s="639"/>
      <c r="DY8" s="639"/>
      <c r="DZ8" s="639"/>
      <c r="EA8" s="639"/>
      <c r="EB8" s="639"/>
      <c r="EC8" s="685"/>
    </row>
    <row r="9" spans="2:143" ht="11.25" customHeight="1">
      <c r="B9" s="635" t="s">
        <v>174</v>
      </c>
      <c r="C9" s="636"/>
      <c r="D9" s="636"/>
      <c r="E9" s="636"/>
      <c r="F9" s="636"/>
      <c r="G9" s="636"/>
      <c r="H9" s="636"/>
      <c r="I9" s="636"/>
      <c r="J9" s="636"/>
      <c r="K9" s="636"/>
      <c r="L9" s="636"/>
      <c r="M9" s="636"/>
      <c r="N9" s="636"/>
      <c r="O9" s="636"/>
      <c r="P9" s="636"/>
      <c r="Q9" s="637"/>
      <c r="R9" s="638">
        <v>48073</v>
      </c>
      <c r="S9" s="639"/>
      <c r="T9" s="639"/>
      <c r="U9" s="639"/>
      <c r="V9" s="639"/>
      <c r="W9" s="639"/>
      <c r="X9" s="639"/>
      <c r="Y9" s="640"/>
      <c r="Z9" s="671">
        <v>0.1</v>
      </c>
      <c r="AA9" s="671"/>
      <c r="AB9" s="671"/>
      <c r="AC9" s="671"/>
      <c r="AD9" s="672">
        <v>48073</v>
      </c>
      <c r="AE9" s="672"/>
      <c r="AF9" s="672"/>
      <c r="AG9" s="672"/>
      <c r="AH9" s="672"/>
      <c r="AI9" s="672"/>
      <c r="AJ9" s="672"/>
      <c r="AK9" s="672"/>
      <c r="AL9" s="641">
        <v>0.2</v>
      </c>
      <c r="AM9" s="642"/>
      <c r="AN9" s="642"/>
      <c r="AO9" s="673"/>
      <c r="AP9" s="635" t="s">
        <v>175</v>
      </c>
      <c r="AQ9" s="636"/>
      <c r="AR9" s="636"/>
      <c r="AS9" s="636"/>
      <c r="AT9" s="636"/>
      <c r="AU9" s="636"/>
      <c r="AV9" s="636"/>
      <c r="AW9" s="636"/>
      <c r="AX9" s="636"/>
      <c r="AY9" s="636"/>
      <c r="AZ9" s="636"/>
      <c r="BA9" s="636"/>
      <c r="BB9" s="636"/>
      <c r="BC9" s="636"/>
      <c r="BD9" s="636"/>
      <c r="BE9" s="636"/>
      <c r="BF9" s="637"/>
      <c r="BG9" s="638">
        <v>4279473</v>
      </c>
      <c r="BH9" s="639"/>
      <c r="BI9" s="639"/>
      <c r="BJ9" s="639"/>
      <c r="BK9" s="639"/>
      <c r="BL9" s="639"/>
      <c r="BM9" s="639"/>
      <c r="BN9" s="640"/>
      <c r="BO9" s="671">
        <v>42.8</v>
      </c>
      <c r="BP9" s="671"/>
      <c r="BQ9" s="671"/>
      <c r="BR9" s="671"/>
      <c r="BS9" s="644" t="s">
        <v>65</v>
      </c>
      <c r="BT9" s="639"/>
      <c r="BU9" s="639"/>
      <c r="BV9" s="639"/>
      <c r="BW9" s="639"/>
      <c r="BX9" s="639"/>
      <c r="BY9" s="639"/>
      <c r="BZ9" s="639"/>
      <c r="CA9" s="639"/>
      <c r="CB9" s="685"/>
      <c r="CD9" s="677" t="s">
        <v>176</v>
      </c>
      <c r="CE9" s="678"/>
      <c r="CF9" s="678"/>
      <c r="CG9" s="678"/>
      <c r="CH9" s="678"/>
      <c r="CI9" s="678"/>
      <c r="CJ9" s="678"/>
      <c r="CK9" s="678"/>
      <c r="CL9" s="678"/>
      <c r="CM9" s="678"/>
      <c r="CN9" s="678"/>
      <c r="CO9" s="678"/>
      <c r="CP9" s="678"/>
      <c r="CQ9" s="679"/>
      <c r="CR9" s="638">
        <v>3001661</v>
      </c>
      <c r="CS9" s="639"/>
      <c r="CT9" s="639"/>
      <c r="CU9" s="639"/>
      <c r="CV9" s="639"/>
      <c r="CW9" s="639"/>
      <c r="CX9" s="639"/>
      <c r="CY9" s="640"/>
      <c r="CZ9" s="671">
        <v>6.2</v>
      </c>
      <c r="DA9" s="671"/>
      <c r="DB9" s="671"/>
      <c r="DC9" s="671"/>
      <c r="DD9" s="644">
        <v>313749</v>
      </c>
      <c r="DE9" s="639"/>
      <c r="DF9" s="639"/>
      <c r="DG9" s="639"/>
      <c r="DH9" s="639"/>
      <c r="DI9" s="639"/>
      <c r="DJ9" s="639"/>
      <c r="DK9" s="639"/>
      <c r="DL9" s="639"/>
      <c r="DM9" s="639"/>
      <c r="DN9" s="639"/>
      <c r="DO9" s="639"/>
      <c r="DP9" s="640"/>
      <c r="DQ9" s="644">
        <v>2341471</v>
      </c>
      <c r="DR9" s="639"/>
      <c r="DS9" s="639"/>
      <c r="DT9" s="639"/>
      <c r="DU9" s="639"/>
      <c r="DV9" s="639"/>
      <c r="DW9" s="639"/>
      <c r="DX9" s="639"/>
      <c r="DY9" s="639"/>
      <c r="DZ9" s="639"/>
      <c r="EA9" s="639"/>
      <c r="EB9" s="639"/>
      <c r="EC9" s="685"/>
    </row>
    <row r="10" spans="2:143" ht="11.25" customHeight="1">
      <c r="B10" s="635" t="s">
        <v>177</v>
      </c>
      <c r="C10" s="636"/>
      <c r="D10" s="636"/>
      <c r="E10" s="636"/>
      <c r="F10" s="636"/>
      <c r="G10" s="636"/>
      <c r="H10" s="636"/>
      <c r="I10" s="636"/>
      <c r="J10" s="636"/>
      <c r="K10" s="636"/>
      <c r="L10" s="636"/>
      <c r="M10" s="636"/>
      <c r="N10" s="636"/>
      <c r="O10" s="636"/>
      <c r="P10" s="636"/>
      <c r="Q10" s="637"/>
      <c r="R10" s="638" t="s">
        <v>65</v>
      </c>
      <c r="S10" s="639"/>
      <c r="T10" s="639"/>
      <c r="U10" s="639"/>
      <c r="V10" s="639"/>
      <c r="W10" s="639"/>
      <c r="X10" s="639"/>
      <c r="Y10" s="640"/>
      <c r="Z10" s="671" t="s">
        <v>65</v>
      </c>
      <c r="AA10" s="671"/>
      <c r="AB10" s="671"/>
      <c r="AC10" s="671"/>
      <c r="AD10" s="672" t="s">
        <v>65</v>
      </c>
      <c r="AE10" s="672"/>
      <c r="AF10" s="672"/>
      <c r="AG10" s="672"/>
      <c r="AH10" s="672"/>
      <c r="AI10" s="672"/>
      <c r="AJ10" s="672"/>
      <c r="AK10" s="672"/>
      <c r="AL10" s="641" t="s">
        <v>65</v>
      </c>
      <c r="AM10" s="642"/>
      <c r="AN10" s="642"/>
      <c r="AO10" s="673"/>
      <c r="AP10" s="635" t="s">
        <v>178</v>
      </c>
      <c r="AQ10" s="636"/>
      <c r="AR10" s="636"/>
      <c r="AS10" s="636"/>
      <c r="AT10" s="636"/>
      <c r="AU10" s="636"/>
      <c r="AV10" s="636"/>
      <c r="AW10" s="636"/>
      <c r="AX10" s="636"/>
      <c r="AY10" s="636"/>
      <c r="AZ10" s="636"/>
      <c r="BA10" s="636"/>
      <c r="BB10" s="636"/>
      <c r="BC10" s="636"/>
      <c r="BD10" s="636"/>
      <c r="BE10" s="636"/>
      <c r="BF10" s="637"/>
      <c r="BG10" s="638">
        <v>169399</v>
      </c>
      <c r="BH10" s="639"/>
      <c r="BI10" s="639"/>
      <c r="BJ10" s="639"/>
      <c r="BK10" s="639"/>
      <c r="BL10" s="639"/>
      <c r="BM10" s="639"/>
      <c r="BN10" s="640"/>
      <c r="BO10" s="671">
        <v>1.7</v>
      </c>
      <c r="BP10" s="671"/>
      <c r="BQ10" s="671"/>
      <c r="BR10" s="671"/>
      <c r="BS10" s="644" t="s">
        <v>65</v>
      </c>
      <c r="BT10" s="639"/>
      <c r="BU10" s="639"/>
      <c r="BV10" s="639"/>
      <c r="BW10" s="639"/>
      <c r="BX10" s="639"/>
      <c r="BY10" s="639"/>
      <c r="BZ10" s="639"/>
      <c r="CA10" s="639"/>
      <c r="CB10" s="685"/>
      <c r="CD10" s="677" t="s">
        <v>179</v>
      </c>
      <c r="CE10" s="678"/>
      <c r="CF10" s="678"/>
      <c r="CG10" s="678"/>
      <c r="CH10" s="678"/>
      <c r="CI10" s="678"/>
      <c r="CJ10" s="678"/>
      <c r="CK10" s="678"/>
      <c r="CL10" s="678"/>
      <c r="CM10" s="678"/>
      <c r="CN10" s="678"/>
      <c r="CO10" s="678"/>
      <c r="CP10" s="678"/>
      <c r="CQ10" s="679"/>
      <c r="CR10" s="638">
        <v>20290</v>
      </c>
      <c r="CS10" s="639"/>
      <c r="CT10" s="639"/>
      <c r="CU10" s="639"/>
      <c r="CV10" s="639"/>
      <c r="CW10" s="639"/>
      <c r="CX10" s="639"/>
      <c r="CY10" s="640"/>
      <c r="CZ10" s="671">
        <v>0</v>
      </c>
      <c r="DA10" s="671"/>
      <c r="DB10" s="671"/>
      <c r="DC10" s="671"/>
      <c r="DD10" s="644" t="s">
        <v>65</v>
      </c>
      <c r="DE10" s="639"/>
      <c r="DF10" s="639"/>
      <c r="DG10" s="639"/>
      <c r="DH10" s="639"/>
      <c r="DI10" s="639"/>
      <c r="DJ10" s="639"/>
      <c r="DK10" s="639"/>
      <c r="DL10" s="639"/>
      <c r="DM10" s="639"/>
      <c r="DN10" s="639"/>
      <c r="DO10" s="639"/>
      <c r="DP10" s="640"/>
      <c r="DQ10" s="644">
        <v>20254</v>
      </c>
      <c r="DR10" s="639"/>
      <c r="DS10" s="639"/>
      <c r="DT10" s="639"/>
      <c r="DU10" s="639"/>
      <c r="DV10" s="639"/>
      <c r="DW10" s="639"/>
      <c r="DX10" s="639"/>
      <c r="DY10" s="639"/>
      <c r="DZ10" s="639"/>
      <c r="EA10" s="639"/>
      <c r="EB10" s="639"/>
      <c r="EC10" s="685"/>
    </row>
    <row r="11" spans="2:143" ht="11.25" customHeight="1">
      <c r="B11" s="635" t="s">
        <v>180</v>
      </c>
      <c r="C11" s="636"/>
      <c r="D11" s="636"/>
      <c r="E11" s="636"/>
      <c r="F11" s="636"/>
      <c r="G11" s="636"/>
      <c r="H11" s="636"/>
      <c r="I11" s="636"/>
      <c r="J11" s="636"/>
      <c r="K11" s="636"/>
      <c r="L11" s="636"/>
      <c r="M11" s="636"/>
      <c r="N11" s="636"/>
      <c r="O11" s="636"/>
      <c r="P11" s="636"/>
      <c r="Q11" s="637"/>
      <c r="R11" s="638">
        <v>1874670</v>
      </c>
      <c r="S11" s="639"/>
      <c r="T11" s="639"/>
      <c r="U11" s="639"/>
      <c r="V11" s="639"/>
      <c r="W11" s="639"/>
      <c r="X11" s="639"/>
      <c r="Y11" s="640"/>
      <c r="Z11" s="641">
        <v>3.8</v>
      </c>
      <c r="AA11" s="642"/>
      <c r="AB11" s="642"/>
      <c r="AC11" s="643"/>
      <c r="AD11" s="644">
        <v>1874670</v>
      </c>
      <c r="AE11" s="639"/>
      <c r="AF11" s="639"/>
      <c r="AG11" s="639"/>
      <c r="AH11" s="639"/>
      <c r="AI11" s="639"/>
      <c r="AJ11" s="639"/>
      <c r="AK11" s="640"/>
      <c r="AL11" s="641">
        <v>9.6</v>
      </c>
      <c r="AM11" s="642"/>
      <c r="AN11" s="642"/>
      <c r="AO11" s="673"/>
      <c r="AP11" s="635" t="s">
        <v>181</v>
      </c>
      <c r="AQ11" s="636"/>
      <c r="AR11" s="636"/>
      <c r="AS11" s="636"/>
      <c r="AT11" s="636"/>
      <c r="AU11" s="636"/>
      <c r="AV11" s="636"/>
      <c r="AW11" s="636"/>
      <c r="AX11" s="636"/>
      <c r="AY11" s="636"/>
      <c r="AZ11" s="636"/>
      <c r="BA11" s="636"/>
      <c r="BB11" s="636"/>
      <c r="BC11" s="636"/>
      <c r="BD11" s="636"/>
      <c r="BE11" s="636"/>
      <c r="BF11" s="637"/>
      <c r="BG11" s="638">
        <v>192793</v>
      </c>
      <c r="BH11" s="639"/>
      <c r="BI11" s="639"/>
      <c r="BJ11" s="639"/>
      <c r="BK11" s="639"/>
      <c r="BL11" s="639"/>
      <c r="BM11" s="639"/>
      <c r="BN11" s="640"/>
      <c r="BO11" s="671">
        <v>1.9</v>
      </c>
      <c r="BP11" s="671"/>
      <c r="BQ11" s="671"/>
      <c r="BR11" s="671"/>
      <c r="BS11" s="644">
        <v>46538</v>
      </c>
      <c r="BT11" s="639"/>
      <c r="BU11" s="639"/>
      <c r="BV11" s="639"/>
      <c r="BW11" s="639"/>
      <c r="BX11" s="639"/>
      <c r="BY11" s="639"/>
      <c r="BZ11" s="639"/>
      <c r="CA11" s="639"/>
      <c r="CB11" s="685"/>
      <c r="CD11" s="677" t="s">
        <v>182</v>
      </c>
      <c r="CE11" s="678"/>
      <c r="CF11" s="678"/>
      <c r="CG11" s="678"/>
      <c r="CH11" s="678"/>
      <c r="CI11" s="678"/>
      <c r="CJ11" s="678"/>
      <c r="CK11" s="678"/>
      <c r="CL11" s="678"/>
      <c r="CM11" s="678"/>
      <c r="CN11" s="678"/>
      <c r="CO11" s="678"/>
      <c r="CP11" s="678"/>
      <c r="CQ11" s="679"/>
      <c r="CR11" s="638">
        <v>1681775</v>
      </c>
      <c r="CS11" s="639"/>
      <c r="CT11" s="639"/>
      <c r="CU11" s="639"/>
      <c r="CV11" s="639"/>
      <c r="CW11" s="639"/>
      <c r="CX11" s="639"/>
      <c r="CY11" s="640"/>
      <c r="CZ11" s="671">
        <v>3.5</v>
      </c>
      <c r="DA11" s="671"/>
      <c r="DB11" s="671"/>
      <c r="DC11" s="671"/>
      <c r="DD11" s="644">
        <v>688276</v>
      </c>
      <c r="DE11" s="639"/>
      <c r="DF11" s="639"/>
      <c r="DG11" s="639"/>
      <c r="DH11" s="639"/>
      <c r="DI11" s="639"/>
      <c r="DJ11" s="639"/>
      <c r="DK11" s="639"/>
      <c r="DL11" s="639"/>
      <c r="DM11" s="639"/>
      <c r="DN11" s="639"/>
      <c r="DO11" s="639"/>
      <c r="DP11" s="640"/>
      <c r="DQ11" s="644">
        <v>599905</v>
      </c>
      <c r="DR11" s="639"/>
      <c r="DS11" s="639"/>
      <c r="DT11" s="639"/>
      <c r="DU11" s="639"/>
      <c r="DV11" s="639"/>
      <c r="DW11" s="639"/>
      <c r="DX11" s="639"/>
      <c r="DY11" s="639"/>
      <c r="DZ11" s="639"/>
      <c r="EA11" s="639"/>
      <c r="EB11" s="639"/>
      <c r="EC11" s="685"/>
    </row>
    <row r="12" spans="2:143" ht="11.25" customHeight="1">
      <c r="B12" s="635" t="s">
        <v>183</v>
      </c>
      <c r="C12" s="636"/>
      <c r="D12" s="636"/>
      <c r="E12" s="636"/>
      <c r="F12" s="636"/>
      <c r="G12" s="636"/>
      <c r="H12" s="636"/>
      <c r="I12" s="636"/>
      <c r="J12" s="636"/>
      <c r="K12" s="636"/>
      <c r="L12" s="636"/>
      <c r="M12" s="636"/>
      <c r="N12" s="636"/>
      <c r="O12" s="636"/>
      <c r="P12" s="636"/>
      <c r="Q12" s="637"/>
      <c r="R12" s="638">
        <v>66775</v>
      </c>
      <c r="S12" s="639"/>
      <c r="T12" s="639"/>
      <c r="U12" s="639"/>
      <c r="V12" s="639"/>
      <c r="W12" s="639"/>
      <c r="X12" s="639"/>
      <c r="Y12" s="640"/>
      <c r="Z12" s="671">
        <v>0.1</v>
      </c>
      <c r="AA12" s="671"/>
      <c r="AB12" s="671"/>
      <c r="AC12" s="671"/>
      <c r="AD12" s="672">
        <v>66775</v>
      </c>
      <c r="AE12" s="672"/>
      <c r="AF12" s="672"/>
      <c r="AG12" s="672"/>
      <c r="AH12" s="672"/>
      <c r="AI12" s="672"/>
      <c r="AJ12" s="672"/>
      <c r="AK12" s="672"/>
      <c r="AL12" s="641">
        <v>0.3</v>
      </c>
      <c r="AM12" s="642"/>
      <c r="AN12" s="642"/>
      <c r="AO12" s="673"/>
      <c r="AP12" s="635" t="s">
        <v>184</v>
      </c>
      <c r="AQ12" s="636"/>
      <c r="AR12" s="636"/>
      <c r="AS12" s="636"/>
      <c r="AT12" s="636"/>
      <c r="AU12" s="636"/>
      <c r="AV12" s="636"/>
      <c r="AW12" s="636"/>
      <c r="AX12" s="636"/>
      <c r="AY12" s="636"/>
      <c r="AZ12" s="636"/>
      <c r="BA12" s="636"/>
      <c r="BB12" s="636"/>
      <c r="BC12" s="636"/>
      <c r="BD12" s="636"/>
      <c r="BE12" s="636"/>
      <c r="BF12" s="637"/>
      <c r="BG12" s="638">
        <v>4334858</v>
      </c>
      <c r="BH12" s="639"/>
      <c r="BI12" s="639"/>
      <c r="BJ12" s="639"/>
      <c r="BK12" s="639"/>
      <c r="BL12" s="639"/>
      <c r="BM12" s="639"/>
      <c r="BN12" s="640"/>
      <c r="BO12" s="671">
        <v>43.4</v>
      </c>
      <c r="BP12" s="671"/>
      <c r="BQ12" s="671"/>
      <c r="BR12" s="671"/>
      <c r="BS12" s="644" t="s">
        <v>65</v>
      </c>
      <c r="BT12" s="639"/>
      <c r="BU12" s="639"/>
      <c r="BV12" s="639"/>
      <c r="BW12" s="639"/>
      <c r="BX12" s="639"/>
      <c r="BY12" s="639"/>
      <c r="BZ12" s="639"/>
      <c r="CA12" s="639"/>
      <c r="CB12" s="685"/>
      <c r="CD12" s="677" t="s">
        <v>185</v>
      </c>
      <c r="CE12" s="678"/>
      <c r="CF12" s="678"/>
      <c r="CG12" s="678"/>
      <c r="CH12" s="678"/>
      <c r="CI12" s="678"/>
      <c r="CJ12" s="678"/>
      <c r="CK12" s="678"/>
      <c r="CL12" s="678"/>
      <c r="CM12" s="678"/>
      <c r="CN12" s="678"/>
      <c r="CO12" s="678"/>
      <c r="CP12" s="678"/>
      <c r="CQ12" s="679"/>
      <c r="CR12" s="638">
        <v>585814</v>
      </c>
      <c r="CS12" s="639"/>
      <c r="CT12" s="639"/>
      <c r="CU12" s="639"/>
      <c r="CV12" s="639"/>
      <c r="CW12" s="639"/>
      <c r="CX12" s="639"/>
      <c r="CY12" s="640"/>
      <c r="CZ12" s="671">
        <v>1.2</v>
      </c>
      <c r="DA12" s="671"/>
      <c r="DB12" s="671"/>
      <c r="DC12" s="671"/>
      <c r="DD12" s="644">
        <v>4087</v>
      </c>
      <c r="DE12" s="639"/>
      <c r="DF12" s="639"/>
      <c r="DG12" s="639"/>
      <c r="DH12" s="639"/>
      <c r="DI12" s="639"/>
      <c r="DJ12" s="639"/>
      <c r="DK12" s="639"/>
      <c r="DL12" s="639"/>
      <c r="DM12" s="639"/>
      <c r="DN12" s="639"/>
      <c r="DO12" s="639"/>
      <c r="DP12" s="640"/>
      <c r="DQ12" s="644">
        <v>564327</v>
      </c>
      <c r="DR12" s="639"/>
      <c r="DS12" s="639"/>
      <c r="DT12" s="639"/>
      <c r="DU12" s="639"/>
      <c r="DV12" s="639"/>
      <c r="DW12" s="639"/>
      <c r="DX12" s="639"/>
      <c r="DY12" s="639"/>
      <c r="DZ12" s="639"/>
      <c r="EA12" s="639"/>
      <c r="EB12" s="639"/>
      <c r="EC12" s="685"/>
    </row>
    <row r="13" spans="2:143" ht="11.25" customHeight="1">
      <c r="B13" s="635" t="s">
        <v>186</v>
      </c>
      <c r="C13" s="636"/>
      <c r="D13" s="636"/>
      <c r="E13" s="636"/>
      <c r="F13" s="636"/>
      <c r="G13" s="636"/>
      <c r="H13" s="636"/>
      <c r="I13" s="636"/>
      <c r="J13" s="636"/>
      <c r="K13" s="636"/>
      <c r="L13" s="636"/>
      <c r="M13" s="636"/>
      <c r="N13" s="636"/>
      <c r="O13" s="636"/>
      <c r="P13" s="636"/>
      <c r="Q13" s="637"/>
      <c r="R13" s="638" t="s">
        <v>65</v>
      </c>
      <c r="S13" s="639"/>
      <c r="T13" s="639"/>
      <c r="U13" s="639"/>
      <c r="V13" s="639"/>
      <c r="W13" s="639"/>
      <c r="X13" s="639"/>
      <c r="Y13" s="640"/>
      <c r="Z13" s="671" t="s">
        <v>65</v>
      </c>
      <c r="AA13" s="671"/>
      <c r="AB13" s="671"/>
      <c r="AC13" s="671"/>
      <c r="AD13" s="672" t="s">
        <v>65</v>
      </c>
      <c r="AE13" s="672"/>
      <c r="AF13" s="672"/>
      <c r="AG13" s="672"/>
      <c r="AH13" s="672"/>
      <c r="AI13" s="672"/>
      <c r="AJ13" s="672"/>
      <c r="AK13" s="672"/>
      <c r="AL13" s="641" t="s">
        <v>65</v>
      </c>
      <c r="AM13" s="642"/>
      <c r="AN13" s="642"/>
      <c r="AO13" s="673"/>
      <c r="AP13" s="635" t="s">
        <v>187</v>
      </c>
      <c r="AQ13" s="636"/>
      <c r="AR13" s="636"/>
      <c r="AS13" s="636"/>
      <c r="AT13" s="636"/>
      <c r="AU13" s="636"/>
      <c r="AV13" s="636"/>
      <c r="AW13" s="636"/>
      <c r="AX13" s="636"/>
      <c r="AY13" s="636"/>
      <c r="AZ13" s="636"/>
      <c r="BA13" s="636"/>
      <c r="BB13" s="636"/>
      <c r="BC13" s="636"/>
      <c r="BD13" s="636"/>
      <c r="BE13" s="636"/>
      <c r="BF13" s="637"/>
      <c r="BG13" s="638">
        <v>4315474</v>
      </c>
      <c r="BH13" s="639"/>
      <c r="BI13" s="639"/>
      <c r="BJ13" s="639"/>
      <c r="BK13" s="639"/>
      <c r="BL13" s="639"/>
      <c r="BM13" s="639"/>
      <c r="BN13" s="640"/>
      <c r="BO13" s="671">
        <v>43.2</v>
      </c>
      <c r="BP13" s="671"/>
      <c r="BQ13" s="671"/>
      <c r="BR13" s="671"/>
      <c r="BS13" s="644" t="s">
        <v>65</v>
      </c>
      <c r="BT13" s="639"/>
      <c r="BU13" s="639"/>
      <c r="BV13" s="639"/>
      <c r="BW13" s="639"/>
      <c r="BX13" s="639"/>
      <c r="BY13" s="639"/>
      <c r="BZ13" s="639"/>
      <c r="CA13" s="639"/>
      <c r="CB13" s="685"/>
      <c r="CD13" s="677" t="s">
        <v>188</v>
      </c>
      <c r="CE13" s="678"/>
      <c r="CF13" s="678"/>
      <c r="CG13" s="678"/>
      <c r="CH13" s="678"/>
      <c r="CI13" s="678"/>
      <c r="CJ13" s="678"/>
      <c r="CK13" s="678"/>
      <c r="CL13" s="678"/>
      <c r="CM13" s="678"/>
      <c r="CN13" s="678"/>
      <c r="CO13" s="678"/>
      <c r="CP13" s="678"/>
      <c r="CQ13" s="679"/>
      <c r="CR13" s="638">
        <v>2290041</v>
      </c>
      <c r="CS13" s="639"/>
      <c r="CT13" s="639"/>
      <c r="CU13" s="639"/>
      <c r="CV13" s="639"/>
      <c r="CW13" s="639"/>
      <c r="CX13" s="639"/>
      <c r="CY13" s="640"/>
      <c r="CZ13" s="671">
        <v>4.7</v>
      </c>
      <c r="DA13" s="671"/>
      <c r="DB13" s="671"/>
      <c r="DC13" s="671"/>
      <c r="DD13" s="644">
        <v>954376</v>
      </c>
      <c r="DE13" s="639"/>
      <c r="DF13" s="639"/>
      <c r="DG13" s="639"/>
      <c r="DH13" s="639"/>
      <c r="DI13" s="639"/>
      <c r="DJ13" s="639"/>
      <c r="DK13" s="639"/>
      <c r="DL13" s="639"/>
      <c r="DM13" s="639"/>
      <c r="DN13" s="639"/>
      <c r="DO13" s="639"/>
      <c r="DP13" s="640"/>
      <c r="DQ13" s="644">
        <v>1421241</v>
      </c>
      <c r="DR13" s="639"/>
      <c r="DS13" s="639"/>
      <c r="DT13" s="639"/>
      <c r="DU13" s="639"/>
      <c r="DV13" s="639"/>
      <c r="DW13" s="639"/>
      <c r="DX13" s="639"/>
      <c r="DY13" s="639"/>
      <c r="DZ13" s="639"/>
      <c r="EA13" s="639"/>
      <c r="EB13" s="639"/>
      <c r="EC13" s="685"/>
    </row>
    <row r="14" spans="2:143" ht="11.25" customHeight="1">
      <c r="B14" s="635" t="s">
        <v>189</v>
      </c>
      <c r="C14" s="636"/>
      <c r="D14" s="636"/>
      <c r="E14" s="636"/>
      <c r="F14" s="636"/>
      <c r="G14" s="636"/>
      <c r="H14" s="636"/>
      <c r="I14" s="636"/>
      <c r="J14" s="636"/>
      <c r="K14" s="636"/>
      <c r="L14" s="636"/>
      <c r="M14" s="636"/>
      <c r="N14" s="636"/>
      <c r="O14" s="636"/>
      <c r="P14" s="636"/>
      <c r="Q14" s="637"/>
      <c r="R14" s="638" t="s">
        <v>65</v>
      </c>
      <c r="S14" s="639"/>
      <c r="T14" s="639"/>
      <c r="U14" s="639"/>
      <c r="V14" s="639"/>
      <c r="W14" s="639"/>
      <c r="X14" s="639"/>
      <c r="Y14" s="640"/>
      <c r="Z14" s="671" t="s">
        <v>65</v>
      </c>
      <c r="AA14" s="671"/>
      <c r="AB14" s="671"/>
      <c r="AC14" s="671"/>
      <c r="AD14" s="672" t="s">
        <v>65</v>
      </c>
      <c r="AE14" s="672"/>
      <c r="AF14" s="672"/>
      <c r="AG14" s="672"/>
      <c r="AH14" s="672"/>
      <c r="AI14" s="672"/>
      <c r="AJ14" s="672"/>
      <c r="AK14" s="672"/>
      <c r="AL14" s="641" t="s">
        <v>65</v>
      </c>
      <c r="AM14" s="642"/>
      <c r="AN14" s="642"/>
      <c r="AO14" s="673"/>
      <c r="AP14" s="635" t="s">
        <v>190</v>
      </c>
      <c r="AQ14" s="636"/>
      <c r="AR14" s="636"/>
      <c r="AS14" s="636"/>
      <c r="AT14" s="636"/>
      <c r="AU14" s="636"/>
      <c r="AV14" s="636"/>
      <c r="AW14" s="636"/>
      <c r="AX14" s="636"/>
      <c r="AY14" s="636"/>
      <c r="AZ14" s="636"/>
      <c r="BA14" s="636"/>
      <c r="BB14" s="636"/>
      <c r="BC14" s="636"/>
      <c r="BD14" s="636"/>
      <c r="BE14" s="636"/>
      <c r="BF14" s="637"/>
      <c r="BG14" s="638">
        <v>293860</v>
      </c>
      <c r="BH14" s="639"/>
      <c r="BI14" s="639"/>
      <c r="BJ14" s="639"/>
      <c r="BK14" s="639"/>
      <c r="BL14" s="639"/>
      <c r="BM14" s="639"/>
      <c r="BN14" s="640"/>
      <c r="BO14" s="671">
        <v>2.9</v>
      </c>
      <c r="BP14" s="671"/>
      <c r="BQ14" s="671"/>
      <c r="BR14" s="671"/>
      <c r="BS14" s="644" t="s">
        <v>65</v>
      </c>
      <c r="BT14" s="639"/>
      <c r="BU14" s="639"/>
      <c r="BV14" s="639"/>
      <c r="BW14" s="639"/>
      <c r="BX14" s="639"/>
      <c r="BY14" s="639"/>
      <c r="BZ14" s="639"/>
      <c r="CA14" s="639"/>
      <c r="CB14" s="685"/>
      <c r="CD14" s="677" t="s">
        <v>191</v>
      </c>
      <c r="CE14" s="678"/>
      <c r="CF14" s="678"/>
      <c r="CG14" s="678"/>
      <c r="CH14" s="678"/>
      <c r="CI14" s="678"/>
      <c r="CJ14" s="678"/>
      <c r="CK14" s="678"/>
      <c r="CL14" s="678"/>
      <c r="CM14" s="678"/>
      <c r="CN14" s="678"/>
      <c r="CO14" s="678"/>
      <c r="CP14" s="678"/>
      <c r="CQ14" s="679"/>
      <c r="CR14" s="638">
        <v>1445928</v>
      </c>
      <c r="CS14" s="639"/>
      <c r="CT14" s="639"/>
      <c r="CU14" s="639"/>
      <c r="CV14" s="639"/>
      <c r="CW14" s="639"/>
      <c r="CX14" s="639"/>
      <c r="CY14" s="640"/>
      <c r="CZ14" s="671">
        <v>3</v>
      </c>
      <c r="DA14" s="671"/>
      <c r="DB14" s="671"/>
      <c r="DC14" s="671"/>
      <c r="DD14" s="644">
        <v>352374</v>
      </c>
      <c r="DE14" s="639"/>
      <c r="DF14" s="639"/>
      <c r="DG14" s="639"/>
      <c r="DH14" s="639"/>
      <c r="DI14" s="639"/>
      <c r="DJ14" s="639"/>
      <c r="DK14" s="639"/>
      <c r="DL14" s="639"/>
      <c r="DM14" s="639"/>
      <c r="DN14" s="639"/>
      <c r="DO14" s="639"/>
      <c r="DP14" s="640"/>
      <c r="DQ14" s="644">
        <v>1081251</v>
      </c>
      <c r="DR14" s="639"/>
      <c r="DS14" s="639"/>
      <c r="DT14" s="639"/>
      <c r="DU14" s="639"/>
      <c r="DV14" s="639"/>
      <c r="DW14" s="639"/>
      <c r="DX14" s="639"/>
      <c r="DY14" s="639"/>
      <c r="DZ14" s="639"/>
      <c r="EA14" s="639"/>
      <c r="EB14" s="639"/>
      <c r="EC14" s="685"/>
    </row>
    <row r="15" spans="2:143" ht="11.25" customHeight="1">
      <c r="B15" s="635" t="s">
        <v>192</v>
      </c>
      <c r="C15" s="636"/>
      <c r="D15" s="636"/>
      <c r="E15" s="636"/>
      <c r="F15" s="636"/>
      <c r="G15" s="636"/>
      <c r="H15" s="636"/>
      <c r="I15" s="636"/>
      <c r="J15" s="636"/>
      <c r="K15" s="636"/>
      <c r="L15" s="636"/>
      <c r="M15" s="636"/>
      <c r="N15" s="636"/>
      <c r="O15" s="636"/>
      <c r="P15" s="636"/>
      <c r="Q15" s="637"/>
      <c r="R15" s="638" t="s">
        <v>65</v>
      </c>
      <c r="S15" s="639"/>
      <c r="T15" s="639"/>
      <c r="U15" s="639"/>
      <c r="V15" s="639"/>
      <c r="W15" s="639"/>
      <c r="X15" s="639"/>
      <c r="Y15" s="640"/>
      <c r="Z15" s="671" t="s">
        <v>65</v>
      </c>
      <c r="AA15" s="671"/>
      <c r="AB15" s="671"/>
      <c r="AC15" s="671"/>
      <c r="AD15" s="672" t="s">
        <v>65</v>
      </c>
      <c r="AE15" s="672"/>
      <c r="AF15" s="672"/>
      <c r="AG15" s="672"/>
      <c r="AH15" s="672"/>
      <c r="AI15" s="672"/>
      <c r="AJ15" s="672"/>
      <c r="AK15" s="672"/>
      <c r="AL15" s="641" t="s">
        <v>65</v>
      </c>
      <c r="AM15" s="642"/>
      <c r="AN15" s="642"/>
      <c r="AO15" s="673"/>
      <c r="AP15" s="635" t="s">
        <v>193</v>
      </c>
      <c r="AQ15" s="636"/>
      <c r="AR15" s="636"/>
      <c r="AS15" s="636"/>
      <c r="AT15" s="636"/>
      <c r="AU15" s="636"/>
      <c r="AV15" s="636"/>
      <c r="AW15" s="636"/>
      <c r="AX15" s="636"/>
      <c r="AY15" s="636"/>
      <c r="AZ15" s="636"/>
      <c r="BA15" s="636"/>
      <c r="BB15" s="636"/>
      <c r="BC15" s="636"/>
      <c r="BD15" s="636"/>
      <c r="BE15" s="636"/>
      <c r="BF15" s="637"/>
      <c r="BG15" s="638">
        <v>543333</v>
      </c>
      <c r="BH15" s="639"/>
      <c r="BI15" s="639"/>
      <c r="BJ15" s="639"/>
      <c r="BK15" s="639"/>
      <c r="BL15" s="639"/>
      <c r="BM15" s="639"/>
      <c r="BN15" s="640"/>
      <c r="BO15" s="671">
        <v>5.4</v>
      </c>
      <c r="BP15" s="671"/>
      <c r="BQ15" s="671"/>
      <c r="BR15" s="671"/>
      <c r="BS15" s="644" t="s">
        <v>65</v>
      </c>
      <c r="BT15" s="639"/>
      <c r="BU15" s="639"/>
      <c r="BV15" s="639"/>
      <c r="BW15" s="639"/>
      <c r="BX15" s="639"/>
      <c r="BY15" s="639"/>
      <c r="BZ15" s="639"/>
      <c r="CA15" s="639"/>
      <c r="CB15" s="685"/>
      <c r="CD15" s="677" t="s">
        <v>194</v>
      </c>
      <c r="CE15" s="678"/>
      <c r="CF15" s="678"/>
      <c r="CG15" s="678"/>
      <c r="CH15" s="678"/>
      <c r="CI15" s="678"/>
      <c r="CJ15" s="678"/>
      <c r="CK15" s="678"/>
      <c r="CL15" s="678"/>
      <c r="CM15" s="678"/>
      <c r="CN15" s="678"/>
      <c r="CO15" s="678"/>
      <c r="CP15" s="678"/>
      <c r="CQ15" s="679"/>
      <c r="CR15" s="638">
        <v>3734873</v>
      </c>
      <c r="CS15" s="639"/>
      <c r="CT15" s="639"/>
      <c r="CU15" s="639"/>
      <c r="CV15" s="639"/>
      <c r="CW15" s="639"/>
      <c r="CX15" s="639"/>
      <c r="CY15" s="640"/>
      <c r="CZ15" s="671">
        <v>7.7</v>
      </c>
      <c r="DA15" s="671"/>
      <c r="DB15" s="671"/>
      <c r="DC15" s="671"/>
      <c r="DD15" s="644">
        <v>1071467</v>
      </c>
      <c r="DE15" s="639"/>
      <c r="DF15" s="639"/>
      <c r="DG15" s="639"/>
      <c r="DH15" s="639"/>
      <c r="DI15" s="639"/>
      <c r="DJ15" s="639"/>
      <c r="DK15" s="639"/>
      <c r="DL15" s="639"/>
      <c r="DM15" s="639"/>
      <c r="DN15" s="639"/>
      <c r="DO15" s="639"/>
      <c r="DP15" s="640"/>
      <c r="DQ15" s="644">
        <v>2253246</v>
      </c>
      <c r="DR15" s="639"/>
      <c r="DS15" s="639"/>
      <c r="DT15" s="639"/>
      <c r="DU15" s="639"/>
      <c r="DV15" s="639"/>
      <c r="DW15" s="639"/>
      <c r="DX15" s="639"/>
      <c r="DY15" s="639"/>
      <c r="DZ15" s="639"/>
      <c r="EA15" s="639"/>
      <c r="EB15" s="639"/>
      <c r="EC15" s="685"/>
    </row>
    <row r="16" spans="2:143" ht="11.25" customHeight="1">
      <c r="B16" s="635" t="s">
        <v>195</v>
      </c>
      <c r="C16" s="636"/>
      <c r="D16" s="636"/>
      <c r="E16" s="636"/>
      <c r="F16" s="636"/>
      <c r="G16" s="636"/>
      <c r="H16" s="636"/>
      <c r="I16" s="636"/>
      <c r="J16" s="636"/>
      <c r="K16" s="636"/>
      <c r="L16" s="636"/>
      <c r="M16" s="636"/>
      <c r="N16" s="636"/>
      <c r="O16" s="636"/>
      <c r="P16" s="636"/>
      <c r="Q16" s="637"/>
      <c r="R16" s="638">
        <v>43796</v>
      </c>
      <c r="S16" s="639"/>
      <c r="T16" s="639"/>
      <c r="U16" s="639"/>
      <c r="V16" s="639"/>
      <c r="W16" s="639"/>
      <c r="X16" s="639"/>
      <c r="Y16" s="640"/>
      <c r="Z16" s="671">
        <v>0.1</v>
      </c>
      <c r="AA16" s="671"/>
      <c r="AB16" s="671"/>
      <c r="AC16" s="671"/>
      <c r="AD16" s="672">
        <v>43796</v>
      </c>
      <c r="AE16" s="672"/>
      <c r="AF16" s="672"/>
      <c r="AG16" s="672"/>
      <c r="AH16" s="672"/>
      <c r="AI16" s="672"/>
      <c r="AJ16" s="672"/>
      <c r="AK16" s="672"/>
      <c r="AL16" s="641">
        <v>0.2</v>
      </c>
      <c r="AM16" s="642"/>
      <c r="AN16" s="642"/>
      <c r="AO16" s="673"/>
      <c r="AP16" s="635" t="s">
        <v>196</v>
      </c>
      <c r="AQ16" s="636"/>
      <c r="AR16" s="636"/>
      <c r="AS16" s="636"/>
      <c r="AT16" s="636"/>
      <c r="AU16" s="636"/>
      <c r="AV16" s="636"/>
      <c r="AW16" s="636"/>
      <c r="AX16" s="636"/>
      <c r="AY16" s="636"/>
      <c r="AZ16" s="636"/>
      <c r="BA16" s="636"/>
      <c r="BB16" s="636"/>
      <c r="BC16" s="636"/>
      <c r="BD16" s="636"/>
      <c r="BE16" s="636"/>
      <c r="BF16" s="637"/>
      <c r="BG16" s="638" t="s">
        <v>65</v>
      </c>
      <c r="BH16" s="639"/>
      <c r="BI16" s="639"/>
      <c r="BJ16" s="639"/>
      <c r="BK16" s="639"/>
      <c r="BL16" s="639"/>
      <c r="BM16" s="639"/>
      <c r="BN16" s="640"/>
      <c r="BO16" s="671" t="s">
        <v>65</v>
      </c>
      <c r="BP16" s="671"/>
      <c r="BQ16" s="671"/>
      <c r="BR16" s="671"/>
      <c r="BS16" s="644" t="s">
        <v>65</v>
      </c>
      <c r="BT16" s="639"/>
      <c r="BU16" s="639"/>
      <c r="BV16" s="639"/>
      <c r="BW16" s="639"/>
      <c r="BX16" s="639"/>
      <c r="BY16" s="639"/>
      <c r="BZ16" s="639"/>
      <c r="CA16" s="639"/>
      <c r="CB16" s="685"/>
      <c r="CD16" s="677" t="s">
        <v>197</v>
      </c>
      <c r="CE16" s="678"/>
      <c r="CF16" s="678"/>
      <c r="CG16" s="678"/>
      <c r="CH16" s="678"/>
      <c r="CI16" s="678"/>
      <c r="CJ16" s="678"/>
      <c r="CK16" s="678"/>
      <c r="CL16" s="678"/>
      <c r="CM16" s="678"/>
      <c r="CN16" s="678"/>
      <c r="CO16" s="678"/>
      <c r="CP16" s="678"/>
      <c r="CQ16" s="679"/>
      <c r="CR16" s="638">
        <v>378763</v>
      </c>
      <c r="CS16" s="639"/>
      <c r="CT16" s="639"/>
      <c r="CU16" s="639"/>
      <c r="CV16" s="639"/>
      <c r="CW16" s="639"/>
      <c r="CX16" s="639"/>
      <c r="CY16" s="640"/>
      <c r="CZ16" s="671">
        <v>0.8</v>
      </c>
      <c r="DA16" s="671"/>
      <c r="DB16" s="671"/>
      <c r="DC16" s="671"/>
      <c r="DD16" s="644" t="s">
        <v>65</v>
      </c>
      <c r="DE16" s="639"/>
      <c r="DF16" s="639"/>
      <c r="DG16" s="639"/>
      <c r="DH16" s="639"/>
      <c r="DI16" s="639"/>
      <c r="DJ16" s="639"/>
      <c r="DK16" s="639"/>
      <c r="DL16" s="639"/>
      <c r="DM16" s="639"/>
      <c r="DN16" s="639"/>
      <c r="DO16" s="639"/>
      <c r="DP16" s="640"/>
      <c r="DQ16" s="644">
        <v>42608</v>
      </c>
      <c r="DR16" s="639"/>
      <c r="DS16" s="639"/>
      <c r="DT16" s="639"/>
      <c r="DU16" s="639"/>
      <c r="DV16" s="639"/>
      <c r="DW16" s="639"/>
      <c r="DX16" s="639"/>
      <c r="DY16" s="639"/>
      <c r="DZ16" s="639"/>
      <c r="EA16" s="639"/>
      <c r="EB16" s="639"/>
      <c r="EC16" s="685"/>
    </row>
    <row r="17" spans="2:133" ht="11.25" customHeight="1">
      <c r="B17" s="635" t="s">
        <v>198</v>
      </c>
      <c r="C17" s="636"/>
      <c r="D17" s="636"/>
      <c r="E17" s="636"/>
      <c r="F17" s="636"/>
      <c r="G17" s="636"/>
      <c r="H17" s="636"/>
      <c r="I17" s="636"/>
      <c r="J17" s="636"/>
      <c r="K17" s="636"/>
      <c r="L17" s="636"/>
      <c r="M17" s="636"/>
      <c r="N17" s="636"/>
      <c r="O17" s="636"/>
      <c r="P17" s="636"/>
      <c r="Q17" s="637"/>
      <c r="R17" s="638">
        <v>28389</v>
      </c>
      <c r="S17" s="639"/>
      <c r="T17" s="639"/>
      <c r="U17" s="639"/>
      <c r="V17" s="639"/>
      <c r="W17" s="639"/>
      <c r="X17" s="639"/>
      <c r="Y17" s="640"/>
      <c r="Z17" s="671">
        <v>0.1</v>
      </c>
      <c r="AA17" s="671"/>
      <c r="AB17" s="671"/>
      <c r="AC17" s="671"/>
      <c r="AD17" s="672">
        <v>28389</v>
      </c>
      <c r="AE17" s="672"/>
      <c r="AF17" s="672"/>
      <c r="AG17" s="672"/>
      <c r="AH17" s="672"/>
      <c r="AI17" s="672"/>
      <c r="AJ17" s="672"/>
      <c r="AK17" s="672"/>
      <c r="AL17" s="641">
        <v>0.1</v>
      </c>
      <c r="AM17" s="642"/>
      <c r="AN17" s="642"/>
      <c r="AO17" s="673"/>
      <c r="AP17" s="635" t="s">
        <v>199</v>
      </c>
      <c r="AQ17" s="636"/>
      <c r="AR17" s="636"/>
      <c r="AS17" s="636"/>
      <c r="AT17" s="636"/>
      <c r="AU17" s="636"/>
      <c r="AV17" s="636"/>
      <c r="AW17" s="636"/>
      <c r="AX17" s="636"/>
      <c r="AY17" s="636"/>
      <c r="AZ17" s="636"/>
      <c r="BA17" s="636"/>
      <c r="BB17" s="636"/>
      <c r="BC17" s="636"/>
      <c r="BD17" s="636"/>
      <c r="BE17" s="636"/>
      <c r="BF17" s="637"/>
      <c r="BG17" s="638" t="s">
        <v>65</v>
      </c>
      <c r="BH17" s="639"/>
      <c r="BI17" s="639"/>
      <c r="BJ17" s="639"/>
      <c r="BK17" s="639"/>
      <c r="BL17" s="639"/>
      <c r="BM17" s="639"/>
      <c r="BN17" s="640"/>
      <c r="BO17" s="671" t="s">
        <v>65</v>
      </c>
      <c r="BP17" s="671"/>
      <c r="BQ17" s="671"/>
      <c r="BR17" s="671"/>
      <c r="BS17" s="644" t="s">
        <v>65</v>
      </c>
      <c r="BT17" s="639"/>
      <c r="BU17" s="639"/>
      <c r="BV17" s="639"/>
      <c r="BW17" s="639"/>
      <c r="BX17" s="639"/>
      <c r="BY17" s="639"/>
      <c r="BZ17" s="639"/>
      <c r="CA17" s="639"/>
      <c r="CB17" s="685"/>
      <c r="CD17" s="677" t="s">
        <v>200</v>
      </c>
      <c r="CE17" s="678"/>
      <c r="CF17" s="678"/>
      <c r="CG17" s="678"/>
      <c r="CH17" s="678"/>
      <c r="CI17" s="678"/>
      <c r="CJ17" s="678"/>
      <c r="CK17" s="678"/>
      <c r="CL17" s="678"/>
      <c r="CM17" s="678"/>
      <c r="CN17" s="678"/>
      <c r="CO17" s="678"/>
      <c r="CP17" s="678"/>
      <c r="CQ17" s="679"/>
      <c r="CR17" s="638">
        <v>2992623</v>
      </c>
      <c r="CS17" s="639"/>
      <c r="CT17" s="639"/>
      <c r="CU17" s="639"/>
      <c r="CV17" s="639"/>
      <c r="CW17" s="639"/>
      <c r="CX17" s="639"/>
      <c r="CY17" s="640"/>
      <c r="CZ17" s="671">
        <v>6.2</v>
      </c>
      <c r="DA17" s="671"/>
      <c r="DB17" s="671"/>
      <c r="DC17" s="671"/>
      <c r="DD17" s="644" t="s">
        <v>65</v>
      </c>
      <c r="DE17" s="639"/>
      <c r="DF17" s="639"/>
      <c r="DG17" s="639"/>
      <c r="DH17" s="639"/>
      <c r="DI17" s="639"/>
      <c r="DJ17" s="639"/>
      <c r="DK17" s="639"/>
      <c r="DL17" s="639"/>
      <c r="DM17" s="639"/>
      <c r="DN17" s="639"/>
      <c r="DO17" s="639"/>
      <c r="DP17" s="640"/>
      <c r="DQ17" s="644">
        <v>2964098</v>
      </c>
      <c r="DR17" s="639"/>
      <c r="DS17" s="639"/>
      <c r="DT17" s="639"/>
      <c r="DU17" s="639"/>
      <c r="DV17" s="639"/>
      <c r="DW17" s="639"/>
      <c r="DX17" s="639"/>
      <c r="DY17" s="639"/>
      <c r="DZ17" s="639"/>
      <c r="EA17" s="639"/>
      <c r="EB17" s="639"/>
      <c r="EC17" s="685"/>
    </row>
    <row r="18" spans="2:133" ht="11.25" customHeight="1">
      <c r="B18" s="635" t="s">
        <v>201</v>
      </c>
      <c r="C18" s="636"/>
      <c r="D18" s="636"/>
      <c r="E18" s="636"/>
      <c r="F18" s="636"/>
      <c r="G18" s="636"/>
      <c r="H18" s="636"/>
      <c r="I18" s="636"/>
      <c r="J18" s="636"/>
      <c r="K18" s="636"/>
      <c r="L18" s="636"/>
      <c r="M18" s="636"/>
      <c r="N18" s="636"/>
      <c r="O18" s="636"/>
      <c r="P18" s="636"/>
      <c r="Q18" s="637"/>
      <c r="R18" s="638">
        <v>123807</v>
      </c>
      <c r="S18" s="639"/>
      <c r="T18" s="639"/>
      <c r="U18" s="639"/>
      <c r="V18" s="639"/>
      <c r="W18" s="639"/>
      <c r="X18" s="639"/>
      <c r="Y18" s="640"/>
      <c r="Z18" s="671">
        <v>0.2</v>
      </c>
      <c r="AA18" s="671"/>
      <c r="AB18" s="671"/>
      <c r="AC18" s="671"/>
      <c r="AD18" s="672">
        <v>123807</v>
      </c>
      <c r="AE18" s="672"/>
      <c r="AF18" s="672"/>
      <c r="AG18" s="672"/>
      <c r="AH18" s="672"/>
      <c r="AI18" s="672"/>
      <c r="AJ18" s="672"/>
      <c r="AK18" s="672"/>
      <c r="AL18" s="641">
        <v>0.6</v>
      </c>
      <c r="AM18" s="642"/>
      <c r="AN18" s="642"/>
      <c r="AO18" s="673"/>
      <c r="AP18" s="635" t="s">
        <v>202</v>
      </c>
      <c r="AQ18" s="636"/>
      <c r="AR18" s="636"/>
      <c r="AS18" s="636"/>
      <c r="AT18" s="636"/>
      <c r="AU18" s="636"/>
      <c r="AV18" s="636"/>
      <c r="AW18" s="636"/>
      <c r="AX18" s="636"/>
      <c r="AY18" s="636"/>
      <c r="AZ18" s="636"/>
      <c r="BA18" s="636"/>
      <c r="BB18" s="636"/>
      <c r="BC18" s="636"/>
      <c r="BD18" s="636"/>
      <c r="BE18" s="636"/>
      <c r="BF18" s="637"/>
      <c r="BG18" s="638" t="s">
        <v>65</v>
      </c>
      <c r="BH18" s="639"/>
      <c r="BI18" s="639"/>
      <c r="BJ18" s="639"/>
      <c r="BK18" s="639"/>
      <c r="BL18" s="639"/>
      <c r="BM18" s="639"/>
      <c r="BN18" s="640"/>
      <c r="BO18" s="671" t="s">
        <v>65</v>
      </c>
      <c r="BP18" s="671"/>
      <c r="BQ18" s="671"/>
      <c r="BR18" s="671"/>
      <c r="BS18" s="644" t="s">
        <v>65</v>
      </c>
      <c r="BT18" s="639"/>
      <c r="BU18" s="639"/>
      <c r="BV18" s="639"/>
      <c r="BW18" s="639"/>
      <c r="BX18" s="639"/>
      <c r="BY18" s="639"/>
      <c r="BZ18" s="639"/>
      <c r="CA18" s="639"/>
      <c r="CB18" s="685"/>
      <c r="CD18" s="677" t="s">
        <v>203</v>
      </c>
      <c r="CE18" s="678"/>
      <c r="CF18" s="678"/>
      <c r="CG18" s="678"/>
      <c r="CH18" s="678"/>
      <c r="CI18" s="678"/>
      <c r="CJ18" s="678"/>
      <c r="CK18" s="678"/>
      <c r="CL18" s="678"/>
      <c r="CM18" s="678"/>
      <c r="CN18" s="678"/>
      <c r="CO18" s="678"/>
      <c r="CP18" s="678"/>
      <c r="CQ18" s="679"/>
      <c r="CR18" s="638">
        <v>69584</v>
      </c>
      <c r="CS18" s="639"/>
      <c r="CT18" s="639"/>
      <c r="CU18" s="639"/>
      <c r="CV18" s="639"/>
      <c r="CW18" s="639"/>
      <c r="CX18" s="639"/>
      <c r="CY18" s="640"/>
      <c r="CZ18" s="671">
        <v>0.1</v>
      </c>
      <c r="DA18" s="671"/>
      <c r="DB18" s="671"/>
      <c r="DC18" s="671"/>
      <c r="DD18" s="644" t="s">
        <v>65</v>
      </c>
      <c r="DE18" s="639"/>
      <c r="DF18" s="639"/>
      <c r="DG18" s="639"/>
      <c r="DH18" s="639"/>
      <c r="DI18" s="639"/>
      <c r="DJ18" s="639"/>
      <c r="DK18" s="639"/>
      <c r="DL18" s="639"/>
      <c r="DM18" s="639"/>
      <c r="DN18" s="639"/>
      <c r="DO18" s="639"/>
      <c r="DP18" s="640"/>
      <c r="DQ18" s="644">
        <v>69584</v>
      </c>
      <c r="DR18" s="639"/>
      <c r="DS18" s="639"/>
      <c r="DT18" s="639"/>
      <c r="DU18" s="639"/>
      <c r="DV18" s="639"/>
      <c r="DW18" s="639"/>
      <c r="DX18" s="639"/>
      <c r="DY18" s="639"/>
      <c r="DZ18" s="639"/>
      <c r="EA18" s="639"/>
      <c r="EB18" s="639"/>
      <c r="EC18" s="685"/>
    </row>
    <row r="19" spans="2:133" ht="11.25" customHeight="1">
      <c r="B19" s="635" t="s">
        <v>204</v>
      </c>
      <c r="C19" s="636"/>
      <c r="D19" s="636"/>
      <c r="E19" s="636"/>
      <c r="F19" s="636"/>
      <c r="G19" s="636"/>
      <c r="H19" s="636"/>
      <c r="I19" s="636"/>
      <c r="J19" s="636"/>
      <c r="K19" s="636"/>
      <c r="L19" s="636"/>
      <c r="M19" s="636"/>
      <c r="N19" s="636"/>
      <c r="O19" s="636"/>
      <c r="P19" s="636"/>
      <c r="Q19" s="637"/>
      <c r="R19" s="638">
        <v>98874</v>
      </c>
      <c r="S19" s="639"/>
      <c r="T19" s="639"/>
      <c r="U19" s="639"/>
      <c r="V19" s="639"/>
      <c r="W19" s="639"/>
      <c r="X19" s="639"/>
      <c r="Y19" s="640"/>
      <c r="Z19" s="671">
        <v>0.2</v>
      </c>
      <c r="AA19" s="671"/>
      <c r="AB19" s="671"/>
      <c r="AC19" s="671"/>
      <c r="AD19" s="672">
        <v>98874</v>
      </c>
      <c r="AE19" s="672"/>
      <c r="AF19" s="672"/>
      <c r="AG19" s="672"/>
      <c r="AH19" s="672"/>
      <c r="AI19" s="672"/>
      <c r="AJ19" s="672"/>
      <c r="AK19" s="672"/>
      <c r="AL19" s="641">
        <v>0.5</v>
      </c>
      <c r="AM19" s="642"/>
      <c r="AN19" s="642"/>
      <c r="AO19" s="673"/>
      <c r="AP19" s="635" t="s">
        <v>205</v>
      </c>
      <c r="AQ19" s="636"/>
      <c r="AR19" s="636"/>
      <c r="AS19" s="636"/>
      <c r="AT19" s="636"/>
      <c r="AU19" s="636"/>
      <c r="AV19" s="636"/>
      <c r="AW19" s="636"/>
      <c r="AX19" s="636"/>
      <c r="AY19" s="636"/>
      <c r="AZ19" s="636"/>
      <c r="BA19" s="636"/>
      <c r="BB19" s="636"/>
      <c r="BC19" s="636"/>
      <c r="BD19" s="636"/>
      <c r="BE19" s="636"/>
      <c r="BF19" s="637"/>
      <c r="BG19" s="638">
        <v>3905</v>
      </c>
      <c r="BH19" s="639"/>
      <c r="BI19" s="639"/>
      <c r="BJ19" s="639"/>
      <c r="BK19" s="639"/>
      <c r="BL19" s="639"/>
      <c r="BM19" s="639"/>
      <c r="BN19" s="640"/>
      <c r="BO19" s="671">
        <v>0</v>
      </c>
      <c r="BP19" s="671"/>
      <c r="BQ19" s="671"/>
      <c r="BR19" s="671"/>
      <c r="BS19" s="644" t="s">
        <v>65</v>
      </c>
      <c r="BT19" s="639"/>
      <c r="BU19" s="639"/>
      <c r="BV19" s="639"/>
      <c r="BW19" s="639"/>
      <c r="BX19" s="639"/>
      <c r="BY19" s="639"/>
      <c r="BZ19" s="639"/>
      <c r="CA19" s="639"/>
      <c r="CB19" s="685"/>
      <c r="CD19" s="677" t="s">
        <v>206</v>
      </c>
      <c r="CE19" s="678"/>
      <c r="CF19" s="678"/>
      <c r="CG19" s="678"/>
      <c r="CH19" s="678"/>
      <c r="CI19" s="678"/>
      <c r="CJ19" s="678"/>
      <c r="CK19" s="678"/>
      <c r="CL19" s="678"/>
      <c r="CM19" s="678"/>
      <c r="CN19" s="678"/>
      <c r="CO19" s="678"/>
      <c r="CP19" s="678"/>
      <c r="CQ19" s="679"/>
      <c r="CR19" s="638" t="s">
        <v>65</v>
      </c>
      <c r="CS19" s="639"/>
      <c r="CT19" s="639"/>
      <c r="CU19" s="639"/>
      <c r="CV19" s="639"/>
      <c r="CW19" s="639"/>
      <c r="CX19" s="639"/>
      <c r="CY19" s="640"/>
      <c r="CZ19" s="671" t="s">
        <v>65</v>
      </c>
      <c r="DA19" s="671"/>
      <c r="DB19" s="671"/>
      <c r="DC19" s="671"/>
      <c r="DD19" s="644" t="s">
        <v>65</v>
      </c>
      <c r="DE19" s="639"/>
      <c r="DF19" s="639"/>
      <c r="DG19" s="639"/>
      <c r="DH19" s="639"/>
      <c r="DI19" s="639"/>
      <c r="DJ19" s="639"/>
      <c r="DK19" s="639"/>
      <c r="DL19" s="639"/>
      <c r="DM19" s="639"/>
      <c r="DN19" s="639"/>
      <c r="DO19" s="639"/>
      <c r="DP19" s="640"/>
      <c r="DQ19" s="644" t="s">
        <v>65</v>
      </c>
      <c r="DR19" s="639"/>
      <c r="DS19" s="639"/>
      <c r="DT19" s="639"/>
      <c r="DU19" s="639"/>
      <c r="DV19" s="639"/>
      <c r="DW19" s="639"/>
      <c r="DX19" s="639"/>
      <c r="DY19" s="639"/>
      <c r="DZ19" s="639"/>
      <c r="EA19" s="639"/>
      <c r="EB19" s="639"/>
      <c r="EC19" s="685"/>
    </row>
    <row r="20" spans="2:133" ht="11.25" customHeight="1">
      <c r="B20" s="635" t="s">
        <v>207</v>
      </c>
      <c r="C20" s="636"/>
      <c r="D20" s="636"/>
      <c r="E20" s="636"/>
      <c r="F20" s="636"/>
      <c r="G20" s="636"/>
      <c r="H20" s="636"/>
      <c r="I20" s="636"/>
      <c r="J20" s="636"/>
      <c r="K20" s="636"/>
      <c r="L20" s="636"/>
      <c r="M20" s="636"/>
      <c r="N20" s="636"/>
      <c r="O20" s="636"/>
      <c r="P20" s="636"/>
      <c r="Q20" s="637"/>
      <c r="R20" s="638">
        <v>19265</v>
      </c>
      <c r="S20" s="639"/>
      <c r="T20" s="639"/>
      <c r="U20" s="639"/>
      <c r="V20" s="639"/>
      <c r="W20" s="639"/>
      <c r="X20" s="639"/>
      <c r="Y20" s="640"/>
      <c r="Z20" s="671">
        <v>0</v>
      </c>
      <c r="AA20" s="671"/>
      <c r="AB20" s="671"/>
      <c r="AC20" s="671"/>
      <c r="AD20" s="672">
        <v>19265</v>
      </c>
      <c r="AE20" s="672"/>
      <c r="AF20" s="672"/>
      <c r="AG20" s="672"/>
      <c r="AH20" s="672"/>
      <c r="AI20" s="672"/>
      <c r="AJ20" s="672"/>
      <c r="AK20" s="672"/>
      <c r="AL20" s="641">
        <v>0.1</v>
      </c>
      <c r="AM20" s="642"/>
      <c r="AN20" s="642"/>
      <c r="AO20" s="673"/>
      <c r="AP20" s="635" t="s">
        <v>208</v>
      </c>
      <c r="AQ20" s="636"/>
      <c r="AR20" s="636"/>
      <c r="AS20" s="636"/>
      <c r="AT20" s="636"/>
      <c r="AU20" s="636"/>
      <c r="AV20" s="636"/>
      <c r="AW20" s="636"/>
      <c r="AX20" s="636"/>
      <c r="AY20" s="636"/>
      <c r="AZ20" s="636"/>
      <c r="BA20" s="636"/>
      <c r="BB20" s="636"/>
      <c r="BC20" s="636"/>
      <c r="BD20" s="636"/>
      <c r="BE20" s="636"/>
      <c r="BF20" s="637"/>
      <c r="BG20" s="638">
        <v>3905</v>
      </c>
      <c r="BH20" s="639"/>
      <c r="BI20" s="639"/>
      <c r="BJ20" s="639"/>
      <c r="BK20" s="639"/>
      <c r="BL20" s="639"/>
      <c r="BM20" s="639"/>
      <c r="BN20" s="640"/>
      <c r="BO20" s="671">
        <v>0</v>
      </c>
      <c r="BP20" s="671"/>
      <c r="BQ20" s="671"/>
      <c r="BR20" s="671"/>
      <c r="BS20" s="644" t="s">
        <v>65</v>
      </c>
      <c r="BT20" s="639"/>
      <c r="BU20" s="639"/>
      <c r="BV20" s="639"/>
      <c r="BW20" s="639"/>
      <c r="BX20" s="639"/>
      <c r="BY20" s="639"/>
      <c r="BZ20" s="639"/>
      <c r="CA20" s="639"/>
      <c r="CB20" s="685"/>
      <c r="CD20" s="677" t="s">
        <v>209</v>
      </c>
      <c r="CE20" s="678"/>
      <c r="CF20" s="678"/>
      <c r="CG20" s="678"/>
      <c r="CH20" s="678"/>
      <c r="CI20" s="678"/>
      <c r="CJ20" s="678"/>
      <c r="CK20" s="678"/>
      <c r="CL20" s="678"/>
      <c r="CM20" s="678"/>
      <c r="CN20" s="678"/>
      <c r="CO20" s="678"/>
      <c r="CP20" s="678"/>
      <c r="CQ20" s="679"/>
      <c r="CR20" s="638">
        <v>48641967</v>
      </c>
      <c r="CS20" s="639"/>
      <c r="CT20" s="639"/>
      <c r="CU20" s="639"/>
      <c r="CV20" s="639"/>
      <c r="CW20" s="639"/>
      <c r="CX20" s="639"/>
      <c r="CY20" s="640"/>
      <c r="CZ20" s="671">
        <v>100</v>
      </c>
      <c r="DA20" s="671"/>
      <c r="DB20" s="671"/>
      <c r="DC20" s="671"/>
      <c r="DD20" s="644">
        <v>3883023</v>
      </c>
      <c r="DE20" s="639"/>
      <c r="DF20" s="639"/>
      <c r="DG20" s="639"/>
      <c r="DH20" s="639"/>
      <c r="DI20" s="639"/>
      <c r="DJ20" s="639"/>
      <c r="DK20" s="639"/>
      <c r="DL20" s="639"/>
      <c r="DM20" s="639"/>
      <c r="DN20" s="639"/>
      <c r="DO20" s="639"/>
      <c r="DP20" s="640"/>
      <c r="DQ20" s="644">
        <v>22849895</v>
      </c>
      <c r="DR20" s="639"/>
      <c r="DS20" s="639"/>
      <c r="DT20" s="639"/>
      <c r="DU20" s="639"/>
      <c r="DV20" s="639"/>
      <c r="DW20" s="639"/>
      <c r="DX20" s="639"/>
      <c r="DY20" s="639"/>
      <c r="DZ20" s="639"/>
      <c r="EA20" s="639"/>
      <c r="EB20" s="639"/>
      <c r="EC20" s="685"/>
    </row>
    <row r="21" spans="2:133" ht="11.25" customHeight="1">
      <c r="B21" s="635" t="s">
        <v>210</v>
      </c>
      <c r="C21" s="636"/>
      <c r="D21" s="636"/>
      <c r="E21" s="636"/>
      <c r="F21" s="636"/>
      <c r="G21" s="636"/>
      <c r="H21" s="636"/>
      <c r="I21" s="636"/>
      <c r="J21" s="636"/>
      <c r="K21" s="636"/>
      <c r="L21" s="636"/>
      <c r="M21" s="636"/>
      <c r="N21" s="636"/>
      <c r="O21" s="636"/>
      <c r="P21" s="636"/>
      <c r="Q21" s="637"/>
      <c r="R21" s="638">
        <v>5668</v>
      </c>
      <c r="S21" s="639"/>
      <c r="T21" s="639"/>
      <c r="U21" s="639"/>
      <c r="V21" s="639"/>
      <c r="W21" s="639"/>
      <c r="X21" s="639"/>
      <c r="Y21" s="640"/>
      <c r="Z21" s="671">
        <v>0</v>
      </c>
      <c r="AA21" s="671"/>
      <c r="AB21" s="671"/>
      <c r="AC21" s="671"/>
      <c r="AD21" s="672">
        <v>5668</v>
      </c>
      <c r="AE21" s="672"/>
      <c r="AF21" s="672"/>
      <c r="AG21" s="672"/>
      <c r="AH21" s="672"/>
      <c r="AI21" s="672"/>
      <c r="AJ21" s="672"/>
      <c r="AK21" s="672"/>
      <c r="AL21" s="641">
        <v>0</v>
      </c>
      <c r="AM21" s="642"/>
      <c r="AN21" s="642"/>
      <c r="AO21" s="673"/>
      <c r="AP21" s="733" t="s">
        <v>211</v>
      </c>
      <c r="AQ21" s="740"/>
      <c r="AR21" s="740"/>
      <c r="AS21" s="740"/>
      <c r="AT21" s="740"/>
      <c r="AU21" s="740"/>
      <c r="AV21" s="740"/>
      <c r="AW21" s="740"/>
      <c r="AX21" s="740"/>
      <c r="AY21" s="740"/>
      <c r="AZ21" s="740"/>
      <c r="BA21" s="740"/>
      <c r="BB21" s="740"/>
      <c r="BC21" s="740"/>
      <c r="BD21" s="740"/>
      <c r="BE21" s="740"/>
      <c r="BF21" s="735"/>
      <c r="BG21" s="638">
        <v>3905</v>
      </c>
      <c r="BH21" s="639"/>
      <c r="BI21" s="639"/>
      <c r="BJ21" s="639"/>
      <c r="BK21" s="639"/>
      <c r="BL21" s="639"/>
      <c r="BM21" s="639"/>
      <c r="BN21" s="640"/>
      <c r="BO21" s="671">
        <v>0</v>
      </c>
      <c r="BP21" s="671"/>
      <c r="BQ21" s="671"/>
      <c r="BR21" s="671"/>
      <c r="BS21" s="644" t="s">
        <v>65</v>
      </c>
      <c r="BT21" s="639"/>
      <c r="BU21" s="639"/>
      <c r="BV21" s="639"/>
      <c r="BW21" s="639"/>
      <c r="BX21" s="639"/>
      <c r="BY21" s="639"/>
      <c r="BZ21" s="639"/>
      <c r="CA21" s="639"/>
      <c r="CB21" s="685"/>
      <c r="CD21" s="745"/>
      <c r="CE21" s="668"/>
      <c r="CF21" s="668"/>
      <c r="CG21" s="668"/>
      <c r="CH21" s="668"/>
      <c r="CI21" s="668"/>
      <c r="CJ21" s="668"/>
      <c r="CK21" s="668"/>
      <c r="CL21" s="668"/>
      <c r="CM21" s="668"/>
      <c r="CN21" s="668"/>
      <c r="CO21" s="668"/>
      <c r="CP21" s="668"/>
      <c r="CQ21" s="66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c r="B22" s="635" t="s">
        <v>212</v>
      </c>
      <c r="C22" s="636"/>
      <c r="D22" s="636"/>
      <c r="E22" s="636"/>
      <c r="F22" s="636"/>
      <c r="G22" s="636"/>
      <c r="H22" s="636"/>
      <c r="I22" s="636"/>
      <c r="J22" s="636"/>
      <c r="K22" s="636"/>
      <c r="L22" s="636"/>
      <c r="M22" s="636"/>
      <c r="N22" s="636"/>
      <c r="O22" s="636"/>
      <c r="P22" s="636"/>
      <c r="Q22" s="637"/>
      <c r="R22" s="638">
        <v>7497293</v>
      </c>
      <c r="S22" s="639"/>
      <c r="T22" s="639"/>
      <c r="U22" s="639"/>
      <c r="V22" s="639"/>
      <c r="W22" s="639"/>
      <c r="X22" s="639"/>
      <c r="Y22" s="640"/>
      <c r="Z22" s="671">
        <v>15.1</v>
      </c>
      <c r="AA22" s="671"/>
      <c r="AB22" s="671"/>
      <c r="AC22" s="671"/>
      <c r="AD22" s="672">
        <v>6827467</v>
      </c>
      <c r="AE22" s="672"/>
      <c r="AF22" s="672"/>
      <c r="AG22" s="672"/>
      <c r="AH22" s="672"/>
      <c r="AI22" s="672"/>
      <c r="AJ22" s="672"/>
      <c r="AK22" s="672"/>
      <c r="AL22" s="641">
        <v>35.1</v>
      </c>
      <c r="AM22" s="642"/>
      <c r="AN22" s="642"/>
      <c r="AO22" s="673"/>
      <c r="AP22" s="733" t="s">
        <v>213</v>
      </c>
      <c r="AQ22" s="740"/>
      <c r="AR22" s="740"/>
      <c r="AS22" s="740"/>
      <c r="AT22" s="740"/>
      <c r="AU22" s="740"/>
      <c r="AV22" s="740"/>
      <c r="AW22" s="740"/>
      <c r="AX22" s="740"/>
      <c r="AY22" s="740"/>
      <c r="AZ22" s="740"/>
      <c r="BA22" s="740"/>
      <c r="BB22" s="740"/>
      <c r="BC22" s="740"/>
      <c r="BD22" s="740"/>
      <c r="BE22" s="740"/>
      <c r="BF22" s="735"/>
      <c r="BG22" s="638" t="s">
        <v>65</v>
      </c>
      <c r="BH22" s="639"/>
      <c r="BI22" s="639"/>
      <c r="BJ22" s="639"/>
      <c r="BK22" s="639"/>
      <c r="BL22" s="639"/>
      <c r="BM22" s="639"/>
      <c r="BN22" s="640"/>
      <c r="BO22" s="671" t="s">
        <v>65</v>
      </c>
      <c r="BP22" s="671"/>
      <c r="BQ22" s="671"/>
      <c r="BR22" s="671"/>
      <c r="BS22" s="644" t="s">
        <v>65</v>
      </c>
      <c r="BT22" s="639"/>
      <c r="BU22" s="639"/>
      <c r="BV22" s="639"/>
      <c r="BW22" s="639"/>
      <c r="BX22" s="639"/>
      <c r="BY22" s="639"/>
      <c r="BZ22" s="639"/>
      <c r="CA22" s="639"/>
      <c r="CB22" s="685"/>
      <c r="CD22" s="742" t="s">
        <v>214</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c r="B23" s="635" t="s">
        <v>215</v>
      </c>
      <c r="C23" s="636"/>
      <c r="D23" s="636"/>
      <c r="E23" s="636"/>
      <c r="F23" s="636"/>
      <c r="G23" s="636"/>
      <c r="H23" s="636"/>
      <c r="I23" s="636"/>
      <c r="J23" s="636"/>
      <c r="K23" s="636"/>
      <c r="L23" s="636"/>
      <c r="M23" s="636"/>
      <c r="N23" s="636"/>
      <c r="O23" s="636"/>
      <c r="P23" s="636"/>
      <c r="Q23" s="637"/>
      <c r="R23" s="638">
        <v>6827467</v>
      </c>
      <c r="S23" s="639"/>
      <c r="T23" s="639"/>
      <c r="U23" s="639"/>
      <c r="V23" s="639"/>
      <c r="W23" s="639"/>
      <c r="X23" s="639"/>
      <c r="Y23" s="640"/>
      <c r="Z23" s="671">
        <v>13.8</v>
      </c>
      <c r="AA23" s="671"/>
      <c r="AB23" s="671"/>
      <c r="AC23" s="671"/>
      <c r="AD23" s="672">
        <v>6827467</v>
      </c>
      <c r="AE23" s="672"/>
      <c r="AF23" s="672"/>
      <c r="AG23" s="672"/>
      <c r="AH23" s="672"/>
      <c r="AI23" s="672"/>
      <c r="AJ23" s="672"/>
      <c r="AK23" s="672"/>
      <c r="AL23" s="641">
        <v>35.1</v>
      </c>
      <c r="AM23" s="642"/>
      <c r="AN23" s="642"/>
      <c r="AO23" s="673"/>
      <c r="AP23" s="733" t="s">
        <v>216</v>
      </c>
      <c r="AQ23" s="740"/>
      <c r="AR23" s="740"/>
      <c r="AS23" s="740"/>
      <c r="AT23" s="740"/>
      <c r="AU23" s="740"/>
      <c r="AV23" s="740"/>
      <c r="AW23" s="740"/>
      <c r="AX23" s="740"/>
      <c r="AY23" s="740"/>
      <c r="AZ23" s="740"/>
      <c r="BA23" s="740"/>
      <c r="BB23" s="740"/>
      <c r="BC23" s="740"/>
      <c r="BD23" s="740"/>
      <c r="BE23" s="740"/>
      <c r="BF23" s="735"/>
      <c r="BG23" s="638" t="s">
        <v>65</v>
      </c>
      <c r="BH23" s="639"/>
      <c r="BI23" s="639"/>
      <c r="BJ23" s="639"/>
      <c r="BK23" s="639"/>
      <c r="BL23" s="639"/>
      <c r="BM23" s="639"/>
      <c r="BN23" s="640"/>
      <c r="BO23" s="671" t="s">
        <v>65</v>
      </c>
      <c r="BP23" s="671"/>
      <c r="BQ23" s="671"/>
      <c r="BR23" s="671"/>
      <c r="BS23" s="644" t="s">
        <v>65</v>
      </c>
      <c r="BT23" s="639"/>
      <c r="BU23" s="639"/>
      <c r="BV23" s="639"/>
      <c r="BW23" s="639"/>
      <c r="BX23" s="639"/>
      <c r="BY23" s="639"/>
      <c r="BZ23" s="639"/>
      <c r="CA23" s="639"/>
      <c r="CB23" s="685"/>
      <c r="CD23" s="742" t="s">
        <v>156</v>
      </c>
      <c r="CE23" s="743"/>
      <c r="CF23" s="743"/>
      <c r="CG23" s="743"/>
      <c r="CH23" s="743"/>
      <c r="CI23" s="743"/>
      <c r="CJ23" s="743"/>
      <c r="CK23" s="743"/>
      <c r="CL23" s="743"/>
      <c r="CM23" s="743"/>
      <c r="CN23" s="743"/>
      <c r="CO23" s="743"/>
      <c r="CP23" s="743"/>
      <c r="CQ23" s="744"/>
      <c r="CR23" s="742" t="s">
        <v>217</v>
      </c>
      <c r="CS23" s="743"/>
      <c r="CT23" s="743"/>
      <c r="CU23" s="743"/>
      <c r="CV23" s="743"/>
      <c r="CW23" s="743"/>
      <c r="CX23" s="743"/>
      <c r="CY23" s="744"/>
      <c r="CZ23" s="742" t="s">
        <v>218</v>
      </c>
      <c r="DA23" s="743"/>
      <c r="DB23" s="743"/>
      <c r="DC23" s="744"/>
      <c r="DD23" s="742" t="s">
        <v>219</v>
      </c>
      <c r="DE23" s="743"/>
      <c r="DF23" s="743"/>
      <c r="DG23" s="743"/>
      <c r="DH23" s="743"/>
      <c r="DI23" s="743"/>
      <c r="DJ23" s="743"/>
      <c r="DK23" s="744"/>
      <c r="DL23" s="751" t="s">
        <v>220</v>
      </c>
      <c r="DM23" s="752"/>
      <c r="DN23" s="752"/>
      <c r="DO23" s="752"/>
      <c r="DP23" s="752"/>
      <c r="DQ23" s="752"/>
      <c r="DR23" s="752"/>
      <c r="DS23" s="752"/>
      <c r="DT23" s="752"/>
      <c r="DU23" s="752"/>
      <c r="DV23" s="753"/>
      <c r="DW23" s="742" t="s">
        <v>221</v>
      </c>
      <c r="DX23" s="743"/>
      <c r="DY23" s="743"/>
      <c r="DZ23" s="743"/>
      <c r="EA23" s="743"/>
      <c r="EB23" s="743"/>
      <c r="EC23" s="744"/>
    </row>
    <row r="24" spans="2:133" ht="11.25" customHeight="1">
      <c r="B24" s="635" t="s">
        <v>222</v>
      </c>
      <c r="C24" s="636"/>
      <c r="D24" s="636"/>
      <c r="E24" s="636"/>
      <c r="F24" s="636"/>
      <c r="G24" s="636"/>
      <c r="H24" s="636"/>
      <c r="I24" s="636"/>
      <c r="J24" s="636"/>
      <c r="K24" s="636"/>
      <c r="L24" s="636"/>
      <c r="M24" s="636"/>
      <c r="N24" s="636"/>
      <c r="O24" s="636"/>
      <c r="P24" s="636"/>
      <c r="Q24" s="637"/>
      <c r="R24" s="638">
        <v>669826</v>
      </c>
      <c r="S24" s="639"/>
      <c r="T24" s="639"/>
      <c r="U24" s="639"/>
      <c r="V24" s="639"/>
      <c r="W24" s="639"/>
      <c r="X24" s="639"/>
      <c r="Y24" s="640"/>
      <c r="Z24" s="671">
        <v>1.4</v>
      </c>
      <c r="AA24" s="671"/>
      <c r="AB24" s="671"/>
      <c r="AC24" s="671"/>
      <c r="AD24" s="672" t="s">
        <v>65</v>
      </c>
      <c r="AE24" s="672"/>
      <c r="AF24" s="672"/>
      <c r="AG24" s="672"/>
      <c r="AH24" s="672"/>
      <c r="AI24" s="672"/>
      <c r="AJ24" s="672"/>
      <c r="AK24" s="672"/>
      <c r="AL24" s="641" t="s">
        <v>65</v>
      </c>
      <c r="AM24" s="642"/>
      <c r="AN24" s="642"/>
      <c r="AO24" s="673"/>
      <c r="AP24" s="733" t="s">
        <v>223</v>
      </c>
      <c r="AQ24" s="740"/>
      <c r="AR24" s="740"/>
      <c r="AS24" s="740"/>
      <c r="AT24" s="740"/>
      <c r="AU24" s="740"/>
      <c r="AV24" s="740"/>
      <c r="AW24" s="740"/>
      <c r="AX24" s="740"/>
      <c r="AY24" s="740"/>
      <c r="AZ24" s="740"/>
      <c r="BA24" s="740"/>
      <c r="BB24" s="740"/>
      <c r="BC24" s="740"/>
      <c r="BD24" s="740"/>
      <c r="BE24" s="740"/>
      <c r="BF24" s="735"/>
      <c r="BG24" s="638" t="s">
        <v>65</v>
      </c>
      <c r="BH24" s="639"/>
      <c r="BI24" s="639"/>
      <c r="BJ24" s="639"/>
      <c r="BK24" s="639"/>
      <c r="BL24" s="639"/>
      <c r="BM24" s="639"/>
      <c r="BN24" s="640"/>
      <c r="BO24" s="671" t="s">
        <v>65</v>
      </c>
      <c r="BP24" s="671"/>
      <c r="BQ24" s="671"/>
      <c r="BR24" s="671"/>
      <c r="BS24" s="644" t="s">
        <v>65</v>
      </c>
      <c r="BT24" s="639"/>
      <c r="BU24" s="639"/>
      <c r="BV24" s="639"/>
      <c r="BW24" s="639"/>
      <c r="BX24" s="639"/>
      <c r="BY24" s="639"/>
      <c r="BZ24" s="639"/>
      <c r="CA24" s="639"/>
      <c r="CB24" s="685"/>
      <c r="CD24" s="696" t="s">
        <v>224</v>
      </c>
      <c r="CE24" s="697"/>
      <c r="CF24" s="697"/>
      <c r="CG24" s="697"/>
      <c r="CH24" s="697"/>
      <c r="CI24" s="697"/>
      <c r="CJ24" s="697"/>
      <c r="CK24" s="697"/>
      <c r="CL24" s="697"/>
      <c r="CM24" s="697"/>
      <c r="CN24" s="697"/>
      <c r="CO24" s="697"/>
      <c r="CP24" s="697"/>
      <c r="CQ24" s="698"/>
      <c r="CR24" s="693">
        <v>18929253</v>
      </c>
      <c r="CS24" s="694"/>
      <c r="CT24" s="694"/>
      <c r="CU24" s="694"/>
      <c r="CV24" s="694"/>
      <c r="CW24" s="694"/>
      <c r="CX24" s="694"/>
      <c r="CY24" s="737"/>
      <c r="CZ24" s="738">
        <v>38.9</v>
      </c>
      <c r="DA24" s="711"/>
      <c r="DB24" s="711"/>
      <c r="DC24" s="741"/>
      <c r="DD24" s="736">
        <v>10695548</v>
      </c>
      <c r="DE24" s="694"/>
      <c r="DF24" s="694"/>
      <c r="DG24" s="694"/>
      <c r="DH24" s="694"/>
      <c r="DI24" s="694"/>
      <c r="DJ24" s="694"/>
      <c r="DK24" s="737"/>
      <c r="DL24" s="736">
        <v>10582305</v>
      </c>
      <c r="DM24" s="694"/>
      <c r="DN24" s="694"/>
      <c r="DO24" s="694"/>
      <c r="DP24" s="694"/>
      <c r="DQ24" s="694"/>
      <c r="DR24" s="694"/>
      <c r="DS24" s="694"/>
      <c r="DT24" s="694"/>
      <c r="DU24" s="694"/>
      <c r="DV24" s="737"/>
      <c r="DW24" s="738">
        <v>52</v>
      </c>
      <c r="DX24" s="711"/>
      <c r="DY24" s="711"/>
      <c r="DZ24" s="711"/>
      <c r="EA24" s="711"/>
      <c r="EB24" s="711"/>
      <c r="EC24" s="739"/>
    </row>
    <row r="25" spans="2:133" ht="11.25" customHeight="1">
      <c r="B25" s="635" t="s">
        <v>225</v>
      </c>
      <c r="C25" s="636"/>
      <c r="D25" s="636"/>
      <c r="E25" s="636"/>
      <c r="F25" s="636"/>
      <c r="G25" s="636"/>
      <c r="H25" s="636"/>
      <c r="I25" s="636"/>
      <c r="J25" s="636"/>
      <c r="K25" s="636"/>
      <c r="L25" s="636"/>
      <c r="M25" s="636"/>
      <c r="N25" s="636"/>
      <c r="O25" s="636"/>
      <c r="P25" s="636"/>
      <c r="Q25" s="637"/>
      <c r="R25" s="638" t="s">
        <v>65</v>
      </c>
      <c r="S25" s="639"/>
      <c r="T25" s="639"/>
      <c r="U25" s="639"/>
      <c r="V25" s="639"/>
      <c r="W25" s="639"/>
      <c r="X25" s="639"/>
      <c r="Y25" s="640"/>
      <c r="Z25" s="671" t="s">
        <v>65</v>
      </c>
      <c r="AA25" s="671"/>
      <c r="AB25" s="671"/>
      <c r="AC25" s="671"/>
      <c r="AD25" s="672" t="s">
        <v>65</v>
      </c>
      <c r="AE25" s="672"/>
      <c r="AF25" s="672"/>
      <c r="AG25" s="672"/>
      <c r="AH25" s="672"/>
      <c r="AI25" s="672"/>
      <c r="AJ25" s="672"/>
      <c r="AK25" s="672"/>
      <c r="AL25" s="641" t="s">
        <v>65</v>
      </c>
      <c r="AM25" s="642"/>
      <c r="AN25" s="642"/>
      <c r="AO25" s="673"/>
      <c r="AP25" s="733" t="s">
        <v>226</v>
      </c>
      <c r="AQ25" s="740"/>
      <c r="AR25" s="740"/>
      <c r="AS25" s="740"/>
      <c r="AT25" s="740"/>
      <c r="AU25" s="740"/>
      <c r="AV25" s="740"/>
      <c r="AW25" s="740"/>
      <c r="AX25" s="740"/>
      <c r="AY25" s="740"/>
      <c r="AZ25" s="740"/>
      <c r="BA25" s="740"/>
      <c r="BB25" s="740"/>
      <c r="BC25" s="740"/>
      <c r="BD25" s="740"/>
      <c r="BE25" s="740"/>
      <c r="BF25" s="735"/>
      <c r="BG25" s="638" t="s">
        <v>65</v>
      </c>
      <c r="BH25" s="639"/>
      <c r="BI25" s="639"/>
      <c r="BJ25" s="639"/>
      <c r="BK25" s="639"/>
      <c r="BL25" s="639"/>
      <c r="BM25" s="639"/>
      <c r="BN25" s="640"/>
      <c r="BO25" s="671" t="s">
        <v>65</v>
      </c>
      <c r="BP25" s="671"/>
      <c r="BQ25" s="671"/>
      <c r="BR25" s="671"/>
      <c r="BS25" s="644" t="s">
        <v>65</v>
      </c>
      <c r="BT25" s="639"/>
      <c r="BU25" s="639"/>
      <c r="BV25" s="639"/>
      <c r="BW25" s="639"/>
      <c r="BX25" s="639"/>
      <c r="BY25" s="639"/>
      <c r="BZ25" s="639"/>
      <c r="CA25" s="639"/>
      <c r="CB25" s="685"/>
      <c r="CD25" s="677" t="s">
        <v>227</v>
      </c>
      <c r="CE25" s="678"/>
      <c r="CF25" s="678"/>
      <c r="CG25" s="678"/>
      <c r="CH25" s="678"/>
      <c r="CI25" s="678"/>
      <c r="CJ25" s="678"/>
      <c r="CK25" s="678"/>
      <c r="CL25" s="678"/>
      <c r="CM25" s="678"/>
      <c r="CN25" s="678"/>
      <c r="CO25" s="678"/>
      <c r="CP25" s="678"/>
      <c r="CQ25" s="679"/>
      <c r="CR25" s="638">
        <v>5253489</v>
      </c>
      <c r="CS25" s="657"/>
      <c r="CT25" s="657"/>
      <c r="CU25" s="657"/>
      <c r="CV25" s="657"/>
      <c r="CW25" s="657"/>
      <c r="CX25" s="657"/>
      <c r="CY25" s="658"/>
      <c r="CZ25" s="641">
        <v>10.8</v>
      </c>
      <c r="DA25" s="659"/>
      <c r="DB25" s="659"/>
      <c r="DC25" s="660"/>
      <c r="DD25" s="644">
        <v>4809608</v>
      </c>
      <c r="DE25" s="657"/>
      <c r="DF25" s="657"/>
      <c r="DG25" s="657"/>
      <c r="DH25" s="657"/>
      <c r="DI25" s="657"/>
      <c r="DJ25" s="657"/>
      <c r="DK25" s="658"/>
      <c r="DL25" s="644">
        <v>4728281</v>
      </c>
      <c r="DM25" s="657"/>
      <c r="DN25" s="657"/>
      <c r="DO25" s="657"/>
      <c r="DP25" s="657"/>
      <c r="DQ25" s="657"/>
      <c r="DR25" s="657"/>
      <c r="DS25" s="657"/>
      <c r="DT25" s="657"/>
      <c r="DU25" s="657"/>
      <c r="DV25" s="658"/>
      <c r="DW25" s="641">
        <v>23.2</v>
      </c>
      <c r="DX25" s="659"/>
      <c r="DY25" s="659"/>
      <c r="DZ25" s="659"/>
      <c r="EA25" s="659"/>
      <c r="EB25" s="659"/>
      <c r="EC25" s="680"/>
    </row>
    <row r="26" spans="2:133" ht="11.25" customHeight="1">
      <c r="B26" s="635" t="s">
        <v>228</v>
      </c>
      <c r="C26" s="636"/>
      <c r="D26" s="636"/>
      <c r="E26" s="636"/>
      <c r="F26" s="636"/>
      <c r="G26" s="636"/>
      <c r="H26" s="636"/>
      <c r="I26" s="636"/>
      <c r="J26" s="636"/>
      <c r="K26" s="636"/>
      <c r="L26" s="636"/>
      <c r="M26" s="636"/>
      <c r="N26" s="636"/>
      <c r="O26" s="636"/>
      <c r="P26" s="636"/>
      <c r="Q26" s="637"/>
      <c r="R26" s="638">
        <v>20079233</v>
      </c>
      <c r="S26" s="639"/>
      <c r="T26" s="639"/>
      <c r="U26" s="639"/>
      <c r="V26" s="639"/>
      <c r="W26" s="639"/>
      <c r="X26" s="639"/>
      <c r="Y26" s="640"/>
      <c r="Z26" s="671">
        <v>40.5</v>
      </c>
      <c r="AA26" s="671"/>
      <c r="AB26" s="671"/>
      <c r="AC26" s="671"/>
      <c r="AD26" s="672">
        <v>19409407</v>
      </c>
      <c r="AE26" s="672"/>
      <c r="AF26" s="672"/>
      <c r="AG26" s="672"/>
      <c r="AH26" s="672"/>
      <c r="AI26" s="672"/>
      <c r="AJ26" s="672"/>
      <c r="AK26" s="672"/>
      <c r="AL26" s="641">
        <v>99.7</v>
      </c>
      <c r="AM26" s="642"/>
      <c r="AN26" s="642"/>
      <c r="AO26" s="673"/>
      <c r="AP26" s="733" t="s">
        <v>229</v>
      </c>
      <c r="AQ26" s="734"/>
      <c r="AR26" s="734"/>
      <c r="AS26" s="734"/>
      <c r="AT26" s="734"/>
      <c r="AU26" s="734"/>
      <c r="AV26" s="734"/>
      <c r="AW26" s="734"/>
      <c r="AX26" s="734"/>
      <c r="AY26" s="734"/>
      <c r="AZ26" s="734"/>
      <c r="BA26" s="734"/>
      <c r="BB26" s="734"/>
      <c r="BC26" s="734"/>
      <c r="BD26" s="734"/>
      <c r="BE26" s="734"/>
      <c r="BF26" s="735"/>
      <c r="BG26" s="638" t="s">
        <v>65</v>
      </c>
      <c r="BH26" s="639"/>
      <c r="BI26" s="639"/>
      <c r="BJ26" s="639"/>
      <c r="BK26" s="639"/>
      <c r="BL26" s="639"/>
      <c r="BM26" s="639"/>
      <c r="BN26" s="640"/>
      <c r="BO26" s="671" t="s">
        <v>65</v>
      </c>
      <c r="BP26" s="671"/>
      <c r="BQ26" s="671"/>
      <c r="BR26" s="671"/>
      <c r="BS26" s="644" t="s">
        <v>65</v>
      </c>
      <c r="BT26" s="639"/>
      <c r="BU26" s="639"/>
      <c r="BV26" s="639"/>
      <c r="BW26" s="639"/>
      <c r="BX26" s="639"/>
      <c r="BY26" s="639"/>
      <c r="BZ26" s="639"/>
      <c r="CA26" s="639"/>
      <c r="CB26" s="685"/>
      <c r="CD26" s="677" t="s">
        <v>230</v>
      </c>
      <c r="CE26" s="678"/>
      <c r="CF26" s="678"/>
      <c r="CG26" s="678"/>
      <c r="CH26" s="678"/>
      <c r="CI26" s="678"/>
      <c r="CJ26" s="678"/>
      <c r="CK26" s="678"/>
      <c r="CL26" s="678"/>
      <c r="CM26" s="678"/>
      <c r="CN26" s="678"/>
      <c r="CO26" s="678"/>
      <c r="CP26" s="678"/>
      <c r="CQ26" s="679"/>
      <c r="CR26" s="638">
        <v>3066944</v>
      </c>
      <c r="CS26" s="639"/>
      <c r="CT26" s="639"/>
      <c r="CU26" s="639"/>
      <c r="CV26" s="639"/>
      <c r="CW26" s="639"/>
      <c r="CX26" s="639"/>
      <c r="CY26" s="640"/>
      <c r="CZ26" s="641">
        <v>6.3</v>
      </c>
      <c r="DA26" s="659"/>
      <c r="DB26" s="659"/>
      <c r="DC26" s="660"/>
      <c r="DD26" s="644">
        <v>2802309</v>
      </c>
      <c r="DE26" s="639"/>
      <c r="DF26" s="639"/>
      <c r="DG26" s="639"/>
      <c r="DH26" s="639"/>
      <c r="DI26" s="639"/>
      <c r="DJ26" s="639"/>
      <c r="DK26" s="640"/>
      <c r="DL26" s="644" t="s">
        <v>65</v>
      </c>
      <c r="DM26" s="639"/>
      <c r="DN26" s="639"/>
      <c r="DO26" s="639"/>
      <c r="DP26" s="639"/>
      <c r="DQ26" s="639"/>
      <c r="DR26" s="639"/>
      <c r="DS26" s="639"/>
      <c r="DT26" s="639"/>
      <c r="DU26" s="639"/>
      <c r="DV26" s="640"/>
      <c r="DW26" s="641" t="s">
        <v>65</v>
      </c>
      <c r="DX26" s="659"/>
      <c r="DY26" s="659"/>
      <c r="DZ26" s="659"/>
      <c r="EA26" s="659"/>
      <c r="EB26" s="659"/>
      <c r="EC26" s="680"/>
    </row>
    <row r="27" spans="2:133" ht="11.25" customHeight="1">
      <c r="B27" s="635" t="s">
        <v>231</v>
      </c>
      <c r="C27" s="636"/>
      <c r="D27" s="636"/>
      <c r="E27" s="636"/>
      <c r="F27" s="636"/>
      <c r="G27" s="636"/>
      <c r="H27" s="636"/>
      <c r="I27" s="636"/>
      <c r="J27" s="636"/>
      <c r="K27" s="636"/>
      <c r="L27" s="636"/>
      <c r="M27" s="636"/>
      <c r="N27" s="636"/>
      <c r="O27" s="636"/>
      <c r="P27" s="636"/>
      <c r="Q27" s="637"/>
      <c r="R27" s="638">
        <v>16023</v>
      </c>
      <c r="S27" s="639"/>
      <c r="T27" s="639"/>
      <c r="U27" s="639"/>
      <c r="V27" s="639"/>
      <c r="W27" s="639"/>
      <c r="X27" s="639"/>
      <c r="Y27" s="640"/>
      <c r="Z27" s="671">
        <v>0</v>
      </c>
      <c r="AA27" s="671"/>
      <c r="AB27" s="671"/>
      <c r="AC27" s="671"/>
      <c r="AD27" s="672">
        <v>16023</v>
      </c>
      <c r="AE27" s="672"/>
      <c r="AF27" s="672"/>
      <c r="AG27" s="672"/>
      <c r="AH27" s="672"/>
      <c r="AI27" s="672"/>
      <c r="AJ27" s="672"/>
      <c r="AK27" s="672"/>
      <c r="AL27" s="641">
        <v>0.1</v>
      </c>
      <c r="AM27" s="642"/>
      <c r="AN27" s="642"/>
      <c r="AO27" s="673"/>
      <c r="AP27" s="635" t="s">
        <v>232</v>
      </c>
      <c r="AQ27" s="636"/>
      <c r="AR27" s="636"/>
      <c r="AS27" s="636"/>
      <c r="AT27" s="636"/>
      <c r="AU27" s="636"/>
      <c r="AV27" s="636"/>
      <c r="AW27" s="636"/>
      <c r="AX27" s="636"/>
      <c r="AY27" s="636"/>
      <c r="AZ27" s="636"/>
      <c r="BA27" s="636"/>
      <c r="BB27" s="636"/>
      <c r="BC27" s="636"/>
      <c r="BD27" s="636"/>
      <c r="BE27" s="636"/>
      <c r="BF27" s="637"/>
      <c r="BG27" s="638">
        <v>9990370</v>
      </c>
      <c r="BH27" s="639"/>
      <c r="BI27" s="639"/>
      <c r="BJ27" s="639"/>
      <c r="BK27" s="639"/>
      <c r="BL27" s="639"/>
      <c r="BM27" s="639"/>
      <c r="BN27" s="640"/>
      <c r="BO27" s="671">
        <v>100</v>
      </c>
      <c r="BP27" s="671"/>
      <c r="BQ27" s="671"/>
      <c r="BR27" s="671"/>
      <c r="BS27" s="644">
        <v>46538</v>
      </c>
      <c r="BT27" s="639"/>
      <c r="BU27" s="639"/>
      <c r="BV27" s="639"/>
      <c r="BW27" s="639"/>
      <c r="BX27" s="639"/>
      <c r="BY27" s="639"/>
      <c r="BZ27" s="639"/>
      <c r="CA27" s="639"/>
      <c r="CB27" s="685"/>
      <c r="CD27" s="677" t="s">
        <v>233</v>
      </c>
      <c r="CE27" s="678"/>
      <c r="CF27" s="678"/>
      <c r="CG27" s="678"/>
      <c r="CH27" s="678"/>
      <c r="CI27" s="678"/>
      <c r="CJ27" s="678"/>
      <c r="CK27" s="678"/>
      <c r="CL27" s="678"/>
      <c r="CM27" s="678"/>
      <c r="CN27" s="678"/>
      <c r="CO27" s="678"/>
      <c r="CP27" s="678"/>
      <c r="CQ27" s="679"/>
      <c r="CR27" s="638">
        <v>10683141</v>
      </c>
      <c r="CS27" s="657"/>
      <c r="CT27" s="657"/>
      <c r="CU27" s="657"/>
      <c r="CV27" s="657"/>
      <c r="CW27" s="657"/>
      <c r="CX27" s="657"/>
      <c r="CY27" s="658"/>
      <c r="CZ27" s="641">
        <v>22</v>
      </c>
      <c r="DA27" s="659"/>
      <c r="DB27" s="659"/>
      <c r="DC27" s="660"/>
      <c r="DD27" s="644">
        <v>2921842</v>
      </c>
      <c r="DE27" s="657"/>
      <c r="DF27" s="657"/>
      <c r="DG27" s="657"/>
      <c r="DH27" s="657"/>
      <c r="DI27" s="657"/>
      <c r="DJ27" s="657"/>
      <c r="DK27" s="658"/>
      <c r="DL27" s="644">
        <v>2897848</v>
      </c>
      <c r="DM27" s="657"/>
      <c r="DN27" s="657"/>
      <c r="DO27" s="657"/>
      <c r="DP27" s="657"/>
      <c r="DQ27" s="657"/>
      <c r="DR27" s="657"/>
      <c r="DS27" s="657"/>
      <c r="DT27" s="657"/>
      <c r="DU27" s="657"/>
      <c r="DV27" s="658"/>
      <c r="DW27" s="641">
        <v>14.2</v>
      </c>
      <c r="DX27" s="659"/>
      <c r="DY27" s="659"/>
      <c r="DZ27" s="659"/>
      <c r="EA27" s="659"/>
      <c r="EB27" s="659"/>
      <c r="EC27" s="680"/>
    </row>
    <row r="28" spans="2:133" ht="11.25" customHeight="1">
      <c r="B28" s="635" t="s">
        <v>234</v>
      </c>
      <c r="C28" s="636"/>
      <c r="D28" s="636"/>
      <c r="E28" s="636"/>
      <c r="F28" s="636"/>
      <c r="G28" s="636"/>
      <c r="H28" s="636"/>
      <c r="I28" s="636"/>
      <c r="J28" s="636"/>
      <c r="K28" s="636"/>
      <c r="L28" s="636"/>
      <c r="M28" s="636"/>
      <c r="N28" s="636"/>
      <c r="O28" s="636"/>
      <c r="P28" s="636"/>
      <c r="Q28" s="637"/>
      <c r="R28" s="638">
        <v>213244</v>
      </c>
      <c r="S28" s="639"/>
      <c r="T28" s="639"/>
      <c r="U28" s="639"/>
      <c r="V28" s="639"/>
      <c r="W28" s="639"/>
      <c r="X28" s="639"/>
      <c r="Y28" s="640"/>
      <c r="Z28" s="671">
        <v>0.4</v>
      </c>
      <c r="AA28" s="671"/>
      <c r="AB28" s="671"/>
      <c r="AC28" s="671"/>
      <c r="AD28" s="672" t="s">
        <v>65</v>
      </c>
      <c r="AE28" s="672"/>
      <c r="AF28" s="672"/>
      <c r="AG28" s="672"/>
      <c r="AH28" s="672"/>
      <c r="AI28" s="672"/>
      <c r="AJ28" s="672"/>
      <c r="AK28" s="672"/>
      <c r="AL28" s="641" t="s">
        <v>65</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235</v>
      </c>
      <c r="CE28" s="678"/>
      <c r="CF28" s="678"/>
      <c r="CG28" s="678"/>
      <c r="CH28" s="678"/>
      <c r="CI28" s="678"/>
      <c r="CJ28" s="678"/>
      <c r="CK28" s="678"/>
      <c r="CL28" s="678"/>
      <c r="CM28" s="678"/>
      <c r="CN28" s="678"/>
      <c r="CO28" s="678"/>
      <c r="CP28" s="678"/>
      <c r="CQ28" s="679"/>
      <c r="CR28" s="638">
        <v>2992623</v>
      </c>
      <c r="CS28" s="639"/>
      <c r="CT28" s="639"/>
      <c r="CU28" s="639"/>
      <c r="CV28" s="639"/>
      <c r="CW28" s="639"/>
      <c r="CX28" s="639"/>
      <c r="CY28" s="640"/>
      <c r="CZ28" s="641">
        <v>6.2</v>
      </c>
      <c r="DA28" s="659"/>
      <c r="DB28" s="659"/>
      <c r="DC28" s="660"/>
      <c r="DD28" s="644">
        <v>2964098</v>
      </c>
      <c r="DE28" s="639"/>
      <c r="DF28" s="639"/>
      <c r="DG28" s="639"/>
      <c r="DH28" s="639"/>
      <c r="DI28" s="639"/>
      <c r="DJ28" s="639"/>
      <c r="DK28" s="640"/>
      <c r="DL28" s="644">
        <v>2956176</v>
      </c>
      <c r="DM28" s="639"/>
      <c r="DN28" s="639"/>
      <c r="DO28" s="639"/>
      <c r="DP28" s="639"/>
      <c r="DQ28" s="639"/>
      <c r="DR28" s="639"/>
      <c r="DS28" s="639"/>
      <c r="DT28" s="639"/>
      <c r="DU28" s="639"/>
      <c r="DV28" s="640"/>
      <c r="DW28" s="641">
        <v>14.5</v>
      </c>
      <c r="DX28" s="659"/>
      <c r="DY28" s="659"/>
      <c r="DZ28" s="659"/>
      <c r="EA28" s="659"/>
      <c r="EB28" s="659"/>
      <c r="EC28" s="680"/>
    </row>
    <row r="29" spans="2:133" ht="11.25" customHeight="1">
      <c r="B29" s="635" t="s">
        <v>236</v>
      </c>
      <c r="C29" s="636"/>
      <c r="D29" s="636"/>
      <c r="E29" s="636"/>
      <c r="F29" s="636"/>
      <c r="G29" s="636"/>
      <c r="H29" s="636"/>
      <c r="I29" s="636"/>
      <c r="J29" s="636"/>
      <c r="K29" s="636"/>
      <c r="L29" s="636"/>
      <c r="M29" s="636"/>
      <c r="N29" s="636"/>
      <c r="O29" s="636"/>
      <c r="P29" s="636"/>
      <c r="Q29" s="637"/>
      <c r="R29" s="638">
        <v>190885</v>
      </c>
      <c r="S29" s="639"/>
      <c r="T29" s="639"/>
      <c r="U29" s="639"/>
      <c r="V29" s="639"/>
      <c r="W29" s="639"/>
      <c r="X29" s="639"/>
      <c r="Y29" s="640"/>
      <c r="Z29" s="671">
        <v>0.4</v>
      </c>
      <c r="AA29" s="671"/>
      <c r="AB29" s="671"/>
      <c r="AC29" s="671"/>
      <c r="AD29" s="672">
        <v>26909</v>
      </c>
      <c r="AE29" s="672"/>
      <c r="AF29" s="672"/>
      <c r="AG29" s="672"/>
      <c r="AH29" s="672"/>
      <c r="AI29" s="672"/>
      <c r="AJ29" s="672"/>
      <c r="AK29" s="672"/>
      <c r="AL29" s="641">
        <v>0.1</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237</v>
      </c>
      <c r="CE29" s="728"/>
      <c r="CF29" s="677" t="s">
        <v>238</v>
      </c>
      <c r="CG29" s="678"/>
      <c r="CH29" s="678"/>
      <c r="CI29" s="678"/>
      <c r="CJ29" s="678"/>
      <c r="CK29" s="678"/>
      <c r="CL29" s="678"/>
      <c r="CM29" s="678"/>
      <c r="CN29" s="678"/>
      <c r="CO29" s="678"/>
      <c r="CP29" s="678"/>
      <c r="CQ29" s="679"/>
      <c r="CR29" s="638">
        <v>2992623</v>
      </c>
      <c r="CS29" s="657"/>
      <c r="CT29" s="657"/>
      <c r="CU29" s="657"/>
      <c r="CV29" s="657"/>
      <c r="CW29" s="657"/>
      <c r="CX29" s="657"/>
      <c r="CY29" s="658"/>
      <c r="CZ29" s="641">
        <v>6.2</v>
      </c>
      <c r="DA29" s="659"/>
      <c r="DB29" s="659"/>
      <c r="DC29" s="660"/>
      <c r="DD29" s="644">
        <v>2964098</v>
      </c>
      <c r="DE29" s="657"/>
      <c r="DF29" s="657"/>
      <c r="DG29" s="657"/>
      <c r="DH29" s="657"/>
      <c r="DI29" s="657"/>
      <c r="DJ29" s="657"/>
      <c r="DK29" s="658"/>
      <c r="DL29" s="644">
        <v>2956176</v>
      </c>
      <c r="DM29" s="657"/>
      <c r="DN29" s="657"/>
      <c r="DO29" s="657"/>
      <c r="DP29" s="657"/>
      <c r="DQ29" s="657"/>
      <c r="DR29" s="657"/>
      <c r="DS29" s="657"/>
      <c r="DT29" s="657"/>
      <c r="DU29" s="657"/>
      <c r="DV29" s="658"/>
      <c r="DW29" s="641">
        <v>14.5</v>
      </c>
      <c r="DX29" s="659"/>
      <c r="DY29" s="659"/>
      <c r="DZ29" s="659"/>
      <c r="EA29" s="659"/>
      <c r="EB29" s="659"/>
      <c r="EC29" s="680"/>
    </row>
    <row r="30" spans="2:133" ht="11.25" customHeight="1">
      <c r="B30" s="635" t="s">
        <v>239</v>
      </c>
      <c r="C30" s="636"/>
      <c r="D30" s="636"/>
      <c r="E30" s="636"/>
      <c r="F30" s="636"/>
      <c r="G30" s="636"/>
      <c r="H30" s="636"/>
      <c r="I30" s="636"/>
      <c r="J30" s="636"/>
      <c r="K30" s="636"/>
      <c r="L30" s="636"/>
      <c r="M30" s="636"/>
      <c r="N30" s="636"/>
      <c r="O30" s="636"/>
      <c r="P30" s="636"/>
      <c r="Q30" s="637"/>
      <c r="R30" s="638">
        <v>410123</v>
      </c>
      <c r="S30" s="639"/>
      <c r="T30" s="639"/>
      <c r="U30" s="639"/>
      <c r="V30" s="639"/>
      <c r="W30" s="639"/>
      <c r="X30" s="639"/>
      <c r="Y30" s="640"/>
      <c r="Z30" s="671">
        <v>0.8</v>
      </c>
      <c r="AA30" s="671"/>
      <c r="AB30" s="671"/>
      <c r="AC30" s="671"/>
      <c r="AD30" s="672" t="s">
        <v>65</v>
      </c>
      <c r="AE30" s="672"/>
      <c r="AF30" s="672"/>
      <c r="AG30" s="672"/>
      <c r="AH30" s="672"/>
      <c r="AI30" s="672"/>
      <c r="AJ30" s="672"/>
      <c r="AK30" s="672"/>
      <c r="AL30" s="641" t="s">
        <v>65</v>
      </c>
      <c r="AM30" s="642"/>
      <c r="AN30" s="642"/>
      <c r="AO30" s="673"/>
      <c r="AP30" s="699" t="s">
        <v>156</v>
      </c>
      <c r="AQ30" s="700"/>
      <c r="AR30" s="700"/>
      <c r="AS30" s="700"/>
      <c r="AT30" s="700"/>
      <c r="AU30" s="700"/>
      <c r="AV30" s="700"/>
      <c r="AW30" s="700"/>
      <c r="AX30" s="700"/>
      <c r="AY30" s="700"/>
      <c r="AZ30" s="700"/>
      <c r="BA30" s="700"/>
      <c r="BB30" s="700"/>
      <c r="BC30" s="700"/>
      <c r="BD30" s="700"/>
      <c r="BE30" s="700"/>
      <c r="BF30" s="701"/>
      <c r="BG30" s="699" t="s">
        <v>240</v>
      </c>
      <c r="BH30" s="724"/>
      <c r="BI30" s="724"/>
      <c r="BJ30" s="724"/>
      <c r="BK30" s="724"/>
      <c r="BL30" s="724"/>
      <c r="BM30" s="724"/>
      <c r="BN30" s="724"/>
      <c r="BO30" s="724"/>
      <c r="BP30" s="724"/>
      <c r="BQ30" s="725"/>
      <c r="BR30" s="699" t="s">
        <v>241</v>
      </c>
      <c r="BS30" s="724"/>
      <c r="BT30" s="724"/>
      <c r="BU30" s="724"/>
      <c r="BV30" s="724"/>
      <c r="BW30" s="724"/>
      <c r="BX30" s="724"/>
      <c r="BY30" s="724"/>
      <c r="BZ30" s="724"/>
      <c r="CA30" s="724"/>
      <c r="CB30" s="725"/>
      <c r="CD30" s="729"/>
      <c r="CE30" s="730"/>
      <c r="CF30" s="677" t="s">
        <v>242</v>
      </c>
      <c r="CG30" s="678"/>
      <c r="CH30" s="678"/>
      <c r="CI30" s="678"/>
      <c r="CJ30" s="678"/>
      <c r="CK30" s="678"/>
      <c r="CL30" s="678"/>
      <c r="CM30" s="678"/>
      <c r="CN30" s="678"/>
      <c r="CO30" s="678"/>
      <c r="CP30" s="678"/>
      <c r="CQ30" s="679"/>
      <c r="CR30" s="638">
        <v>2850227</v>
      </c>
      <c r="CS30" s="639"/>
      <c r="CT30" s="639"/>
      <c r="CU30" s="639"/>
      <c r="CV30" s="639"/>
      <c r="CW30" s="639"/>
      <c r="CX30" s="639"/>
      <c r="CY30" s="640"/>
      <c r="CZ30" s="641">
        <v>5.9</v>
      </c>
      <c r="DA30" s="659"/>
      <c r="DB30" s="659"/>
      <c r="DC30" s="660"/>
      <c r="DD30" s="644">
        <v>2821723</v>
      </c>
      <c r="DE30" s="639"/>
      <c r="DF30" s="639"/>
      <c r="DG30" s="639"/>
      <c r="DH30" s="639"/>
      <c r="DI30" s="639"/>
      <c r="DJ30" s="639"/>
      <c r="DK30" s="640"/>
      <c r="DL30" s="644">
        <v>2813801</v>
      </c>
      <c r="DM30" s="639"/>
      <c r="DN30" s="639"/>
      <c r="DO30" s="639"/>
      <c r="DP30" s="639"/>
      <c r="DQ30" s="639"/>
      <c r="DR30" s="639"/>
      <c r="DS30" s="639"/>
      <c r="DT30" s="639"/>
      <c r="DU30" s="639"/>
      <c r="DV30" s="640"/>
      <c r="DW30" s="641">
        <v>13.8</v>
      </c>
      <c r="DX30" s="659"/>
      <c r="DY30" s="659"/>
      <c r="DZ30" s="659"/>
      <c r="EA30" s="659"/>
      <c r="EB30" s="659"/>
      <c r="EC30" s="680"/>
    </row>
    <row r="31" spans="2:133" ht="11.25" customHeight="1">
      <c r="B31" s="635" t="s">
        <v>243</v>
      </c>
      <c r="C31" s="636"/>
      <c r="D31" s="636"/>
      <c r="E31" s="636"/>
      <c r="F31" s="636"/>
      <c r="G31" s="636"/>
      <c r="H31" s="636"/>
      <c r="I31" s="636"/>
      <c r="J31" s="636"/>
      <c r="K31" s="636"/>
      <c r="L31" s="636"/>
      <c r="M31" s="636"/>
      <c r="N31" s="636"/>
      <c r="O31" s="636"/>
      <c r="P31" s="636"/>
      <c r="Q31" s="637"/>
      <c r="R31" s="638">
        <v>18633243</v>
      </c>
      <c r="S31" s="639"/>
      <c r="T31" s="639"/>
      <c r="U31" s="639"/>
      <c r="V31" s="639"/>
      <c r="W31" s="639"/>
      <c r="X31" s="639"/>
      <c r="Y31" s="640"/>
      <c r="Z31" s="671">
        <v>37.6</v>
      </c>
      <c r="AA31" s="671"/>
      <c r="AB31" s="671"/>
      <c r="AC31" s="671"/>
      <c r="AD31" s="672" t="s">
        <v>65</v>
      </c>
      <c r="AE31" s="672"/>
      <c r="AF31" s="672"/>
      <c r="AG31" s="672"/>
      <c r="AH31" s="672"/>
      <c r="AI31" s="672"/>
      <c r="AJ31" s="672"/>
      <c r="AK31" s="672"/>
      <c r="AL31" s="641" t="s">
        <v>65</v>
      </c>
      <c r="AM31" s="642"/>
      <c r="AN31" s="642"/>
      <c r="AO31" s="673"/>
      <c r="AP31" s="713" t="s">
        <v>244</v>
      </c>
      <c r="AQ31" s="714"/>
      <c r="AR31" s="714"/>
      <c r="AS31" s="714"/>
      <c r="AT31" s="719" t="s">
        <v>245</v>
      </c>
      <c r="AU31" s="86"/>
      <c r="AV31" s="86"/>
      <c r="AW31" s="86"/>
      <c r="AX31" s="706" t="s">
        <v>122</v>
      </c>
      <c r="AY31" s="707"/>
      <c r="AZ31" s="707"/>
      <c r="BA31" s="707"/>
      <c r="BB31" s="707"/>
      <c r="BC31" s="707"/>
      <c r="BD31" s="707"/>
      <c r="BE31" s="707"/>
      <c r="BF31" s="708"/>
      <c r="BG31" s="709">
        <v>99</v>
      </c>
      <c r="BH31" s="710"/>
      <c r="BI31" s="710"/>
      <c r="BJ31" s="710"/>
      <c r="BK31" s="710"/>
      <c r="BL31" s="710"/>
      <c r="BM31" s="711">
        <v>98.2</v>
      </c>
      <c r="BN31" s="710"/>
      <c r="BO31" s="710"/>
      <c r="BP31" s="710"/>
      <c r="BQ31" s="712"/>
      <c r="BR31" s="709">
        <v>99.6</v>
      </c>
      <c r="BS31" s="710"/>
      <c r="BT31" s="710"/>
      <c r="BU31" s="710"/>
      <c r="BV31" s="710"/>
      <c r="BW31" s="710"/>
      <c r="BX31" s="711">
        <v>98.7</v>
      </c>
      <c r="BY31" s="710"/>
      <c r="BZ31" s="710"/>
      <c r="CA31" s="710"/>
      <c r="CB31" s="712"/>
      <c r="CD31" s="729"/>
      <c r="CE31" s="730"/>
      <c r="CF31" s="677" t="s">
        <v>246</v>
      </c>
      <c r="CG31" s="678"/>
      <c r="CH31" s="678"/>
      <c r="CI31" s="678"/>
      <c r="CJ31" s="678"/>
      <c r="CK31" s="678"/>
      <c r="CL31" s="678"/>
      <c r="CM31" s="678"/>
      <c r="CN31" s="678"/>
      <c r="CO31" s="678"/>
      <c r="CP31" s="678"/>
      <c r="CQ31" s="679"/>
      <c r="CR31" s="638">
        <v>142396</v>
      </c>
      <c r="CS31" s="657"/>
      <c r="CT31" s="657"/>
      <c r="CU31" s="657"/>
      <c r="CV31" s="657"/>
      <c r="CW31" s="657"/>
      <c r="CX31" s="657"/>
      <c r="CY31" s="658"/>
      <c r="CZ31" s="641">
        <v>0.3</v>
      </c>
      <c r="DA31" s="659"/>
      <c r="DB31" s="659"/>
      <c r="DC31" s="660"/>
      <c r="DD31" s="644">
        <v>142375</v>
      </c>
      <c r="DE31" s="657"/>
      <c r="DF31" s="657"/>
      <c r="DG31" s="657"/>
      <c r="DH31" s="657"/>
      <c r="DI31" s="657"/>
      <c r="DJ31" s="657"/>
      <c r="DK31" s="658"/>
      <c r="DL31" s="644">
        <v>142375</v>
      </c>
      <c r="DM31" s="657"/>
      <c r="DN31" s="657"/>
      <c r="DO31" s="657"/>
      <c r="DP31" s="657"/>
      <c r="DQ31" s="657"/>
      <c r="DR31" s="657"/>
      <c r="DS31" s="657"/>
      <c r="DT31" s="657"/>
      <c r="DU31" s="657"/>
      <c r="DV31" s="658"/>
      <c r="DW31" s="641">
        <v>0.7</v>
      </c>
      <c r="DX31" s="659"/>
      <c r="DY31" s="659"/>
      <c r="DZ31" s="659"/>
      <c r="EA31" s="659"/>
      <c r="EB31" s="659"/>
      <c r="EC31" s="680"/>
    </row>
    <row r="32" spans="2:133" ht="11.25" customHeight="1">
      <c r="B32" s="702" t="s">
        <v>247</v>
      </c>
      <c r="C32" s="703"/>
      <c r="D32" s="703"/>
      <c r="E32" s="703"/>
      <c r="F32" s="703"/>
      <c r="G32" s="703"/>
      <c r="H32" s="703"/>
      <c r="I32" s="703"/>
      <c r="J32" s="703"/>
      <c r="K32" s="703"/>
      <c r="L32" s="703"/>
      <c r="M32" s="703"/>
      <c r="N32" s="703"/>
      <c r="O32" s="703"/>
      <c r="P32" s="703"/>
      <c r="Q32" s="704"/>
      <c r="R32" s="638" t="s">
        <v>65</v>
      </c>
      <c r="S32" s="639"/>
      <c r="T32" s="639"/>
      <c r="U32" s="639"/>
      <c r="V32" s="639"/>
      <c r="W32" s="639"/>
      <c r="X32" s="639"/>
      <c r="Y32" s="640"/>
      <c r="Z32" s="671" t="s">
        <v>65</v>
      </c>
      <c r="AA32" s="671"/>
      <c r="AB32" s="671"/>
      <c r="AC32" s="671"/>
      <c r="AD32" s="672" t="s">
        <v>65</v>
      </c>
      <c r="AE32" s="672"/>
      <c r="AF32" s="672"/>
      <c r="AG32" s="672"/>
      <c r="AH32" s="672"/>
      <c r="AI32" s="672"/>
      <c r="AJ32" s="672"/>
      <c r="AK32" s="672"/>
      <c r="AL32" s="641" t="s">
        <v>65</v>
      </c>
      <c r="AM32" s="642"/>
      <c r="AN32" s="642"/>
      <c r="AO32" s="673"/>
      <c r="AP32" s="715"/>
      <c r="AQ32" s="716"/>
      <c r="AR32" s="716"/>
      <c r="AS32" s="716"/>
      <c r="AT32" s="720"/>
      <c r="AU32" s="85" t="s">
        <v>248</v>
      </c>
      <c r="AV32" s="85"/>
      <c r="AW32" s="85"/>
      <c r="AX32" s="635" t="s">
        <v>249</v>
      </c>
      <c r="AY32" s="636"/>
      <c r="AZ32" s="636"/>
      <c r="BA32" s="636"/>
      <c r="BB32" s="636"/>
      <c r="BC32" s="636"/>
      <c r="BD32" s="636"/>
      <c r="BE32" s="636"/>
      <c r="BF32" s="637"/>
      <c r="BG32" s="722">
        <v>99.5</v>
      </c>
      <c r="BH32" s="657"/>
      <c r="BI32" s="657"/>
      <c r="BJ32" s="657"/>
      <c r="BK32" s="657"/>
      <c r="BL32" s="657"/>
      <c r="BM32" s="642">
        <v>98.6</v>
      </c>
      <c r="BN32" s="723"/>
      <c r="BO32" s="723"/>
      <c r="BP32" s="723"/>
      <c r="BQ32" s="684"/>
      <c r="BR32" s="722">
        <v>99.5</v>
      </c>
      <c r="BS32" s="657"/>
      <c r="BT32" s="657"/>
      <c r="BU32" s="657"/>
      <c r="BV32" s="657"/>
      <c r="BW32" s="657"/>
      <c r="BX32" s="642">
        <v>98.6</v>
      </c>
      <c r="BY32" s="723"/>
      <c r="BZ32" s="723"/>
      <c r="CA32" s="723"/>
      <c r="CB32" s="684"/>
      <c r="CD32" s="731"/>
      <c r="CE32" s="732"/>
      <c r="CF32" s="677" t="s">
        <v>250</v>
      </c>
      <c r="CG32" s="678"/>
      <c r="CH32" s="678"/>
      <c r="CI32" s="678"/>
      <c r="CJ32" s="678"/>
      <c r="CK32" s="678"/>
      <c r="CL32" s="678"/>
      <c r="CM32" s="678"/>
      <c r="CN32" s="678"/>
      <c r="CO32" s="678"/>
      <c r="CP32" s="678"/>
      <c r="CQ32" s="679"/>
      <c r="CR32" s="638" t="s">
        <v>65</v>
      </c>
      <c r="CS32" s="639"/>
      <c r="CT32" s="639"/>
      <c r="CU32" s="639"/>
      <c r="CV32" s="639"/>
      <c r="CW32" s="639"/>
      <c r="CX32" s="639"/>
      <c r="CY32" s="640"/>
      <c r="CZ32" s="641" t="s">
        <v>65</v>
      </c>
      <c r="DA32" s="659"/>
      <c r="DB32" s="659"/>
      <c r="DC32" s="660"/>
      <c r="DD32" s="644" t="s">
        <v>65</v>
      </c>
      <c r="DE32" s="639"/>
      <c r="DF32" s="639"/>
      <c r="DG32" s="639"/>
      <c r="DH32" s="639"/>
      <c r="DI32" s="639"/>
      <c r="DJ32" s="639"/>
      <c r="DK32" s="640"/>
      <c r="DL32" s="644" t="s">
        <v>65</v>
      </c>
      <c r="DM32" s="639"/>
      <c r="DN32" s="639"/>
      <c r="DO32" s="639"/>
      <c r="DP32" s="639"/>
      <c r="DQ32" s="639"/>
      <c r="DR32" s="639"/>
      <c r="DS32" s="639"/>
      <c r="DT32" s="639"/>
      <c r="DU32" s="639"/>
      <c r="DV32" s="640"/>
      <c r="DW32" s="641" t="s">
        <v>65</v>
      </c>
      <c r="DX32" s="659"/>
      <c r="DY32" s="659"/>
      <c r="DZ32" s="659"/>
      <c r="EA32" s="659"/>
      <c r="EB32" s="659"/>
      <c r="EC32" s="680"/>
    </row>
    <row r="33" spans="2:133" ht="11.25" customHeight="1">
      <c r="B33" s="635" t="s">
        <v>251</v>
      </c>
      <c r="C33" s="636"/>
      <c r="D33" s="636"/>
      <c r="E33" s="636"/>
      <c r="F33" s="636"/>
      <c r="G33" s="636"/>
      <c r="H33" s="636"/>
      <c r="I33" s="636"/>
      <c r="J33" s="636"/>
      <c r="K33" s="636"/>
      <c r="L33" s="636"/>
      <c r="M33" s="636"/>
      <c r="N33" s="636"/>
      <c r="O33" s="636"/>
      <c r="P33" s="636"/>
      <c r="Q33" s="637"/>
      <c r="R33" s="638">
        <v>4243938</v>
      </c>
      <c r="S33" s="639"/>
      <c r="T33" s="639"/>
      <c r="U33" s="639"/>
      <c r="V33" s="639"/>
      <c r="W33" s="639"/>
      <c r="X33" s="639"/>
      <c r="Y33" s="640"/>
      <c r="Z33" s="671">
        <v>8.6</v>
      </c>
      <c r="AA33" s="671"/>
      <c r="AB33" s="671"/>
      <c r="AC33" s="671"/>
      <c r="AD33" s="672" t="s">
        <v>65</v>
      </c>
      <c r="AE33" s="672"/>
      <c r="AF33" s="672"/>
      <c r="AG33" s="672"/>
      <c r="AH33" s="672"/>
      <c r="AI33" s="672"/>
      <c r="AJ33" s="672"/>
      <c r="AK33" s="672"/>
      <c r="AL33" s="641" t="s">
        <v>65</v>
      </c>
      <c r="AM33" s="642"/>
      <c r="AN33" s="642"/>
      <c r="AO33" s="673"/>
      <c r="AP33" s="717"/>
      <c r="AQ33" s="718"/>
      <c r="AR33" s="718"/>
      <c r="AS33" s="718"/>
      <c r="AT33" s="721"/>
      <c r="AU33" s="87"/>
      <c r="AV33" s="87"/>
      <c r="AW33" s="87"/>
      <c r="AX33" s="619" t="s">
        <v>252</v>
      </c>
      <c r="AY33" s="620"/>
      <c r="AZ33" s="620"/>
      <c r="BA33" s="620"/>
      <c r="BB33" s="620"/>
      <c r="BC33" s="620"/>
      <c r="BD33" s="620"/>
      <c r="BE33" s="620"/>
      <c r="BF33" s="621"/>
      <c r="BG33" s="705">
        <v>98.3</v>
      </c>
      <c r="BH33" s="623"/>
      <c r="BI33" s="623"/>
      <c r="BJ33" s="623"/>
      <c r="BK33" s="623"/>
      <c r="BL33" s="623"/>
      <c r="BM33" s="665">
        <v>97.5</v>
      </c>
      <c r="BN33" s="623"/>
      <c r="BO33" s="623"/>
      <c r="BP33" s="623"/>
      <c r="BQ33" s="667"/>
      <c r="BR33" s="705">
        <v>99.7</v>
      </c>
      <c r="BS33" s="623"/>
      <c r="BT33" s="623"/>
      <c r="BU33" s="623"/>
      <c r="BV33" s="623"/>
      <c r="BW33" s="623"/>
      <c r="BX33" s="665">
        <v>98.7</v>
      </c>
      <c r="BY33" s="623"/>
      <c r="BZ33" s="623"/>
      <c r="CA33" s="623"/>
      <c r="CB33" s="667"/>
      <c r="CD33" s="677" t="s">
        <v>253</v>
      </c>
      <c r="CE33" s="678"/>
      <c r="CF33" s="678"/>
      <c r="CG33" s="678"/>
      <c r="CH33" s="678"/>
      <c r="CI33" s="678"/>
      <c r="CJ33" s="678"/>
      <c r="CK33" s="678"/>
      <c r="CL33" s="678"/>
      <c r="CM33" s="678"/>
      <c r="CN33" s="678"/>
      <c r="CO33" s="678"/>
      <c r="CP33" s="678"/>
      <c r="CQ33" s="679"/>
      <c r="CR33" s="638">
        <v>25450928</v>
      </c>
      <c r="CS33" s="657"/>
      <c r="CT33" s="657"/>
      <c r="CU33" s="657"/>
      <c r="CV33" s="657"/>
      <c r="CW33" s="657"/>
      <c r="CX33" s="657"/>
      <c r="CY33" s="658"/>
      <c r="CZ33" s="641">
        <v>52.3</v>
      </c>
      <c r="DA33" s="659"/>
      <c r="DB33" s="659"/>
      <c r="DC33" s="660"/>
      <c r="DD33" s="644">
        <v>11237316</v>
      </c>
      <c r="DE33" s="657"/>
      <c r="DF33" s="657"/>
      <c r="DG33" s="657"/>
      <c r="DH33" s="657"/>
      <c r="DI33" s="657"/>
      <c r="DJ33" s="657"/>
      <c r="DK33" s="658"/>
      <c r="DL33" s="644">
        <v>7690686</v>
      </c>
      <c r="DM33" s="657"/>
      <c r="DN33" s="657"/>
      <c r="DO33" s="657"/>
      <c r="DP33" s="657"/>
      <c r="DQ33" s="657"/>
      <c r="DR33" s="657"/>
      <c r="DS33" s="657"/>
      <c r="DT33" s="657"/>
      <c r="DU33" s="657"/>
      <c r="DV33" s="658"/>
      <c r="DW33" s="641">
        <v>37.799999999999997</v>
      </c>
      <c r="DX33" s="659"/>
      <c r="DY33" s="659"/>
      <c r="DZ33" s="659"/>
      <c r="EA33" s="659"/>
      <c r="EB33" s="659"/>
      <c r="EC33" s="680"/>
    </row>
    <row r="34" spans="2:133" ht="11.25" customHeight="1">
      <c r="B34" s="635" t="s">
        <v>254</v>
      </c>
      <c r="C34" s="636"/>
      <c r="D34" s="636"/>
      <c r="E34" s="636"/>
      <c r="F34" s="636"/>
      <c r="G34" s="636"/>
      <c r="H34" s="636"/>
      <c r="I34" s="636"/>
      <c r="J34" s="636"/>
      <c r="K34" s="636"/>
      <c r="L34" s="636"/>
      <c r="M34" s="636"/>
      <c r="N34" s="636"/>
      <c r="O34" s="636"/>
      <c r="P34" s="636"/>
      <c r="Q34" s="637"/>
      <c r="R34" s="638">
        <v>72978</v>
      </c>
      <c r="S34" s="639"/>
      <c r="T34" s="639"/>
      <c r="U34" s="639"/>
      <c r="V34" s="639"/>
      <c r="W34" s="639"/>
      <c r="X34" s="639"/>
      <c r="Y34" s="640"/>
      <c r="Z34" s="671">
        <v>0.1</v>
      </c>
      <c r="AA34" s="671"/>
      <c r="AB34" s="671"/>
      <c r="AC34" s="671"/>
      <c r="AD34" s="672">
        <v>13494</v>
      </c>
      <c r="AE34" s="672"/>
      <c r="AF34" s="672"/>
      <c r="AG34" s="672"/>
      <c r="AH34" s="672"/>
      <c r="AI34" s="672"/>
      <c r="AJ34" s="672"/>
      <c r="AK34" s="672"/>
      <c r="AL34" s="641">
        <v>0.1</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255</v>
      </c>
      <c r="CE34" s="678"/>
      <c r="CF34" s="678"/>
      <c r="CG34" s="678"/>
      <c r="CH34" s="678"/>
      <c r="CI34" s="678"/>
      <c r="CJ34" s="678"/>
      <c r="CK34" s="678"/>
      <c r="CL34" s="678"/>
      <c r="CM34" s="678"/>
      <c r="CN34" s="678"/>
      <c r="CO34" s="678"/>
      <c r="CP34" s="678"/>
      <c r="CQ34" s="679"/>
      <c r="CR34" s="638">
        <v>5571961</v>
      </c>
      <c r="CS34" s="639"/>
      <c r="CT34" s="639"/>
      <c r="CU34" s="639"/>
      <c r="CV34" s="639"/>
      <c r="CW34" s="639"/>
      <c r="CX34" s="639"/>
      <c r="CY34" s="640"/>
      <c r="CZ34" s="641">
        <v>11.5</v>
      </c>
      <c r="DA34" s="659"/>
      <c r="DB34" s="659"/>
      <c r="DC34" s="660"/>
      <c r="DD34" s="644">
        <v>4159983</v>
      </c>
      <c r="DE34" s="639"/>
      <c r="DF34" s="639"/>
      <c r="DG34" s="639"/>
      <c r="DH34" s="639"/>
      <c r="DI34" s="639"/>
      <c r="DJ34" s="639"/>
      <c r="DK34" s="640"/>
      <c r="DL34" s="644">
        <v>3293480</v>
      </c>
      <c r="DM34" s="639"/>
      <c r="DN34" s="639"/>
      <c r="DO34" s="639"/>
      <c r="DP34" s="639"/>
      <c r="DQ34" s="639"/>
      <c r="DR34" s="639"/>
      <c r="DS34" s="639"/>
      <c r="DT34" s="639"/>
      <c r="DU34" s="639"/>
      <c r="DV34" s="640"/>
      <c r="DW34" s="641">
        <v>16.2</v>
      </c>
      <c r="DX34" s="659"/>
      <c r="DY34" s="659"/>
      <c r="DZ34" s="659"/>
      <c r="EA34" s="659"/>
      <c r="EB34" s="659"/>
      <c r="EC34" s="680"/>
    </row>
    <row r="35" spans="2:133" ht="11.25" customHeight="1">
      <c r="B35" s="635" t="s">
        <v>256</v>
      </c>
      <c r="C35" s="636"/>
      <c r="D35" s="636"/>
      <c r="E35" s="636"/>
      <c r="F35" s="636"/>
      <c r="G35" s="636"/>
      <c r="H35" s="636"/>
      <c r="I35" s="636"/>
      <c r="J35" s="636"/>
      <c r="K35" s="636"/>
      <c r="L35" s="636"/>
      <c r="M35" s="636"/>
      <c r="N35" s="636"/>
      <c r="O35" s="636"/>
      <c r="P35" s="636"/>
      <c r="Q35" s="637"/>
      <c r="R35" s="638">
        <v>1144127</v>
      </c>
      <c r="S35" s="639"/>
      <c r="T35" s="639"/>
      <c r="U35" s="639"/>
      <c r="V35" s="639"/>
      <c r="W35" s="639"/>
      <c r="X35" s="639"/>
      <c r="Y35" s="640"/>
      <c r="Z35" s="671">
        <v>2.2999999999999998</v>
      </c>
      <c r="AA35" s="671"/>
      <c r="AB35" s="671"/>
      <c r="AC35" s="671"/>
      <c r="AD35" s="672" t="s">
        <v>65</v>
      </c>
      <c r="AE35" s="672"/>
      <c r="AF35" s="672"/>
      <c r="AG35" s="672"/>
      <c r="AH35" s="672"/>
      <c r="AI35" s="672"/>
      <c r="AJ35" s="672"/>
      <c r="AK35" s="672"/>
      <c r="AL35" s="641" t="s">
        <v>65</v>
      </c>
      <c r="AM35" s="642"/>
      <c r="AN35" s="642"/>
      <c r="AO35" s="673"/>
      <c r="AP35" s="90"/>
      <c r="AQ35" s="699" t="s">
        <v>257</v>
      </c>
      <c r="AR35" s="700"/>
      <c r="AS35" s="700"/>
      <c r="AT35" s="700"/>
      <c r="AU35" s="700"/>
      <c r="AV35" s="700"/>
      <c r="AW35" s="700"/>
      <c r="AX35" s="700"/>
      <c r="AY35" s="700"/>
      <c r="AZ35" s="700"/>
      <c r="BA35" s="700"/>
      <c r="BB35" s="700"/>
      <c r="BC35" s="700"/>
      <c r="BD35" s="700"/>
      <c r="BE35" s="700"/>
      <c r="BF35" s="701"/>
      <c r="BG35" s="699" t="s">
        <v>258</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259</v>
      </c>
      <c r="CE35" s="678"/>
      <c r="CF35" s="678"/>
      <c r="CG35" s="678"/>
      <c r="CH35" s="678"/>
      <c r="CI35" s="678"/>
      <c r="CJ35" s="678"/>
      <c r="CK35" s="678"/>
      <c r="CL35" s="678"/>
      <c r="CM35" s="678"/>
      <c r="CN35" s="678"/>
      <c r="CO35" s="678"/>
      <c r="CP35" s="678"/>
      <c r="CQ35" s="679"/>
      <c r="CR35" s="638">
        <v>195426</v>
      </c>
      <c r="CS35" s="657"/>
      <c r="CT35" s="657"/>
      <c r="CU35" s="657"/>
      <c r="CV35" s="657"/>
      <c r="CW35" s="657"/>
      <c r="CX35" s="657"/>
      <c r="CY35" s="658"/>
      <c r="CZ35" s="641">
        <v>0.4</v>
      </c>
      <c r="DA35" s="659"/>
      <c r="DB35" s="659"/>
      <c r="DC35" s="660"/>
      <c r="DD35" s="644">
        <v>168148</v>
      </c>
      <c r="DE35" s="657"/>
      <c r="DF35" s="657"/>
      <c r="DG35" s="657"/>
      <c r="DH35" s="657"/>
      <c r="DI35" s="657"/>
      <c r="DJ35" s="657"/>
      <c r="DK35" s="658"/>
      <c r="DL35" s="644">
        <v>163385</v>
      </c>
      <c r="DM35" s="657"/>
      <c r="DN35" s="657"/>
      <c r="DO35" s="657"/>
      <c r="DP35" s="657"/>
      <c r="DQ35" s="657"/>
      <c r="DR35" s="657"/>
      <c r="DS35" s="657"/>
      <c r="DT35" s="657"/>
      <c r="DU35" s="657"/>
      <c r="DV35" s="658"/>
      <c r="DW35" s="641">
        <v>0.8</v>
      </c>
      <c r="DX35" s="659"/>
      <c r="DY35" s="659"/>
      <c r="DZ35" s="659"/>
      <c r="EA35" s="659"/>
      <c r="EB35" s="659"/>
      <c r="EC35" s="680"/>
    </row>
    <row r="36" spans="2:133" ht="11.25" customHeight="1">
      <c r="B36" s="635" t="s">
        <v>260</v>
      </c>
      <c r="C36" s="636"/>
      <c r="D36" s="636"/>
      <c r="E36" s="636"/>
      <c r="F36" s="636"/>
      <c r="G36" s="636"/>
      <c r="H36" s="636"/>
      <c r="I36" s="636"/>
      <c r="J36" s="636"/>
      <c r="K36" s="636"/>
      <c r="L36" s="636"/>
      <c r="M36" s="636"/>
      <c r="N36" s="636"/>
      <c r="O36" s="636"/>
      <c r="P36" s="636"/>
      <c r="Q36" s="637"/>
      <c r="R36" s="638">
        <v>718320</v>
      </c>
      <c r="S36" s="639"/>
      <c r="T36" s="639"/>
      <c r="U36" s="639"/>
      <c r="V36" s="639"/>
      <c r="W36" s="639"/>
      <c r="X36" s="639"/>
      <c r="Y36" s="640"/>
      <c r="Z36" s="671">
        <v>1.4</v>
      </c>
      <c r="AA36" s="671"/>
      <c r="AB36" s="671"/>
      <c r="AC36" s="671"/>
      <c r="AD36" s="672" t="s">
        <v>65</v>
      </c>
      <c r="AE36" s="672"/>
      <c r="AF36" s="672"/>
      <c r="AG36" s="672"/>
      <c r="AH36" s="672"/>
      <c r="AI36" s="672"/>
      <c r="AJ36" s="672"/>
      <c r="AK36" s="672"/>
      <c r="AL36" s="641" t="s">
        <v>65</v>
      </c>
      <c r="AM36" s="642"/>
      <c r="AN36" s="642"/>
      <c r="AO36" s="673"/>
      <c r="AP36" s="90"/>
      <c r="AQ36" s="690" t="s">
        <v>261</v>
      </c>
      <c r="AR36" s="691"/>
      <c r="AS36" s="691"/>
      <c r="AT36" s="691"/>
      <c r="AU36" s="691"/>
      <c r="AV36" s="691"/>
      <c r="AW36" s="691"/>
      <c r="AX36" s="691"/>
      <c r="AY36" s="692"/>
      <c r="AZ36" s="693">
        <v>5175022</v>
      </c>
      <c r="BA36" s="694"/>
      <c r="BB36" s="694"/>
      <c r="BC36" s="694"/>
      <c r="BD36" s="694"/>
      <c r="BE36" s="694"/>
      <c r="BF36" s="695"/>
      <c r="BG36" s="696" t="s">
        <v>262</v>
      </c>
      <c r="BH36" s="697"/>
      <c r="BI36" s="697"/>
      <c r="BJ36" s="697"/>
      <c r="BK36" s="697"/>
      <c r="BL36" s="697"/>
      <c r="BM36" s="697"/>
      <c r="BN36" s="697"/>
      <c r="BO36" s="697"/>
      <c r="BP36" s="697"/>
      <c r="BQ36" s="697"/>
      <c r="BR36" s="697"/>
      <c r="BS36" s="697"/>
      <c r="BT36" s="697"/>
      <c r="BU36" s="698"/>
      <c r="BV36" s="693">
        <v>174428</v>
      </c>
      <c r="BW36" s="694"/>
      <c r="BX36" s="694"/>
      <c r="BY36" s="694"/>
      <c r="BZ36" s="694"/>
      <c r="CA36" s="694"/>
      <c r="CB36" s="695"/>
      <c r="CD36" s="677" t="s">
        <v>263</v>
      </c>
      <c r="CE36" s="678"/>
      <c r="CF36" s="678"/>
      <c r="CG36" s="678"/>
      <c r="CH36" s="678"/>
      <c r="CI36" s="678"/>
      <c r="CJ36" s="678"/>
      <c r="CK36" s="678"/>
      <c r="CL36" s="678"/>
      <c r="CM36" s="678"/>
      <c r="CN36" s="678"/>
      <c r="CO36" s="678"/>
      <c r="CP36" s="678"/>
      <c r="CQ36" s="679"/>
      <c r="CR36" s="638">
        <v>13479104</v>
      </c>
      <c r="CS36" s="639"/>
      <c r="CT36" s="639"/>
      <c r="CU36" s="639"/>
      <c r="CV36" s="639"/>
      <c r="CW36" s="639"/>
      <c r="CX36" s="639"/>
      <c r="CY36" s="640"/>
      <c r="CZ36" s="641">
        <v>27.7</v>
      </c>
      <c r="DA36" s="659"/>
      <c r="DB36" s="659"/>
      <c r="DC36" s="660"/>
      <c r="DD36" s="644">
        <v>2803102</v>
      </c>
      <c r="DE36" s="639"/>
      <c r="DF36" s="639"/>
      <c r="DG36" s="639"/>
      <c r="DH36" s="639"/>
      <c r="DI36" s="639"/>
      <c r="DJ36" s="639"/>
      <c r="DK36" s="640"/>
      <c r="DL36" s="644">
        <v>943868</v>
      </c>
      <c r="DM36" s="639"/>
      <c r="DN36" s="639"/>
      <c r="DO36" s="639"/>
      <c r="DP36" s="639"/>
      <c r="DQ36" s="639"/>
      <c r="DR36" s="639"/>
      <c r="DS36" s="639"/>
      <c r="DT36" s="639"/>
      <c r="DU36" s="639"/>
      <c r="DV36" s="640"/>
      <c r="DW36" s="641">
        <v>4.5999999999999996</v>
      </c>
      <c r="DX36" s="659"/>
      <c r="DY36" s="659"/>
      <c r="DZ36" s="659"/>
      <c r="EA36" s="659"/>
      <c r="EB36" s="659"/>
      <c r="EC36" s="680"/>
    </row>
    <row r="37" spans="2:133" ht="11.25" customHeight="1">
      <c r="B37" s="635" t="s">
        <v>264</v>
      </c>
      <c r="C37" s="636"/>
      <c r="D37" s="636"/>
      <c r="E37" s="636"/>
      <c r="F37" s="636"/>
      <c r="G37" s="636"/>
      <c r="H37" s="636"/>
      <c r="I37" s="636"/>
      <c r="J37" s="636"/>
      <c r="K37" s="636"/>
      <c r="L37" s="636"/>
      <c r="M37" s="636"/>
      <c r="N37" s="636"/>
      <c r="O37" s="636"/>
      <c r="P37" s="636"/>
      <c r="Q37" s="637"/>
      <c r="R37" s="638">
        <v>932158</v>
      </c>
      <c r="S37" s="639"/>
      <c r="T37" s="639"/>
      <c r="U37" s="639"/>
      <c r="V37" s="639"/>
      <c r="W37" s="639"/>
      <c r="X37" s="639"/>
      <c r="Y37" s="640"/>
      <c r="Z37" s="671">
        <v>1.9</v>
      </c>
      <c r="AA37" s="671"/>
      <c r="AB37" s="671"/>
      <c r="AC37" s="671"/>
      <c r="AD37" s="672" t="s">
        <v>65</v>
      </c>
      <c r="AE37" s="672"/>
      <c r="AF37" s="672"/>
      <c r="AG37" s="672"/>
      <c r="AH37" s="672"/>
      <c r="AI37" s="672"/>
      <c r="AJ37" s="672"/>
      <c r="AK37" s="672"/>
      <c r="AL37" s="641" t="s">
        <v>65</v>
      </c>
      <c r="AM37" s="642"/>
      <c r="AN37" s="642"/>
      <c r="AO37" s="673"/>
      <c r="AQ37" s="681" t="s">
        <v>265</v>
      </c>
      <c r="AR37" s="682"/>
      <c r="AS37" s="682"/>
      <c r="AT37" s="682"/>
      <c r="AU37" s="682"/>
      <c r="AV37" s="682"/>
      <c r="AW37" s="682"/>
      <c r="AX37" s="682"/>
      <c r="AY37" s="683"/>
      <c r="AZ37" s="638">
        <v>843936</v>
      </c>
      <c r="BA37" s="639"/>
      <c r="BB37" s="639"/>
      <c r="BC37" s="639"/>
      <c r="BD37" s="657"/>
      <c r="BE37" s="657"/>
      <c r="BF37" s="684"/>
      <c r="BG37" s="677" t="s">
        <v>266</v>
      </c>
      <c r="BH37" s="678"/>
      <c r="BI37" s="678"/>
      <c r="BJ37" s="678"/>
      <c r="BK37" s="678"/>
      <c r="BL37" s="678"/>
      <c r="BM37" s="678"/>
      <c r="BN37" s="678"/>
      <c r="BO37" s="678"/>
      <c r="BP37" s="678"/>
      <c r="BQ37" s="678"/>
      <c r="BR37" s="678"/>
      <c r="BS37" s="678"/>
      <c r="BT37" s="678"/>
      <c r="BU37" s="679"/>
      <c r="BV37" s="638">
        <v>17319</v>
      </c>
      <c r="BW37" s="639"/>
      <c r="BX37" s="639"/>
      <c r="BY37" s="639"/>
      <c r="BZ37" s="639"/>
      <c r="CA37" s="639"/>
      <c r="CB37" s="685"/>
      <c r="CD37" s="677" t="s">
        <v>267</v>
      </c>
      <c r="CE37" s="678"/>
      <c r="CF37" s="678"/>
      <c r="CG37" s="678"/>
      <c r="CH37" s="678"/>
      <c r="CI37" s="678"/>
      <c r="CJ37" s="678"/>
      <c r="CK37" s="678"/>
      <c r="CL37" s="678"/>
      <c r="CM37" s="678"/>
      <c r="CN37" s="678"/>
      <c r="CO37" s="678"/>
      <c r="CP37" s="678"/>
      <c r="CQ37" s="679"/>
      <c r="CR37" s="638">
        <v>6564</v>
      </c>
      <c r="CS37" s="657"/>
      <c r="CT37" s="657"/>
      <c r="CU37" s="657"/>
      <c r="CV37" s="657"/>
      <c r="CW37" s="657"/>
      <c r="CX37" s="657"/>
      <c r="CY37" s="658"/>
      <c r="CZ37" s="641">
        <v>0</v>
      </c>
      <c r="DA37" s="659"/>
      <c r="DB37" s="659"/>
      <c r="DC37" s="660"/>
      <c r="DD37" s="644">
        <v>6564</v>
      </c>
      <c r="DE37" s="657"/>
      <c r="DF37" s="657"/>
      <c r="DG37" s="657"/>
      <c r="DH37" s="657"/>
      <c r="DI37" s="657"/>
      <c r="DJ37" s="657"/>
      <c r="DK37" s="658"/>
      <c r="DL37" s="644">
        <v>2759</v>
      </c>
      <c r="DM37" s="657"/>
      <c r="DN37" s="657"/>
      <c r="DO37" s="657"/>
      <c r="DP37" s="657"/>
      <c r="DQ37" s="657"/>
      <c r="DR37" s="657"/>
      <c r="DS37" s="657"/>
      <c r="DT37" s="657"/>
      <c r="DU37" s="657"/>
      <c r="DV37" s="658"/>
      <c r="DW37" s="641">
        <v>0</v>
      </c>
      <c r="DX37" s="659"/>
      <c r="DY37" s="659"/>
      <c r="DZ37" s="659"/>
      <c r="EA37" s="659"/>
      <c r="EB37" s="659"/>
      <c r="EC37" s="680"/>
    </row>
    <row r="38" spans="2:133" ht="11.25" customHeight="1">
      <c r="B38" s="635" t="s">
        <v>268</v>
      </c>
      <c r="C38" s="636"/>
      <c r="D38" s="636"/>
      <c r="E38" s="636"/>
      <c r="F38" s="636"/>
      <c r="G38" s="636"/>
      <c r="H38" s="636"/>
      <c r="I38" s="636"/>
      <c r="J38" s="636"/>
      <c r="K38" s="636"/>
      <c r="L38" s="636"/>
      <c r="M38" s="636"/>
      <c r="N38" s="636"/>
      <c r="O38" s="636"/>
      <c r="P38" s="636"/>
      <c r="Q38" s="637"/>
      <c r="R38" s="638">
        <v>348743</v>
      </c>
      <c r="S38" s="639"/>
      <c r="T38" s="639"/>
      <c r="U38" s="639"/>
      <c r="V38" s="639"/>
      <c r="W38" s="639"/>
      <c r="X38" s="639"/>
      <c r="Y38" s="640"/>
      <c r="Z38" s="671">
        <v>0.7</v>
      </c>
      <c r="AA38" s="671"/>
      <c r="AB38" s="671"/>
      <c r="AC38" s="671"/>
      <c r="AD38" s="672">
        <v>78</v>
      </c>
      <c r="AE38" s="672"/>
      <c r="AF38" s="672"/>
      <c r="AG38" s="672"/>
      <c r="AH38" s="672"/>
      <c r="AI38" s="672"/>
      <c r="AJ38" s="672"/>
      <c r="AK38" s="672"/>
      <c r="AL38" s="641">
        <v>0</v>
      </c>
      <c r="AM38" s="642"/>
      <c r="AN38" s="642"/>
      <c r="AO38" s="673"/>
      <c r="AQ38" s="681" t="s">
        <v>269</v>
      </c>
      <c r="AR38" s="682"/>
      <c r="AS38" s="682"/>
      <c r="AT38" s="682"/>
      <c r="AU38" s="682"/>
      <c r="AV38" s="682"/>
      <c r="AW38" s="682"/>
      <c r="AX38" s="682"/>
      <c r="AY38" s="683"/>
      <c r="AZ38" s="638">
        <v>226442</v>
      </c>
      <c r="BA38" s="639"/>
      <c r="BB38" s="639"/>
      <c r="BC38" s="639"/>
      <c r="BD38" s="657"/>
      <c r="BE38" s="657"/>
      <c r="BF38" s="684"/>
      <c r="BG38" s="677" t="s">
        <v>270</v>
      </c>
      <c r="BH38" s="678"/>
      <c r="BI38" s="678"/>
      <c r="BJ38" s="678"/>
      <c r="BK38" s="678"/>
      <c r="BL38" s="678"/>
      <c r="BM38" s="678"/>
      <c r="BN38" s="678"/>
      <c r="BO38" s="678"/>
      <c r="BP38" s="678"/>
      <c r="BQ38" s="678"/>
      <c r="BR38" s="678"/>
      <c r="BS38" s="678"/>
      <c r="BT38" s="678"/>
      <c r="BU38" s="679"/>
      <c r="BV38" s="638">
        <v>15634</v>
      </c>
      <c r="BW38" s="639"/>
      <c r="BX38" s="639"/>
      <c r="BY38" s="639"/>
      <c r="BZ38" s="639"/>
      <c r="CA38" s="639"/>
      <c r="CB38" s="685"/>
      <c r="CD38" s="677" t="s">
        <v>271</v>
      </c>
      <c r="CE38" s="678"/>
      <c r="CF38" s="678"/>
      <c r="CG38" s="678"/>
      <c r="CH38" s="678"/>
      <c r="CI38" s="678"/>
      <c r="CJ38" s="678"/>
      <c r="CK38" s="678"/>
      <c r="CL38" s="678"/>
      <c r="CM38" s="678"/>
      <c r="CN38" s="678"/>
      <c r="CO38" s="678"/>
      <c r="CP38" s="678"/>
      <c r="CQ38" s="679"/>
      <c r="CR38" s="638">
        <v>4104644</v>
      </c>
      <c r="CS38" s="639"/>
      <c r="CT38" s="639"/>
      <c r="CU38" s="639"/>
      <c r="CV38" s="639"/>
      <c r="CW38" s="639"/>
      <c r="CX38" s="639"/>
      <c r="CY38" s="640"/>
      <c r="CZ38" s="641">
        <v>8.4</v>
      </c>
      <c r="DA38" s="659"/>
      <c r="DB38" s="659"/>
      <c r="DC38" s="660"/>
      <c r="DD38" s="644">
        <v>3305547</v>
      </c>
      <c r="DE38" s="639"/>
      <c r="DF38" s="639"/>
      <c r="DG38" s="639"/>
      <c r="DH38" s="639"/>
      <c r="DI38" s="639"/>
      <c r="DJ38" s="639"/>
      <c r="DK38" s="640"/>
      <c r="DL38" s="644">
        <v>3135283</v>
      </c>
      <c r="DM38" s="639"/>
      <c r="DN38" s="639"/>
      <c r="DO38" s="639"/>
      <c r="DP38" s="639"/>
      <c r="DQ38" s="639"/>
      <c r="DR38" s="639"/>
      <c r="DS38" s="639"/>
      <c r="DT38" s="639"/>
      <c r="DU38" s="639"/>
      <c r="DV38" s="640"/>
      <c r="DW38" s="641">
        <v>15.4</v>
      </c>
      <c r="DX38" s="659"/>
      <c r="DY38" s="659"/>
      <c r="DZ38" s="659"/>
      <c r="EA38" s="659"/>
      <c r="EB38" s="659"/>
      <c r="EC38" s="680"/>
    </row>
    <row r="39" spans="2:133" ht="11.25" customHeight="1">
      <c r="B39" s="635" t="s">
        <v>272</v>
      </c>
      <c r="C39" s="636"/>
      <c r="D39" s="636"/>
      <c r="E39" s="636"/>
      <c r="F39" s="636"/>
      <c r="G39" s="636"/>
      <c r="H39" s="636"/>
      <c r="I39" s="636"/>
      <c r="J39" s="636"/>
      <c r="K39" s="636"/>
      <c r="L39" s="636"/>
      <c r="M39" s="636"/>
      <c r="N39" s="636"/>
      <c r="O39" s="636"/>
      <c r="P39" s="636"/>
      <c r="Q39" s="637"/>
      <c r="R39" s="638">
        <v>2586404</v>
      </c>
      <c r="S39" s="639"/>
      <c r="T39" s="639"/>
      <c r="U39" s="639"/>
      <c r="V39" s="639"/>
      <c r="W39" s="639"/>
      <c r="X39" s="639"/>
      <c r="Y39" s="640"/>
      <c r="Z39" s="671">
        <v>5.2</v>
      </c>
      <c r="AA39" s="671"/>
      <c r="AB39" s="671"/>
      <c r="AC39" s="671"/>
      <c r="AD39" s="672" t="s">
        <v>65</v>
      </c>
      <c r="AE39" s="672"/>
      <c r="AF39" s="672"/>
      <c r="AG39" s="672"/>
      <c r="AH39" s="672"/>
      <c r="AI39" s="672"/>
      <c r="AJ39" s="672"/>
      <c r="AK39" s="672"/>
      <c r="AL39" s="641" t="s">
        <v>65</v>
      </c>
      <c r="AM39" s="642"/>
      <c r="AN39" s="642"/>
      <c r="AO39" s="673"/>
      <c r="AQ39" s="681" t="s">
        <v>273</v>
      </c>
      <c r="AR39" s="682"/>
      <c r="AS39" s="682"/>
      <c r="AT39" s="682"/>
      <c r="AU39" s="682"/>
      <c r="AV39" s="682"/>
      <c r="AW39" s="682"/>
      <c r="AX39" s="682"/>
      <c r="AY39" s="683"/>
      <c r="AZ39" s="638">
        <v>69584</v>
      </c>
      <c r="BA39" s="639"/>
      <c r="BB39" s="639"/>
      <c r="BC39" s="639"/>
      <c r="BD39" s="657"/>
      <c r="BE39" s="657"/>
      <c r="BF39" s="684"/>
      <c r="BG39" s="677" t="s">
        <v>274</v>
      </c>
      <c r="BH39" s="678"/>
      <c r="BI39" s="678"/>
      <c r="BJ39" s="678"/>
      <c r="BK39" s="678"/>
      <c r="BL39" s="678"/>
      <c r="BM39" s="678"/>
      <c r="BN39" s="678"/>
      <c r="BO39" s="678"/>
      <c r="BP39" s="678"/>
      <c r="BQ39" s="678"/>
      <c r="BR39" s="678"/>
      <c r="BS39" s="678"/>
      <c r="BT39" s="678"/>
      <c r="BU39" s="679"/>
      <c r="BV39" s="638">
        <v>26440</v>
      </c>
      <c r="BW39" s="639"/>
      <c r="BX39" s="639"/>
      <c r="BY39" s="639"/>
      <c r="BZ39" s="639"/>
      <c r="CA39" s="639"/>
      <c r="CB39" s="685"/>
      <c r="CD39" s="677" t="s">
        <v>275</v>
      </c>
      <c r="CE39" s="678"/>
      <c r="CF39" s="678"/>
      <c r="CG39" s="678"/>
      <c r="CH39" s="678"/>
      <c r="CI39" s="678"/>
      <c r="CJ39" s="678"/>
      <c r="CK39" s="678"/>
      <c r="CL39" s="678"/>
      <c r="CM39" s="678"/>
      <c r="CN39" s="678"/>
      <c r="CO39" s="678"/>
      <c r="CP39" s="678"/>
      <c r="CQ39" s="679"/>
      <c r="CR39" s="638">
        <v>1674189</v>
      </c>
      <c r="CS39" s="657"/>
      <c r="CT39" s="657"/>
      <c r="CU39" s="657"/>
      <c r="CV39" s="657"/>
      <c r="CW39" s="657"/>
      <c r="CX39" s="657"/>
      <c r="CY39" s="658"/>
      <c r="CZ39" s="641">
        <v>3.4</v>
      </c>
      <c r="DA39" s="659"/>
      <c r="DB39" s="659"/>
      <c r="DC39" s="660"/>
      <c r="DD39" s="644">
        <v>449932</v>
      </c>
      <c r="DE39" s="657"/>
      <c r="DF39" s="657"/>
      <c r="DG39" s="657"/>
      <c r="DH39" s="657"/>
      <c r="DI39" s="657"/>
      <c r="DJ39" s="657"/>
      <c r="DK39" s="658"/>
      <c r="DL39" s="644" t="s">
        <v>65</v>
      </c>
      <c r="DM39" s="657"/>
      <c r="DN39" s="657"/>
      <c r="DO39" s="657"/>
      <c r="DP39" s="657"/>
      <c r="DQ39" s="657"/>
      <c r="DR39" s="657"/>
      <c r="DS39" s="657"/>
      <c r="DT39" s="657"/>
      <c r="DU39" s="657"/>
      <c r="DV39" s="658"/>
      <c r="DW39" s="641" t="s">
        <v>65</v>
      </c>
      <c r="DX39" s="659"/>
      <c r="DY39" s="659"/>
      <c r="DZ39" s="659"/>
      <c r="EA39" s="659"/>
      <c r="EB39" s="659"/>
      <c r="EC39" s="680"/>
    </row>
    <row r="40" spans="2:133" ht="11.25" customHeight="1">
      <c r="B40" s="635" t="s">
        <v>276</v>
      </c>
      <c r="C40" s="636"/>
      <c r="D40" s="636"/>
      <c r="E40" s="636"/>
      <c r="F40" s="636"/>
      <c r="G40" s="636"/>
      <c r="H40" s="636"/>
      <c r="I40" s="636"/>
      <c r="J40" s="636"/>
      <c r="K40" s="636"/>
      <c r="L40" s="636"/>
      <c r="M40" s="636"/>
      <c r="N40" s="636"/>
      <c r="O40" s="636"/>
      <c r="P40" s="636"/>
      <c r="Q40" s="637"/>
      <c r="R40" s="638" t="s">
        <v>65</v>
      </c>
      <c r="S40" s="639"/>
      <c r="T40" s="639"/>
      <c r="U40" s="639"/>
      <c r="V40" s="639"/>
      <c r="W40" s="639"/>
      <c r="X40" s="639"/>
      <c r="Y40" s="640"/>
      <c r="Z40" s="671" t="s">
        <v>65</v>
      </c>
      <c r="AA40" s="671"/>
      <c r="AB40" s="671"/>
      <c r="AC40" s="671"/>
      <c r="AD40" s="672" t="s">
        <v>65</v>
      </c>
      <c r="AE40" s="672"/>
      <c r="AF40" s="672"/>
      <c r="AG40" s="672"/>
      <c r="AH40" s="672"/>
      <c r="AI40" s="672"/>
      <c r="AJ40" s="672"/>
      <c r="AK40" s="672"/>
      <c r="AL40" s="641" t="s">
        <v>65</v>
      </c>
      <c r="AM40" s="642"/>
      <c r="AN40" s="642"/>
      <c r="AO40" s="673"/>
      <c r="AQ40" s="681" t="s">
        <v>277</v>
      </c>
      <c r="AR40" s="682"/>
      <c r="AS40" s="682"/>
      <c r="AT40" s="682"/>
      <c r="AU40" s="682"/>
      <c r="AV40" s="682"/>
      <c r="AW40" s="682"/>
      <c r="AX40" s="682"/>
      <c r="AY40" s="683"/>
      <c r="AZ40" s="638" t="s">
        <v>65</v>
      </c>
      <c r="BA40" s="639"/>
      <c r="BB40" s="639"/>
      <c r="BC40" s="639"/>
      <c r="BD40" s="657"/>
      <c r="BE40" s="657"/>
      <c r="BF40" s="684"/>
      <c r="BG40" s="686" t="s">
        <v>278</v>
      </c>
      <c r="BH40" s="687"/>
      <c r="BI40" s="687"/>
      <c r="BJ40" s="687"/>
      <c r="BK40" s="687"/>
      <c r="BL40" s="91"/>
      <c r="BM40" s="678" t="s">
        <v>279</v>
      </c>
      <c r="BN40" s="678"/>
      <c r="BO40" s="678"/>
      <c r="BP40" s="678"/>
      <c r="BQ40" s="678"/>
      <c r="BR40" s="678"/>
      <c r="BS40" s="678"/>
      <c r="BT40" s="678"/>
      <c r="BU40" s="679"/>
      <c r="BV40" s="638">
        <v>91</v>
      </c>
      <c r="BW40" s="639"/>
      <c r="BX40" s="639"/>
      <c r="BY40" s="639"/>
      <c r="BZ40" s="639"/>
      <c r="CA40" s="639"/>
      <c r="CB40" s="685"/>
      <c r="CD40" s="677" t="s">
        <v>280</v>
      </c>
      <c r="CE40" s="678"/>
      <c r="CF40" s="678"/>
      <c r="CG40" s="678"/>
      <c r="CH40" s="678"/>
      <c r="CI40" s="678"/>
      <c r="CJ40" s="678"/>
      <c r="CK40" s="678"/>
      <c r="CL40" s="678"/>
      <c r="CM40" s="678"/>
      <c r="CN40" s="678"/>
      <c r="CO40" s="678"/>
      <c r="CP40" s="678"/>
      <c r="CQ40" s="679"/>
      <c r="CR40" s="638">
        <v>425604</v>
      </c>
      <c r="CS40" s="639"/>
      <c r="CT40" s="639"/>
      <c r="CU40" s="639"/>
      <c r="CV40" s="639"/>
      <c r="CW40" s="639"/>
      <c r="CX40" s="639"/>
      <c r="CY40" s="640"/>
      <c r="CZ40" s="641">
        <v>0.9</v>
      </c>
      <c r="DA40" s="659"/>
      <c r="DB40" s="659"/>
      <c r="DC40" s="660"/>
      <c r="DD40" s="644">
        <v>350604</v>
      </c>
      <c r="DE40" s="639"/>
      <c r="DF40" s="639"/>
      <c r="DG40" s="639"/>
      <c r="DH40" s="639"/>
      <c r="DI40" s="639"/>
      <c r="DJ40" s="639"/>
      <c r="DK40" s="640"/>
      <c r="DL40" s="644">
        <v>154670</v>
      </c>
      <c r="DM40" s="639"/>
      <c r="DN40" s="639"/>
      <c r="DO40" s="639"/>
      <c r="DP40" s="639"/>
      <c r="DQ40" s="639"/>
      <c r="DR40" s="639"/>
      <c r="DS40" s="639"/>
      <c r="DT40" s="639"/>
      <c r="DU40" s="639"/>
      <c r="DV40" s="640"/>
      <c r="DW40" s="641">
        <v>0.8</v>
      </c>
      <c r="DX40" s="659"/>
      <c r="DY40" s="659"/>
      <c r="DZ40" s="659"/>
      <c r="EA40" s="659"/>
      <c r="EB40" s="659"/>
      <c r="EC40" s="680"/>
    </row>
    <row r="41" spans="2:133" ht="11.25" customHeight="1">
      <c r="B41" s="635" t="s">
        <v>281</v>
      </c>
      <c r="C41" s="636"/>
      <c r="D41" s="636"/>
      <c r="E41" s="636"/>
      <c r="F41" s="636"/>
      <c r="G41" s="636"/>
      <c r="H41" s="636"/>
      <c r="I41" s="636"/>
      <c r="J41" s="636"/>
      <c r="K41" s="636"/>
      <c r="L41" s="636"/>
      <c r="M41" s="636"/>
      <c r="N41" s="636"/>
      <c r="O41" s="636"/>
      <c r="P41" s="636"/>
      <c r="Q41" s="637"/>
      <c r="R41" s="638" t="s">
        <v>65</v>
      </c>
      <c r="S41" s="639"/>
      <c r="T41" s="639"/>
      <c r="U41" s="639"/>
      <c r="V41" s="639"/>
      <c r="W41" s="639"/>
      <c r="X41" s="639"/>
      <c r="Y41" s="640"/>
      <c r="Z41" s="671" t="s">
        <v>65</v>
      </c>
      <c r="AA41" s="671"/>
      <c r="AB41" s="671"/>
      <c r="AC41" s="671"/>
      <c r="AD41" s="672" t="s">
        <v>65</v>
      </c>
      <c r="AE41" s="672"/>
      <c r="AF41" s="672"/>
      <c r="AG41" s="672"/>
      <c r="AH41" s="672"/>
      <c r="AI41" s="672"/>
      <c r="AJ41" s="672"/>
      <c r="AK41" s="672"/>
      <c r="AL41" s="641" t="s">
        <v>65</v>
      </c>
      <c r="AM41" s="642"/>
      <c r="AN41" s="642"/>
      <c r="AO41" s="673"/>
      <c r="AQ41" s="681" t="s">
        <v>282</v>
      </c>
      <c r="AR41" s="682"/>
      <c r="AS41" s="682"/>
      <c r="AT41" s="682"/>
      <c r="AU41" s="682"/>
      <c r="AV41" s="682"/>
      <c r="AW41" s="682"/>
      <c r="AX41" s="682"/>
      <c r="AY41" s="683"/>
      <c r="AZ41" s="638">
        <v>1059990</v>
      </c>
      <c r="BA41" s="639"/>
      <c r="BB41" s="639"/>
      <c r="BC41" s="639"/>
      <c r="BD41" s="657"/>
      <c r="BE41" s="657"/>
      <c r="BF41" s="684"/>
      <c r="BG41" s="686"/>
      <c r="BH41" s="687"/>
      <c r="BI41" s="687"/>
      <c r="BJ41" s="687"/>
      <c r="BK41" s="687"/>
      <c r="BL41" s="91"/>
      <c r="BM41" s="678" t="s">
        <v>283</v>
      </c>
      <c r="BN41" s="678"/>
      <c r="BO41" s="678"/>
      <c r="BP41" s="678"/>
      <c r="BQ41" s="678"/>
      <c r="BR41" s="678"/>
      <c r="BS41" s="678"/>
      <c r="BT41" s="678"/>
      <c r="BU41" s="679"/>
      <c r="BV41" s="638">
        <v>1</v>
      </c>
      <c r="BW41" s="639"/>
      <c r="BX41" s="639"/>
      <c r="BY41" s="639"/>
      <c r="BZ41" s="639"/>
      <c r="CA41" s="639"/>
      <c r="CB41" s="685"/>
      <c r="CD41" s="677" t="s">
        <v>284</v>
      </c>
      <c r="CE41" s="678"/>
      <c r="CF41" s="678"/>
      <c r="CG41" s="678"/>
      <c r="CH41" s="678"/>
      <c r="CI41" s="678"/>
      <c r="CJ41" s="678"/>
      <c r="CK41" s="678"/>
      <c r="CL41" s="678"/>
      <c r="CM41" s="678"/>
      <c r="CN41" s="678"/>
      <c r="CO41" s="678"/>
      <c r="CP41" s="678"/>
      <c r="CQ41" s="679"/>
      <c r="CR41" s="638" t="s">
        <v>65</v>
      </c>
      <c r="CS41" s="657"/>
      <c r="CT41" s="657"/>
      <c r="CU41" s="657"/>
      <c r="CV41" s="657"/>
      <c r="CW41" s="657"/>
      <c r="CX41" s="657"/>
      <c r="CY41" s="658"/>
      <c r="CZ41" s="641" t="s">
        <v>65</v>
      </c>
      <c r="DA41" s="659"/>
      <c r="DB41" s="659"/>
      <c r="DC41" s="660"/>
      <c r="DD41" s="644" t="s">
        <v>65</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c r="B42" s="635" t="s">
        <v>285</v>
      </c>
      <c r="C42" s="636"/>
      <c r="D42" s="636"/>
      <c r="E42" s="636"/>
      <c r="F42" s="636"/>
      <c r="G42" s="636"/>
      <c r="H42" s="636"/>
      <c r="I42" s="636"/>
      <c r="J42" s="636"/>
      <c r="K42" s="636"/>
      <c r="L42" s="636"/>
      <c r="M42" s="636"/>
      <c r="N42" s="636"/>
      <c r="O42" s="636"/>
      <c r="P42" s="636"/>
      <c r="Q42" s="637"/>
      <c r="R42" s="638">
        <v>900594</v>
      </c>
      <c r="S42" s="639"/>
      <c r="T42" s="639"/>
      <c r="U42" s="639"/>
      <c r="V42" s="639"/>
      <c r="W42" s="639"/>
      <c r="X42" s="639"/>
      <c r="Y42" s="640"/>
      <c r="Z42" s="671">
        <v>1.8</v>
      </c>
      <c r="AA42" s="671"/>
      <c r="AB42" s="671"/>
      <c r="AC42" s="671"/>
      <c r="AD42" s="672" t="s">
        <v>65</v>
      </c>
      <c r="AE42" s="672"/>
      <c r="AF42" s="672"/>
      <c r="AG42" s="672"/>
      <c r="AH42" s="672"/>
      <c r="AI42" s="672"/>
      <c r="AJ42" s="672"/>
      <c r="AK42" s="672"/>
      <c r="AL42" s="641" t="s">
        <v>65</v>
      </c>
      <c r="AM42" s="642"/>
      <c r="AN42" s="642"/>
      <c r="AO42" s="673"/>
      <c r="AQ42" s="674" t="s">
        <v>286</v>
      </c>
      <c r="AR42" s="675"/>
      <c r="AS42" s="675"/>
      <c r="AT42" s="675"/>
      <c r="AU42" s="675"/>
      <c r="AV42" s="675"/>
      <c r="AW42" s="675"/>
      <c r="AX42" s="675"/>
      <c r="AY42" s="676"/>
      <c r="AZ42" s="622">
        <v>2975070</v>
      </c>
      <c r="BA42" s="661"/>
      <c r="BB42" s="661"/>
      <c r="BC42" s="661"/>
      <c r="BD42" s="623"/>
      <c r="BE42" s="623"/>
      <c r="BF42" s="667"/>
      <c r="BG42" s="688"/>
      <c r="BH42" s="689"/>
      <c r="BI42" s="689"/>
      <c r="BJ42" s="689"/>
      <c r="BK42" s="689"/>
      <c r="BL42" s="92"/>
      <c r="BM42" s="668" t="s">
        <v>287</v>
      </c>
      <c r="BN42" s="668"/>
      <c r="BO42" s="668"/>
      <c r="BP42" s="668"/>
      <c r="BQ42" s="668"/>
      <c r="BR42" s="668"/>
      <c r="BS42" s="668"/>
      <c r="BT42" s="668"/>
      <c r="BU42" s="669"/>
      <c r="BV42" s="622">
        <v>321</v>
      </c>
      <c r="BW42" s="661"/>
      <c r="BX42" s="661"/>
      <c r="BY42" s="661"/>
      <c r="BZ42" s="661"/>
      <c r="CA42" s="661"/>
      <c r="CB42" s="670"/>
      <c r="CD42" s="635" t="s">
        <v>288</v>
      </c>
      <c r="CE42" s="636"/>
      <c r="CF42" s="636"/>
      <c r="CG42" s="636"/>
      <c r="CH42" s="636"/>
      <c r="CI42" s="636"/>
      <c r="CJ42" s="636"/>
      <c r="CK42" s="636"/>
      <c r="CL42" s="636"/>
      <c r="CM42" s="636"/>
      <c r="CN42" s="636"/>
      <c r="CO42" s="636"/>
      <c r="CP42" s="636"/>
      <c r="CQ42" s="637"/>
      <c r="CR42" s="638">
        <v>4261786</v>
      </c>
      <c r="CS42" s="639"/>
      <c r="CT42" s="639"/>
      <c r="CU42" s="639"/>
      <c r="CV42" s="639"/>
      <c r="CW42" s="639"/>
      <c r="CX42" s="639"/>
      <c r="CY42" s="640"/>
      <c r="CZ42" s="641">
        <v>8.8000000000000007</v>
      </c>
      <c r="DA42" s="642"/>
      <c r="DB42" s="642"/>
      <c r="DC42" s="643"/>
      <c r="DD42" s="644">
        <v>917031</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c r="B43" s="619" t="s">
        <v>289</v>
      </c>
      <c r="C43" s="620"/>
      <c r="D43" s="620"/>
      <c r="E43" s="620"/>
      <c r="F43" s="620"/>
      <c r="G43" s="620"/>
      <c r="H43" s="620"/>
      <c r="I43" s="620"/>
      <c r="J43" s="620"/>
      <c r="K43" s="620"/>
      <c r="L43" s="620"/>
      <c r="M43" s="620"/>
      <c r="N43" s="620"/>
      <c r="O43" s="620"/>
      <c r="P43" s="620"/>
      <c r="Q43" s="621"/>
      <c r="R43" s="622">
        <v>49589419</v>
      </c>
      <c r="S43" s="661"/>
      <c r="T43" s="661"/>
      <c r="U43" s="661"/>
      <c r="V43" s="661"/>
      <c r="W43" s="661"/>
      <c r="X43" s="661"/>
      <c r="Y43" s="662"/>
      <c r="Z43" s="663">
        <v>100</v>
      </c>
      <c r="AA43" s="663"/>
      <c r="AB43" s="663"/>
      <c r="AC43" s="663"/>
      <c r="AD43" s="664">
        <v>19465911</v>
      </c>
      <c r="AE43" s="664"/>
      <c r="AF43" s="664"/>
      <c r="AG43" s="664"/>
      <c r="AH43" s="664"/>
      <c r="AI43" s="664"/>
      <c r="AJ43" s="664"/>
      <c r="AK43" s="664"/>
      <c r="AL43" s="625">
        <v>100</v>
      </c>
      <c r="AM43" s="665"/>
      <c r="AN43" s="665"/>
      <c r="AO43" s="666"/>
      <c r="BV43" s="93"/>
      <c r="BW43" s="93"/>
      <c r="BX43" s="93"/>
      <c r="BY43" s="93"/>
      <c r="BZ43" s="93"/>
      <c r="CA43" s="93"/>
      <c r="CB43" s="93"/>
      <c r="CD43" s="635" t="s">
        <v>290</v>
      </c>
      <c r="CE43" s="636"/>
      <c r="CF43" s="636"/>
      <c r="CG43" s="636"/>
      <c r="CH43" s="636"/>
      <c r="CI43" s="636"/>
      <c r="CJ43" s="636"/>
      <c r="CK43" s="636"/>
      <c r="CL43" s="636"/>
      <c r="CM43" s="636"/>
      <c r="CN43" s="636"/>
      <c r="CO43" s="636"/>
      <c r="CP43" s="636"/>
      <c r="CQ43" s="637"/>
      <c r="CR43" s="638">
        <v>82979</v>
      </c>
      <c r="CS43" s="657"/>
      <c r="CT43" s="657"/>
      <c r="CU43" s="657"/>
      <c r="CV43" s="657"/>
      <c r="CW43" s="657"/>
      <c r="CX43" s="657"/>
      <c r="CY43" s="658"/>
      <c r="CZ43" s="641">
        <v>0.2</v>
      </c>
      <c r="DA43" s="659"/>
      <c r="DB43" s="659"/>
      <c r="DC43" s="660"/>
      <c r="DD43" s="644">
        <v>63979</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1" t="s">
        <v>237</v>
      </c>
      <c r="CE44" s="652"/>
      <c r="CF44" s="635" t="s">
        <v>291</v>
      </c>
      <c r="CG44" s="636"/>
      <c r="CH44" s="636"/>
      <c r="CI44" s="636"/>
      <c r="CJ44" s="636"/>
      <c r="CK44" s="636"/>
      <c r="CL44" s="636"/>
      <c r="CM44" s="636"/>
      <c r="CN44" s="636"/>
      <c r="CO44" s="636"/>
      <c r="CP44" s="636"/>
      <c r="CQ44" s="637"/>
      <c r="CR44" s="638">
        <v>3883023</v>
      </c>
      <c r="CS44" s="639"/>
      <c r="CT44" s="639"/>
      <c r="CU44" s="639"/>
      <c r="CV44" s="639"/>
      <c r="CW44" s="639"/>
      <c r="CX44" s="639"/>
      <c r="CY44" s="640"/>
      <c r="CZ44" s="641">
        <v>8</v>
      </c>
      <c r="DA44" s="642"/>
      <c r="DB44" s="642"/>
      <c r="DC44" s="643"/>
      <c r="DD44" s="644">
        <v>874423</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c r="B45" s="95" t="s">
        <v>292</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3"/>
      <c r="CE45" s="654"/>
      <c r="CF45" s="635" t="s">
        <v>293</v>
      </c>
      <c r="CG45" s="636"/>
      <c r="CH45" s="636"/>
      <c r="CI45" s="636"/>
      <c r="CJ45" s="636"/>
      <c r="CK45" s="636"/>
      <c r="CL45" s="636"/>
      <c r="CM45" s="636"/>
      <c r="CN45" s="636"/>
      <c r="CO45" s="636"/>
      <c r="CP45" s="636"/>
      <c r="CQ45" s="637"/>
      <c r="CR45" s="638">
        <v>1515767</v>
      </c>
      <c r="CS45" s="657"/>
      <c r="CT45" s="657"/>
      <c r="CU45" s="657"/>
      <c r="CV45" s="657"/>
      <c r="CW45" s="657"/>
      <c r="CX45" s="657"/>
      <c r="CY45" s="658"/>
      <c r="CZ45" s="641">
        <v>3.1</v>
      </c>
      <c r="DA45" s="659"/>
      <c r="DB45" s="659"/>
      <c r="DC45" s="660"/>
      <c r="DD45" s="644">
        <v>75273</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c r="B46" s="96" t="s">
        <v>294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3"/>
      <c r="CE46" s="654"/>
      <c r="CF46" s="635" t="s">
        <v>295</v>
      </c>
      <c r="CG46" s="636"/>
      <c r="CH46" s="636"/>
      <c r="CI46" s="636"/>
      <c r="CJ46" s="636"/>
      <c r="CK46" s="636"/>
      <c r="CL46" s="636"/>
      <c r="CM46" s="636"/>
      <c r="CN46" s="636"/>
      <c r="CO46" s="636"/>
      <c r="CP46" s="636"/>
      <c r="CQ46" s="637"/>
      <c r="CR46" s="638">
        <v>2130473</v>
      </c>
      <c r="CS46" s="639"/>
      <c r="CT46" s="639"/>
      <c r="CU46" s="639"/>
      <c r="CV46" s="639"/>
      <c r="CW46" s="639"/>
      <c r="CX46" s="639"/>
      <c r="CY46" s="640"/>
      <c r="CZ46" s="641">
        <v>4.4000000000000004</v>
      </c>
      <c r="DA46" s="642"/>
      <c r="DB46" s="642"/>
      <c r="DC46" s="643"/>
      <c r="DD46" s="644">
        <v>726367</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c r="B47" s="97" t="s">
        <v>296</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3"/>
      <c r="CE47" s="654"/>
      <c r="CF47" s="635" t="s">
        <v>297</v>
      </c>
      <c r="CG47" s="636"/>
      <c r="CH47" s="636"/>
      <c r="CI47" s="636"/>
      <c r="CJ47" s="636"/>
      <c r="CK47" s="636"/>
      <c r="CL47" s="636"/>
      <c r="CM47" s="636"/>
      <c r="CN47" s="636"/>
      <c r="CO47" s="636"/>
      <c r="CP47" s="636"/>
      <c r="CQ47" s="637"/>
      <c r="CR47" s="638">
        <v>378763</v>
      </c>
      <c r="CS47" s="657"/>
      <c r="CT47" s="657"/>
      <c r="CU47" s="657"/>
      <c r="CV47" s="657"/>
      <c r="CW47" s="657"/>
      <c r="CX47" s="657"/>
      <c r="CY47" s="658"/>
      <c r="CZ47" s="641">
        <v>0.8</v>
      </c>
      <c r="DA47" s="659"/>
      <c r="DB47" s="659"/>
      <c r="DC47" s="660"/>
      <c r="DD47" s="644">
        <v>42608</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5"/>
      <c r="CE48" s="656"/>
      <c r="CF48" s="635" t="s">
        <v>298</v>
      </c>
      <c r="CG48" s="636"/>
      <c r="CH48" s="636"/>
      <c r="CI48" s="636"/>
      <c r="CJ48" s="636"/>
      <c r="CK48" s="636"/>
      <c r="CL48" s="636"/>
      <c r="CM48" s="636"/>
      <c r="CN48" s="636"/>
      <c r="CO48" s="636"/>
      <c r="CP48" s="636"/>
      <c r="CQ48" s="637"/>
      <c r="CR48" s="638" t="s">
        <v>65</v>
      </c>
      <c r="CS48" s="639"/>
      <c r="CT48" s="639"/>
      <c r="CU48" s="639"/>
      <c r="CV48" s="639"/>
      <c r="CW48" s="639"/>
      <c r="CX48" s="639"/>
      <c r="CY48" s="640"/>
      <c r="CZ48" s="641" t="s">
        <v>65</v>
      </c>
      <c r="DA48" s="642"/>
      <c r="DB48" s="642"/>
      <c r="DC48" s="643"/>
      <c r="DD48" s="644" t="s">
        <v>65</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299</v>
      </c>
      <c r="CE49" s="620"/>
      <c r="CF49" s="620"/>
      <c r="CG49" s="620"/>
      <c r="CH49" s="620"/>
      <c r="CI49" s="620"/>
      <c r="CJ49" s="620"/>
      <c r="CK49" s="620"/>
      <c r="CL49" s="620"/>
      <c r="CM49" s="620"/>
      <c r="CN49" s="620"/>
      <c r="CO49" s="620"/>
      <c r="CP49" s="620"/>
      <c r="CQ49" s="621"/>
      <c r="CR49" s="622">
        <v>48641967</v>
      </c>
      <c r="CS49" s="623"/>
      <c r="CT49" s="623"/>
      <c r="CU49" s="623"/>
      <c r="CV49" s="623"/>
      <c r="CW49" s="623"/>
      <c r="CX49" s="623"/>
      <c r="CY49" s="624"/>
      <c r="CZ49" s="625">
        <v>100</v>
      </c>
      <c r="DA49" s="626"/>
      <c r="DB49" s="626"/>
      <c r="DC49" s="627"/>
      <c r="DD49" s="628">
        <v>22849895</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nN5UO4Kpjfw+RC2W+2z0RRoglXhBLVYvtw8YKYmp8FQsUEYZ0ykzcCD4yDZNtWKG1GTVrKa7l6zBaQl7fZgJBw==" saltValue="BwsxF+k0H03ZJpyP1vnZ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146" customWidth="1"/>
    <col min="131" max="131" width="1.625" style="146" customWidth="1"/>
    <col min="132" max="16384" width="9" style="146" hidden="1"/>
  </cols>
  <sheetData>
    <row r="1" spans="1:131" s="104" customFormat="1" ht="11.25" customHeight="1" thickBot="1">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c r="A2" s="105" t="s">
        <v>300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3" t="s">
        <v>301</v>
      </c>
      <c r="DK2" s="1164"/>
      <c r="DL2" s="1164"/>
      <c r="DM2" s="1164"/>
      <c r="DN2" s="1164"/>
      <c r="DO2" s="1165"/>
      <c r="DP2" s="106"/>
      <c r="DQ2" s="1163" t="s">
        <v>302</v>
      </c>
      <c r="DR2" s="1164"/>
      <c r="DS2" s="1164"/>
      <c r="DT2" s="1164"/>
      <c r="DU2" s="1164"/>
      <c r="DV2" s="1164"/>
      <c r="DW2" s="1164"/>
      <c r="DX2" s="1164"/>
      <c r="DY2" s="1164"/>
      <c r="DZ2" s="1165"/>
      <c r="EA2" s="107"/>
    </row>
    <row r="3" spans="1:131" s="104" customFormat="1" ht="11.2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c r="A4" s="1116" t="s">
        <v>303</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304</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c r="A5" s="1048" t="s">
        <v>305</v>
      </c>
      <c r="B5" s="1049"/>
      <c r="C5" s="1049"/>
      <c r="D5" s="1049"/>
      <c r="E5" s="1049"/>
      <c r="F5" s="1049"/>
      <c r="G5" s="1049"/>
      <c r="H5" s="1049"/>
      <c r="I5" s="1049"/>
      <c r="J5" s="1049"/>
      <c r="K5" s="1049"/>
      <c r="L5" s="1049"/>
      <c r="M5" s="1049"/>
      <c r="N5" s="1049"/>
      <c r="O5" s="1049"/>
      <c r="P5" s="1050"/>
      <c r="Q5" s="1054" t="s">
        <v>306</v>
      </c>
      <c r="R5" s="1055"/>
      <c r="S5" s="1055"/>
      <c r="T5" s="1055"/>
      <c r="U5" s="1056"/>
      <c r="V5" s="1054" t="s">
        <v>307</v>
      </c>
      <c r="W5" s="1055"/>
      <c r="X5" s="1055"/>
      <c r="Y5" s="1055"/>
      <c r="Z5" s="1056"/>
      <c r="AA5" s="1054" t="s">
        <v>308</v>
      </c>
      <c r="AB5" s="1055"/>
      <c r="AC5" s="1055"/>
      <c r="AD5" s="1055"/>
      <c r="AE5" s="1055"/>
      <c r="AF5" s="1166" t="s">
        <v>309</v>
      </c>
      <c r="AG5" s="1055"/>
      <c r="AH5" s="1055"/>
      <c r="AI5" s="1055"/>
      <c r="AJ5" s="1070"/>
      <c r="AK5" s="1055" t="s">
        <v>310</v>
      </c>
      <c r="AL5" s="1055"/>
      <c r="AM5" s="1055"/>
      <c r="AN5" s="1055"/>
      <c r="AO5" s="1056"/>
      <c r="AP5" s="1054" t="s">
        <v>311</v>
      </c>
      <c r="AQ5" s="1055"/>
      <c r="AR5" s="1055"/>
      <c r="AS5" s="1055"/>
      <c r="AT5" s="1056"/>
      <c r="AU5" s="1054" t="s">
        <v>312</v>
      </c>
      <c r="AV5" s="1055"/>
      <c r="AW5" s="1055"/>
      <c r="AX5" s="1055"/>
      <c r="AY5" s="1070"/>
      <c r="AZ5" s="113"/>
      <c r="BA5" s="113"/>
      <c r="BB5" s="113"/>
      <c r="BC5" s="113"/>
      <c r="BD5" s="113"/>
      <c r="BE5" s="114"/>
      <c r="BF5" s="114"/>
      <c r="BG5" s="114"/>
      <c r="BH5" s="114"/>
      <c r="BI5" s="114"/>
      <c r="BJ5" s="114"/>
      <c r="BK5" s="114"/>
      <c r="BL5" s="114"/>
      <c r="BM5" s="114"/>
      <c r="BN5" s="114"/>
      <c r="BO5" s="114"/>
      <c r="BP5" s="114"/>
      <c r="BQ5" s="1048" t="s">
        <v>313</v>
      </c>
      <c r="BR5" s="1049"/>
      <c r="BS5" s="1049"/>
      <c r="BT5" s="1049"/>
      <c r="BU5" s="1049"/>
      <c r="BV5" s="1049"/>
      <c r="BW5" s="1049"/>
      <c r="BX5" s="1049"/>
      <c r="BY5" s="1049"/>
      <c r="BZ5" s="1049"/>
      <c r="CA5" s="1049"/>
      <c r="CB5" s="1049"/>
      <c r="CC5" s="1049"/>
      <c r="CD5" s="1049"/>
      <c r="CE5" s="1049"/>
      <c r="CF5" s="1049"/>
      <c r="CG5" s="1050"/>
      <c r="CH5" s="1054" t="s">
        <v>314</v>
      </c>
      <c r="CI5" s="1055"/>
      <c r="CJ5" s="1055"/>
      <c r="CK5" s="1055"/>
      <c r="CL5" s="1056"/>
      <c r="CM5" s="1054" t="s">
        <v>315</v>
      </c>
      <c r="CN5" s="1055"/>
      <c r="CO5" s="1055"/>
      <c r="CP5" s="1055"/>
      <c r="CQ5" s="1056"/>
      <c r="CR5" s="1054" t="s">
        <v>316</v>
      </c>
      <c r="CS5" s="1055"/>
      <c r="CT5" s="1055"/>
      <c r="CU5" s="1055"/>
      <c r="CV5" s="1056"/>
      <c r="CW5" s="1054" t="s">
        <v>317</v>
      </c>
      <c r="CX5" s="1055"/>
      <c r="CY5" s="1055"/>
      <c r="CZ5" s="1055"/>
      <c r="DA5" s="1056"/>
      <c r="DB5" s="1054" t="s">
        <v>318</v>
      </c>
      <c r="DC5" s="1055"/>
      <c r="DD5" s="1055"/>
      <c r="DE5" s="1055"/>
      <c r="DF5" s="1056"/>
      <c r="DG5" s="1151" t="s">
        <v>319</v>
      </c>
      <c r="DH5" s="1152"/>
      <c r="DI5" s="1152"/>
      <c r="DJ5" s="1152"/>
      <c r="DK5" s="1153"/>
      <c r="DL5" s="1151" t="s">
        <v>320</v>
      </c>
      <c r="DM5" s="1152"/>
      <c r="DN5" s="1152"/>
      <c r="DO5" s="1152"/>
      <c r="DP5" s="1153"/>
      <c r="DQ5" s="1054" t="s">
        <v>321</v>
      </c>
      <c r="DR5" s="1055"/>
      <c r="DS5" s="1055"/>
      <c r="DT5" s="1055"/>
      <c r="DU5" s="1056"/>
      <c r="DV5" s="1054" t="s">
        <v>312</v>
      </c>
      <c r="DW5" s="1055"/>
      <c r="DX5" s="1055"/>
      <c r="DY5" s="1055"/>
      <c r="DZ5" s="1070"/>
      <c r="EA5" s="111"/>
    </row>
    <row r="6" spans="1:131" s="112" customFormat="1" ht="26.25" customHeight="1" thickBot="1">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109"/>
      <c r="BA6" s="109"/>
      <c r="BB6" s="109"/>
      <c r="BC6" s="109"/>
      <c r="BD6" s="109"/>
      <c r="BE6" s="110"/>
      <c r="BF6" s="110"/>
      <c r="BG6" s="110"/>
      <c r="BH6" s="110"/>
      <c r="BI6" s="110"/>
      <c r="BJ6" s="110"/>
      <c r="BK6" s="110"/>
      <c r="BL6" s="110"/>
      <c r="BM6" s="110"/>
      <c r="BN6" s="110"/>
      <c r="BO6" s="110"/>
      <c r="BP6" s="110"/>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111"/>
    </row>
    <row r="7" spans="1:131" s="112" customFormat="1" ht="26.25" customHeight="1" thickTop="1">
      <c r="A7" s="115">
        <v>1</v>
      </c>
      <c r="B7" s="1103" t="s">
        <v>322</v>
      </c>
      <c r="C7" s="1104"/>
      <c r="D7" s="1104"/>
      <c r="E7" s="1104"/>
      <c r="F7" s="1104"/>
      <c r="G7" s="1104"/>
      <c r="H7" s="1104"/>
      <c r="I7" s="1104"/>
      <c r="J7" s="1104"/>
      <c r="K7" s="1104"/>
      <c r="L7" s="1104"/>
      <c r="M7" s="1104"/>
      <c r="N7" s="1104"/>
      <c r="O7" s="1104"/>
      <c r="P7" s="1105"/>
      <c r="Q7" s="1157">
        <v>49557</v>
      </c>
      <c r="R7" s="1158"/>
      <c r="S7" s="1158"/>
      <c r="T7" s="1158"/>
      <c r="U7" s="1158"/>
      <c r="V7" s="1158">
        <v>48624</v>
      </c>
      <c r="W7" s="1158"/>
      <c r="X7" s="1158"/>
      <c r="Y7" s="1158"/>
      <c r="Z7" s="1158"/>
      <c r="AA7" s="1158">
        <v>933</v>
      </c>
      <c r="AB7" s="1158"/>
      <c r="AC7" s="1158"/>
      <c r="AD7" s="1158"/>
      <c r="AE7" s="1159"/>
      <c r="AF7" s="1160">
        <v>850</v>
      </c>
      <c r="AG7" s="1161"/>
      <c r="AH7" s="1161"/>
      <c r="AI7" s="1161"/>
      <c r="AJ7" s="1162"/>
      <c r="AK7" s="1144">
        <v>718</v>
      </c>
      <c r="AL7" s="1145"/>
      <c r="AM7" s="1145"/>
      <c r="AN7" s="1145"/>
      <c r="AO7" s="1145"/>
      <c r="AP7" s="1145">
        <v>27888</v>
      </c>
      <c r="AQ7" s="1145"/>
      <c r="AR7" s="1145"/>
      <c r="AS7" s="1145"/>
      <c r="AT7" s="1145"/>
      <c r="AU7" s="1146"/>
      <c r="AV7" s="1146"/>
      <c r="AW7" s="1146"/>
      <c r="AX7" s="1146"/>
      <c r="AY7" s="1147"/>
      <c r="AZ7" s="109"/>
      <c r="BA7" s="109"/>
      <c r="BB7" s="109"/>
      <c r="BC7" s="109"/>
      <c r="BD7" s="109"/>
      <c r="BE7" s="110"/>
      <c r="BF7" s="110"/>
      <c r="BG7" s="110"/>
      <c r="BH7" s="110"/>
      <c r="BI7" s="110"/>
      <c r="BJ7" s="110"/>
      <c r="BK7" s="110"/>
      <c r="BL7" s="110"/>
      <c r="BM7" s="110"/>
      <c r="BN7" s="110"/>
      <c r="BO7" s="110"/>
      <c r="BP7" s="110"/>
      <c r="BQ7" s="116">
        <v>1</v>
      </c>
      <c r="BR7" s="117"/>
      <c r="BS7" s="1148" t="s">
        <v>323</v>
      </c>
      <c r="BT7" s="1149"/>
      <c r="BU7" s="1149"/>
      <c r="BV7" s="1149"/>
      <c r="BW7" s="1149"/>
      <c r="BX7" s="1149"/>
      <c r="BY7" s="1149"/>
      <c r="BZ7" s="1149"/>
      <c r="CA7" s="1149"/>
      <c r="CB7" s="1149"/>
      <c r="CC7" s="1149"/>
      <c r="CD7" s="1149"/>
      <c r="CE7" s="1149"/>
      <c r="CF7" s="1149"/>
      <c r="CG7" s="1150"/>
      <c r="CH7" s="1141">
        <v>2</v>
      </c>
      <c r="CI7" s="1142"/>
      <c r="CJ7" s="1142"/>
      <c r="CK7" s="1142"/>
      <c r="CL7" s="1143"/>
      <c r="CM7" s="1141">
        <v>46</v>
      </c>
      <c r="CN7" s="1142"/>
      <c r="CO7" s="1142"/>
      <c r="CP7" s="1142"/>
      <c r="CQ7" s="1143"/>
      <c r="CR7" s="1141">
        <v>10</v>
      </c>
      <c r="CS7" s="1142"/>
      <c r="CT7" s="1142"/>
      <c r="CU7" s="1142"/>
      <c r="CV7" s="1143"/>
      <c r="CW7" s="1141" t="s">
        <v>324</v>
      </c>
      <c r="CX7" s="1142"/>
      <c r="CY7" s="1142"/>
      <c r="CZ7" s="1142"/>
      <c r="DA7" s="1143"/>
      <c r="DB7" s="1141" t="s">
        <v>324</v>
      </c>
      <c r="DC7" s="1142"/>
      <c r="DD7" s="1142"/>
      <c r="DE7" s="1142"/>
      <c r="DF7" s="1143"/>
      <c r="DG7" s="1141" t="s">
        <v>324</v>
      </c>
      <c r="DH7" s="1142"/>
      <c r="DI7" s="1142"/>
      <c r="DJ7" s="1142"/>
      <c r="DK7" s="1143"/>
      <c r="DL7" s="1141" t="s">
        <v>324</v>
      </c>
      <c r="DM7" s="1142"/>
      <c r="DN7" s="1142"/>
      <c r="DO7" s="1142"/>
      <c r="DP7" s="1143"/>
      <c r="DQ7" s="1141" t="s">
        <v>324</v>
      </c>
      <c r="DR7" s="1142"/>
      <c r="DS7" s="1142"/>
      <c r="DT7" s="1142"/>
      <c r="DU7" s="1143"/>
      <c r="DV7" s="1168"/>
      <c r="DW7" s="1169"/>
      <c r="DX7" s="1169"/>
      <c r="DY7" s="1169"/>
      <c r="DZ7" s="1170"/>
      <c r="EA7" s="111"/>
    </row>
    <row r="8" spans="1:131" s="112" customFormat="1" ht="26.25" customHeight="1">
      <c r="A8" s="118">
        <v>2</v>
      </c>
      <c r="B8" s="1084" t="s">
        <v>325</v>
      </c>
      <c r="C8" s="1085"/>
      <c r="D8" s="1085"/>
      <c r="E8" s="1085"/>
      <c r="F8" s="1085"/>
      <c r="G8" s="1085"/>
      <c r="H8" s="1085"/>
      <c r="I8" s="1085"/>
      <c r="J8" s="1085"/>
      <c r="K8" s="1085"/>
      <c r="L8" s="1085"/>
      <c r="M8" s="1085"/>
      <c r="N8" s="1085"/>
      <c r="O8" s="1085"/>
      <c r="P8" s="1086"/>
      <c r="Q8" s="1096">
        <v>32</v>
      </c>
      <c r="R8" s="1097"/>
      <c r="S8" s="1097"/>
      <c r="T8" s="1097"/>
      <c r="U8" s="1097"/>
      <c r="V8" s="1097">
        <v>18</v>
      </c>
      <c r="W8" s="1097"/>
      <c r="X8" s="1097"/>
      <c r="Y8" s="1097"/>
      <c r="Z8" s="1097"/>
      <c r="AA8" s="1097">
        <v>14</v>
      </c>
      <c r="AB8" s="1097"/>
      <c r="AC8" s="1097"/>
      <c r="AD8" s="1097"/>
      <c r="AE8" s="1098"/>
      <c r="AF8" s="1090">
        <v>14</v>
      </c>
      <c r="AG8" s="1091"/>
      <c r="AH8" s="1091"/>
      <c r="AI8" s="1091"/>
      <c r="AJ8" s="1092"/>
      <c r="AK8" s="1139" t="str">
        <f>CW7</f>
        <v>-</v>
      </c>
      <c r="AL8" s="1140"/>
      <c r="AM8" s="1140"/>
      <c r="AN8" s="1140"/>
      <c r="AO8" s="1140"/>
      <c r="AP8" s="1140">
        <v>0</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7" t="s">
        <v>326</v>
      </c>
      <c r="BT8" s="1068"/>
      <c r="BU8" s="1068"/>
      <c r="BV8" s="1068"/>
      <c r="BW8" s="1068"/>
      <c r="BX8" s="1068"/>
      <c r="BY8" s="1068"/>
      <c r="BZ8" s="1068"/>
      <c r="CA8" s="1068"/>
      <c r="CB8" s="1068"/>
      <c r="CC8" s="1068"/>
      <c r="CD8" s="1068"/>
      <c r="CE8" s="1068"/>
      <c r="CF8" s="1068"/>
      <c r="CG8" s="1069"/>
      <c r="CH8" s="1042">
        <v>-2</v>
      </c>
      <c r="CI8" s="1043"/>
      <c r="CJ8" s="1043"/>
      <c r="CK8" s="1043"/>
      <c r="CL8" s="1044"/>
      <c r="CM8" s="1042">
        <v>76</v>
      </c>
      <c r="CN8" s="1043"/>
      <c r="CO8" s="1043"/>
      <c r="CP8" s="1043"/>
      <c r="CQ8" s="1044"/>
      <c r="CR8" s="1042">
        <v>3</v>
      </c>
      <c r="CS8" s="1043"/>
      <c r="CT8" s="1043"/>
      <c r="CU8" s="1043"/>
      <c r="CV8" s="1044"/>
      <c r="CW8" s="1042" t="s">
        <v>324</v>
      </c>
      <c r="CX8" s="1043"/>
      <c r="CY8" s="1043"/>
      <c r="CZ8" s="1043"/>
      <c r="DA8" s="1044"/>
      <c r="DB8" s="1042" t="s">
        <v>324</v>
      </c>
      <c r="DC8" s="1043"/>
      <c r="DD8" s="1043"/>
      <c r="DE8" s="1043"/>
      <c r="DF8" s="1044"/>
      <c r="DG8" s="1042">
        <v>147</v>
      </c>
      <c r="DH8" s="1043"/>
      <c r="DI8" s="1043"/>
      <c r="DJ8" s="1043"/>
      <c r="DK8" s="1044"/>
      <c r="DL8" s="1042" t="s">
        <v>324</v>
      </c>
      <c r="DM8" s="1043"/>
      <c r="DN8" s="1043"/>
      <c r="DO8" s="1043"/>
      <c r="DP8" s="1044"/>
      <c r="DQ8" s="1042" t="s">
        <v>324</v>
      </c>
      <c r="DR8" s="1043"/>
      <c r="DS8" s="1043"/>
      <c r="DT8" s="1043"/>
      <c r="DU8" s="1044"/>
      <c r="DV8" s="1045"/>
      <c r="DW8" s="1046"/>
      <c r="DX8" s="1046"/>
      <c r="DY8" s="1046"/>
      <c r="DZ8" s="1047"/>
      <c r="EA8" s="111"/>
    </row>
    <row r="9" spans="1:131" s="112" customFormat="1" ht="26.25" customHeight="1">
      <c r="A9" s="118">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39"/>
      <c r="AL9" s="1140"/>
      <c r="AM9" s="1140"/>
      <c r="AN9" s="1140"/>
      <c r="AO9" s="1140"/>
      <c r="AP9" s="1140"/>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111"/>
    </row>
    <row r="10" spans="1:131" s="112" customFormat="1" ht="26.25" customHeight="1">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111"/>
    </row>
    <row r="11" spans="1:131" s="112" customFormat="1" ht="26.25" customHeight="1">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111"/>
    </row>
    <row r="12" spans="1:131" s="112" customFormat="1" ht="26.25" customHeight="1">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111"/>
    </row>
    <row r="13" spans="1:131" s="112" customFormat="1" ht="26.25" customHeight="1">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111"/>
    </row>
    <row r="14" spans="1:131" s="112" customFormat="1" ht="26.25" customHeight="1">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111"/>
    </row>
    <row r="15" spans="1:131" s="112" customFormat="1" ht="26.25" customHeight="1">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111"/>
    </row>
    <row r="16" spans="1:131" s="112" customFormat="1" ht="26.25" customHeight="1">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111"/>
    </row>
    <row r="17" spans="1:131" s="112" customFormat="1" ht="26.25" customHeight="1">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111"/>
    </row>
    <row r="18" spans="1:131" s="112" customFormat="1" ht="26.25" customHeight="1">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111"/>
    </row>
    <row r="19" spans="1:131" s="112" customFormat="1" ht="26.25" customHeight="1">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111"/>
    </row>
    <row r="20" spans="1:131" s="112" customFormat="1" ht="26.25" customHeight="1">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111"/>
    </row>
    <row r="21" spans="1:131" s="112" customFormat="1" ht="26.25" customHeight="1" thickBot="1">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111"/>
    </row>
    <row r="22" spans="1:131" s="112" customFormat="1" ht="26.25" customHeight="1">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327</v>
      </c>
      <c r="BA22" s="1082"/>
      <c r="BB22" s="1082"/>
      <c r="BC22" s="1082"/>
      <c r="BD22" s="1083"/>
      <c r="BE22" s="110"/>
      <c r="BF22" s="110"/>
      <c r="BG22" s="110"/>
      <c r="BH22" s="110"/>
      <c r="BI22" s="110"/>
      <c r="BJ22" s="110"/>
      <c r="BK22" s="110"/>
      <c r="BL22" s="110"/>
      <c r="BM22" s="110"/>
      <c r="BN22" s="110"/>
      <c r="BO22" s="110"/>
      <c r="BP22" s="110"/>
      <c r="BQ22" s="119">
        <v>16</v>
      </c>
      <c r="BR22" s="120"/>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111"/>
    </row>
    <row r="23" spans="1:131" s="112" customFormat="1" ht="26.25" customHeight="1" thickBot="1">
      <c r="A23" s="121" t="s">
        <v>328</v>
      </c>
      <c r="B23" s="997" t="s">
        <v>329</v>
      </c>
      <c r="C23" s="998"/>
      <c r="D23" s="998"/>
      <c r="E23" s="998"/>
      <c r="F23" s="998"/>
      <c r="G23" s="998"/>
      <c r="H23" s="998"/>
      <c r="I23" s="998"/>
      <c r="J23" s="998"/>
      <c r="K23" s="998"/>
      <c r="L23" s="998"/>
      <c r="M23" s="998"/>
      <c r="N23" s="998"/>
      <c r="O23" s="998"/>
      <c r="P23" s="999"/>
      <c r="Q23" s="1121">
        <v>49589</v>
      </c>
      <c r="R23" s="1122"/>
      <c r="S23" s="1122"/>
      <c r="T23" s="1122"/>
      <c r="U23" s="1122"/>
      <c r="V23" s="1122">
        <v>48642</v>
      </c>
      <c r="W23" s="1122"/>
      <c r="X23" s="1122"/>
      <c r="Y23" s="1122"/>
      <c r="Z23" s="1122"/>
      <c r="AA23" s="1122">
        <v>947</v>
      </c>
      <c r="AB23" s="1122"/>
      <c r="AC23" s="1122"/>
      <c r="AD23" s="1122"/>
      <c r="AE23" s="1123"/>
      <c r="AF23" s="1124">
        <v>865</v>
      </c>
      <c r="AG23" s="1122"/>
      <c r="AH23" s="1122"/>
      <c r="AI23" s="1122"/>
      <c r="AJ23" s="1125"/>
      <c r="AK23" s="1126"/>
      <c r="AL23" s="1127"/>
      <c r="AM23" s="1127"/>
      <c r="AN23" s="1127"/>
      <c r="AO23" s="1127"/>
      <c r="AP23" s="1122">
        <v>27889</v>
      </c>
      <c r="AQ23" s="1122"/>
      <c r="AR23" s="1122"/>
      <c r="AS23" s="1122"/>
      <c r="AT23" s="1122"/>
      <c r="AU23" s="1128"/>
      <c r="AV23" s="1128"/>
      <c r="AW23" s="1128"/>
      <c r="AX23" s="1128"/>
      <c r="AY23" s="1129"/>
      <c r="AZ23" s="1118" t="s">
        <v>65</v>
      </c>
      <c r="BA23" s="1119"/>
      <c r="BB23" s="1119"/>
      <c r="BC23" s="1119"/>
      <c r="BD23" s="1120"/>
      <c r="BE23" s="110"/>
      <c r="BF23" s="110"/>
      <c r="BG23" s="110"/>
      <c r="BH23" s="110"/>
      <c r="BI23" s="110"/>
      <c r="BJ23" s="110"/>
      <c r="BK23" s="110"/>
      <c r="BL23" s="110"/>
      <c r="BM23" s="110"/>
      <c r="BN23" s="110"/>
      <c r="BO23" s="110"/>
      <c r="BP23" s="110"/>
      <c r="BQ23" s="119">
        <v>17</v>
      </c>
      <c r="BR23" s="120"/>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111"/>
    </row>
    <row r="24" spans="1:131" s="112" customFormat="1" ht="26.25" customHeight="1">
      <c r="A24" s="1117" t="s">
        <v>330</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111"/>
    </row>
    <row r="25" spans="1:131" s="104" customFormat="1" ht="26.25" customHeight="1" thickBot="1">
      <c r="A25" s="1116" t="s">
        <v>331</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103"/>
    </row>
    <row r="26" spans="1:131" s="104" customFormat="1" ht="26.25" customHeight="1">
      <c r="A26" s="1048" t="s">
        <v>305</v>
      </c>
      <c r="B26" s="1049"/>
      <c r="C26" s="1049"/>
      <c r="D26" s="1049"/>
      <c r="E26" s="1049"/>
      <c r="F26" s="1049"/>
      <c r="G26" s="1049"/>
      <c r="H26" s="1049"/>
      <c r="I26" s="1049"/>
      <c r="J26" s="1049"/>
      <c r="K26" s="1049"/>
      <c r="L26" s="1049"/>
      <c r="M26" s="1049"/>
      <c r="N26" s="1049"/>
      <c r="O26" s="1049"/>
      <c r="P26" s="1050"/>
      <c r="Q26" s="1054" t="s">
        <v>332</v>
      </c>
      <c r="R26" s="1055"/>
      <c r="S26" s="1055"/>
      <c r="T26" s="1055"/>
      <c r="U26" s="1056"/>
      <c r="V26" s="1054" t="s">
        <v>333</v>
      </c>
      <c r="W26" s="1055"/>
      <c r="X26" s="1055"/>
      <c r="Y26" s="1055"/>
      <c r="Z26" s="1056"/>
      <c r="AA26" s="1054" t="s">
        <v>334</v>
      </c>
      <c r="AB26" s="1055"/>
      <c r="AC26" s="1055"/>
      <c r="AD26" s="1055"/>
      <c r="AE26" s="1055"/>
      <c r="AF26" s="1112" t="s">
        <v>335</v>
      </c>
      <c r="AG26" s="1061"/>
      <c r="AH26" s="1061"/>
      <c r="AI26" s="1061"/>
      <c r="AJ26" s="1113"/>
      <c r="AK26" s="1055" t="s">
        <v>336</v>
      </c>
      <c r="AL26" s="1055"/>
      <c r="AM26" s="1055"/>
      <c r="AN26" s="1055"/>
      <c r="AO26" s="1056"/>
      <c r="AP26" s="1054" t="s">
        <v>337</v>
      </c>
      <c r="AQ26" s="1055"/>
      <c r="AR26" s="1055"/>
      <c r="AS26" s="1055"/>
      <c r="AT26" s="1056"/>
      <c r="AU26" s="1054" t="s">
        <v>338</v>
      </c>
      <c r="AV26" s="1055"/>
      <c r="AW26" s="1055"/>
      <c r="AX26" s="1055"/>
      <c r="AY26" s="1056"/>
      <c r="AZ26" s="1054" t="s">
        <v>339</v>
      </c>
      <c r="BA26" s="1055"/>
      <c r="BB26" s="1055"/>
      <c r="BC26" s="1055"/>
      <c r="BD26" s="1056"/>
      <c r="BE26" s="1054" t="s">
        <v>312</v>
      </c>
      <c r="BF26" s="1055"/>
      <c r="BG26" s="1055"/>
      <c r="BH26" s="1055"/>
      <c r="BI26" s="1070"/>
      <c r="BJ26" s="109"/>
      <c r="BK26" s="109"/>
      <c r="BL26" s="109"/>
      <c r="BM26" s="109"/>
      <c r="BN26" s="109"/>
      <c r="BO26" s="122"/>
      <c r="BP26" s="122"/>
      <c r="BQ26" s="119">
        <v>20</v>
      </c>
      <c r="BR26" s="120"/>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103"/>
    </row>
    <row r="27" spans="1:131" s="104" customFormat="1" ht="26.25" customHeight="1" thickBot="1">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109"/>
      <c r="BK27" s="109"/>
      <c r="BL27" s="109"/>
      <c r="BM27" s="109"/>
      <c r="BN27" s="109"/>
      <c r="BO27" s="122"/>
      <c r="BP27" s="122"/>
      <c r="BQ27" s="119">
        <v>21</v>
      </c>
      <c r="BR27" s="120"/>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103"/>
    </row>
    <row r="28" spans="1:131" s="104" customFormat="1" ht="26.25" customHeight="1" thickTop="1">
      <c r="A28" s="123">
        <v>1</v>
      </c>
      <c r="B28" s="1103" t="s">
        <v>340</v>
      </c>
      <c r="C28" s="1104"/>
      <c r="D28" s="1104"/>
      <c r="E28" s="1104"/>
      <c r="F28" s="1104"/>
      <c r="G28" s="1104"/>
      <c r="H28" s="1104"/>
      <c r="I28" s="1104"/>
      <c r="J28" s="1104"/>
      <c r="K28" s="1104"/>
      <c r="L28" s="1104"/>
      <c r="M28" s="1104"/>
      <c r="N28" s="1104"/>
      <c r="O28" s="1104"/>
      <c r="P28" s="1105"/>
      <c r="Q28" s="1106">
        <v>12781</v>
      </c>
      <c r="R28" s="1107"/>
      <c r="S28" s="1107"/>
      <c r="T28" s="1107"/>
      <c r="U28" s="1107"/>
      <c r="V28" s="1107">
        <v>12606</v>
      </c>
      <c r="W28" s="1107"/>
      <c r="X28" s="1107"/>
      <c r="Y28" s="1107"/>
      <c r="Z28" s="1107"/>
      <c r="AA28" s="1107">
        <v>174</v>
      </c>
      <c r="AB28" s="1107"/>
      <c r="AC28" s="1107"/>
      <c r="AD28" s="1107"/>
      <c r="AE28" s="1108"/>
      <c r="AF28" s="1109">
        <v>174</v>
      </c>
      <c r="AG28" s="1107"/>
      <c r="AH28" s="1107"/>
      <c r="AI28" s="1107"/>
      <c r="AJ28" s="1110"/>
      <c r="AK28" s="1111">
        <v>1060</v>
      </c>
      <c r="AL28" s="1099"/>
      <c r="AM28" s="1099"/>
      <c r="AN28" s="1099"/>
      <c r="AO28" s="1099"/>
      <c r="AP28" s="1099" t="s">
        <v>341</v>
      </c>
      <c r="AQ28" s="1099"/>
      <c r="AR28" s="1099"/>
      <c r="AS28" s="1099"/>
      <c r="AT28" s="1099"/>
      <c r="AU28" s="1099" t="s">
        <v>341</v>
      </c>
      <c r="AV28" s="1099"/>
      <c r="AW28" s="1099"/>
      <c r="AX28" s="1099"/>
      <c r="AY28" s="1099"/>
      <c r="AZ28" s="1100" t="s">
        <v>341</v>
      </c>
      <c r="BA28" s="1100"/>
      <c r="BB28" s="1100"/>
      <c r="BC28" s="1100"/>
      <c r="BD28" s="1100"/>
      <c r="BE28" s="1101"/>
      <c r="BF28" s="1101"/>
      <c r="BG28" s="1101"/>
      <c r="BH28" s="1101"/>
      <c r="BI28" s="1102"/>
      <c r="BJ28" s="109"/>
      <c r="BK28" s="109"/>
      <c r="BL28" s="109"/>
      <c r="BM28" s="109"/>
      <c r="BN28" s="109"/>
      <c r="BO28" s="122"/>
      <c r="BP28" s="122"/>
      <c r="BQ28" s="119">
        <v>22</v>
      </c>
      <c r="BR28" s="120"/>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103"/>
    </row>
    <row r="29" spans="1:131" s="104" customFormat="1" ht="26.25" customHeight="1">
      <c r="A29" s="123">
        <v>2</v>
      </c>
      <c r="B29" s="1084" t="s">
        <v>342</v>
      </c>
      <c r="C29" s="1085"/>
      <c r="D29" s="1085"/>
      <c r="E29" s="1085"/>
      <c r="F29" s="1085"/>
      <c r="G29" s="1085"/>
      <c r="H29" s="1085"/>
      <c r="I29" s="1085"/>
      <c r="J29" s="1085"/>
      <c r="K29" s="1085"/>
      <c r="L29" s="1085"/>
      <c r="M29" s="1085"/>
      <c r="N29" s="1085"/>
      <c r="O29" s="1085"/>
      <c r="P29" s="1086"/>
      <c r="Q29" s="1096">
        <v>9362</v>
      </c>
      <c r="R29" s="1097"/>
      <c r="S29" s="1097"/>
      <c r="T29" s="1097"/>
      <c r="U29" s="1097"/>
      <c r="V29" s="1097">
        <v>8585</v>
      </c>
      <c r="W29" s="1097"/>
      <c r="X29" s="1097"/>
      <c r="Y29" s="1097"/>
      <c r="Z29" s="1097"/>
      <c r="AA29" s="1097">
        <v>777</v>
      </c>
      <c r="AB29" s="1097"/>
      <c r="AC29" s="1097"/>
      <c r="AD29" s="1097"/>
      <c r="AE29" s="1098"/>
      <c r="AF29" s="1090">
        <v>777</v>
      </c>
      <c r="AG29" s="1091"/>
      <c r="AH29" s="1091"/>
      <c r="AI29" s="1091"/>
      <c r="AJ29" s="1092"/>
      <c r="AK29" s="1033">
        <v>1348</v>
      </c>
      <c r="AL29" s="1024"/>
      <c r="AM29" s="1024"/>
      <c r="AN29" s="1024"/>
      <c r="AO29" s="1024"/>
      <c r="AP29" s="1024" t="s">
        <v>341</v>
      </c>
      <c r="AQ29" s="1024"/>
      <c r="AR29" s="1024"/>
      <c r="AS29" s="1024"/>
      <c r="AT29" s="1024"/>
      <c r="AU29" s="1024" t="s">
        <v>341</v>
      </c>
      <c r="AV29" s="1024"/>
      <c r="AW29" s="1024"/>
      <c r="AX29" s="1024"/>
      <c r="AY29" s="1024"/>
      <c r="AZ29" s="1095" t="s">
        <v>341</v>
      </c>
      <c r="BA29" s="1095"/>
      <c r="BB29" s="1095"/>
      <c r="BC29" s="1095"/>
      <c r="BD29" s="1095"/>
      <c r="BE29" s="1079"/>
      <c r="BF29" s="1079"/>
      <c r="BG29" s="1079"/>
      <c r="BH29" s="1079"/>
      <c r="BI29" s="1080"/>
      <c r="BJ29" s="109"/>
      <c r="BK29" s="109"/>
      <c r="BL29" s="109"/>
      <c r="BM29" s="109"/>
      <c r="BN29" s="109"/>
      <c r="BO29" s="122"/>
      <c r="BP29" s="122"/>
      <c r="BQ29" s="119">
        <v>23</v>
      </c>
      <c r="BR29" s="120"/>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103"/>
    </row>
    <row r="30" spans="1:131" s="104" customFormat="1" ht="26.25" customHeight="1">
      <c r="A30" s="123">
        <v>3</v>
      </c>
      <c r="B30" s="1084" t="s">
        <v>343</v>
      </c>
      <c r="C30" s="1085"/>
      <c r="D30" s="1085"/>
      <c r="E30" s="1085"/>
      <c r="F30" s="1085"/>
      <c r="G30" s="1085"/>
      <c r="H30" s="1085"/>
      <c r="I30" s="1085"/>
      <c r="J30" s="1085"/>
      <c r="K30" s="1085"/>
      <c r="L30" s="1085"/>
      <c r="M30" s="1085"/>
      <c r="N30" s="1085"/>
      <c r="O30" s="1085"/>
      <c r="P30" s="1086"/>
      <c r="Q30" s="1096">
        <v>1477</v>
      </c>
      <c r="R30" s="1097"/>
      <c r="S30" s="1097"/>
      <c r="T30" s="1097"/>
      <c r="U30" s="1097"/>
      <c r="V30" s="1097">
        <v>1440</v>
      </c>
      <c r="W30" s="1097"/>
      <c r="X30" s="1097"/>
      <c r="Y30" s="1097"/>
      <c r="Z30" s="1097"/>
      <c r="AA30" s="1097">
        <v>37</v>
      </c>
      <c r="AB30" s="1097"/>
      <c r="AC30" s="1097"/>
      <c r="AD30" s="1097"/>
      <c r="AE30" s="1098"/>
      <c r="AF30" s="1090">
        <v>37</v>
      </c>
      <c r="AG30" s="1091"/>
      <c r="AH30" s="1091"/>
      <c r="AI30" s="1091"/>
      <c r="AJ30" s="1092"/>
      <c r="AK30" s="1033">
        <v>346</v>
      </c>
      <c r="AL30" s="1024"/>
      <c r="AM30" s="1024"/>
      <c r="AN30" s="1024"/>
      <c r="AO30" s="1024"/>
      <c r="AP30" s="1024" t="s">
        <v>341</v>
      </c>
      <c r="AQ30" s="1024"/>
      <c r="AR30" s="1024"/>
      <c r="AS30" s="1024"/>
      <c r="AT30" s="1024"/>
      <c r="AU30" s="1024" t="s">
        <v>341</v>
      </c>
      <c r="AV30" s="1024"/>
      <c r="AW30" s="1024"/>
      <c r="AX30" s="1024"/>
      <c r="AY30" s="1024"/>
      <c r="AZ30" s="1095" t="s">
        <v>341</v>
      </c>
      <c r="BA30" s="1095"/>
      <c r="BB30" s="1095"/>
      <c r="BC30" s="1095"/>
      <c r="BD30" s="1095"/>
      <c r="BE30" s="1079"/>
      <c r="BF30" s="1079"/>
      <c r="BG30" s="1079"/>
      <c r="BH30" s="1079"/>
      <c r="BI30" s="1080"/>
      <c r="BJ30" s="109"/>
      <c r="BK30" s="109"/>
      <c r="BL30" s="109"/>
      <c r="BM30" s="109"/>
      <c r="BN30" s="109"/>
      <c r="BO30" s="122"/>
      <c r="BP30" s="122"/>
      <c r="BQ30" s="119">
        <v>24</v>
      </c>
      <c r="BR30" s="120"/>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103"/>
    </row>
    <row r="31" spans="1:131" s="104" customFormat="1" ht="26.25" customHeight="1">
      <c r="A31" s="123">
        <v>4</v>
      </c>
      <c r="B31" s="1084" t="s">
        <v>344</v>
      </c>
      <c r="C31" s="1085"/>
      <c r="D31" s="1085"/>
      <c r="E31" s="1085"/>
      <c r="F31" s="1085"/>
      <c r="G31" s="1085"/>
      <c r="H31" s="1085"/>
      <c r="I31" s="1085"/>
      <c r="J31" s="1085"/>
      <c r="K31" s="1085"/>
      <c r="L31" s="1085"/>
      <c r="M31" s="1085"/>
      <c r="N31" s="1085"/>
      <c r="O31" s="1085"/>
      <c r="P31" s="1086"/>
      <c r="Q31" s="1096">
        <v>1701</v>
      </c>
      <c r="R31" s="1097"/>
      <c r="S31" s="1097"/>
      <c r="T31" s="1097"/>
      <c r="U31" s="1097"/>
      <c r="V31" s="1097">
        <v>1492</v>
      </c>
      <c r="W31" s="1097"/>
      <c r="X31" s="1097"/>
      <c r="Y31" s="1097"/>
      <c r="Z31" s="1097"/>
      <c r="AA31" s="1097">
        <v>209</v>
      </c>
      <c r="AB31" s="1097"/>
      <c r="AC31" s="1097"/>
      <c r="AD31" s="1097"/>
      <c r="AE31" s="1098"/>
      <c r="AF31" s="1090">
        <v>2204</v>
      </c>
      <c r="AG31" s="1091"/>
      <c r="AH31" s="1091"/>
      <c r="AI31" s="1091"/>
      <c r="AJ31" s="1092"/>
      <c r="AK31" s="1033">
        <v>175</v>
      </c>
      <c r="AL31" s="1024"/>
      <c r="AM31" s="1024"/>
      <c r="AN31" s="1024"/>
      <c r="AO31" s="1024"/>
      <c r="AP31" s="1024">
        <v>3274</v>
      </c>
      <c r="AQ31" s="1024"/>
      <c r="AR31" s="1024"/>
      <c r="AS31" s="1024"/>
      <c r="AT31" s="1024"/>
      <c r="AU31" s="1024">
        <v>481</v>
      </c>
      <c r="AV31" s="1024"/>
      <c r="AW31" s="1024"/>
      <c r="AX31" s="1024"/>
      <c r="AY31" s="1024"/>
      <c r="AZ31" s="1095" t="s">
        <v>341</v>
      </c>
      <c r="BA31" s="1095"/>
      <c r="BB31" s="1095"/>
      <c r="BC31" s="1095"/>
      <c r="BD31" s="1095"/>
      <c r="BE31" s="1079" t="s">
        <v>345</v>
      </c>
      <c r="BF31" s="1079"/>
      <c r="BG31" s="1079"/>
      <c r="BH31" s="1079"/>
      <c r="BI31" s="1080"/>
      <c r="BJ31" s="109"/>
      <c r="BK31" s="109"/>
      <c r="BL31" s="109"/>
      <c r="BM31" s="109"/>
      <c r="BN31" s="109"/>
      <c r="BO31" s="122"/>
      <c r="BP31" s="122"/>
      <c r="BQ31" s="119">
        <v>25</v>
      </c>
      <c r="BR31" s="120"/>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103"/>
    </row>
    <row r="32" spans="1:131" s="104" customFormat="1" ht="26.25" customHeight="1">
      <c r="A32" s="123">
        <v>5</v>
      </c>
      <c r="B32" s="1084" t="s">
        <v>346</v>
      </c>
      <c r="C32" s="1085"/>
      <c r="D32" s="1085"/>
      <c r="E32" s="1085"/>
      <c r="F32" s="1085"/>
      <c r="G32" s="1085"/>
      <c r="H32" s="1085"/>
      <c r="I32" s="1085"/>
      <c r="J32" s="1085"/>
      <c r="K32" s="1085"/>
      <c r="L32" s="1085"/>
      <c r="M32" s="1085"/>
      <c r="N32" s="1085"/>
      <c r="O32" s="1085"/>
      <c r="P32" s="1086"/>
      <c r="Q32" s="1096">
        <v>2244</v>
      </c>
      <c r="R32" s="1097"/>
      <c r="S32" s="1097"/>
      <c r="T32" s="1097"/>
      <c r="U32" s="1097"/>
      <c r="V32" s="1097">
        <v>1913</v>
      </c>
      <c r="W32" s="1097"/>
      <c r="X32" s="1097"/>
      <c r="Y32" s="1097"/>
      <c r="Z32" s="1097"/>
      <c r="AA32" s="1097">
        <v>332</v>
      </c>
      <c r="AB32" s="1097"/>
      <c r="AC32" s="1097"/>
      <c r="AD32" s="1097"/>
      <c r="AE32" s="1098"/>
      <c r="AF32" s="1090">
        <v>1845</v>
      </c>
      <c r="AG32" s="1091"/>
      <c r="AH32" s="1091"/>
      <c r="AI32" s="1091"/>
      <c r="AJ32" s="1092"/>
      <c r="AK32" s="1033">
        <v>844</v>
      </c>
      <c r="AL32" s="1024"/>
      <c r="AM32" s="1024"/>
      <c r="AN32" s="1024"/>
      <c r="AO32" s="1024"/>
      <c r="AP32" s="1024">
        <v>14158</v>
      </c>
      <c r="AQ32" s="1024"/>
      <c r="AR32" s="1024"/>
      <c r="AS32" s="1024"/>
      <c r="AT32" s="1024"/>
      <c r="AU32" s="1024">
        <v>7376</v>
      </c>
      <c r="AV32" s="1024"/>
      <c r="AW32" s="1024"/>
      <c r="AX32" s="1024"/>
      <c r="AY32" s="1024"/>
      <c r="AZ32" s="1095" t="s">
        <v>341</v>
      </c>
      <c r="BA32" s="1095"/>
      <c r="BB32" s="1095"/>
      <c r="BC32" s="1095"/>
      <c r="BD32" s="1095"/>
      <c r="BE32" s="1079" t="s">
        <v>345</v>
      </c>
      <c r="BF32" s="1079"/>
      <c r="BG32" s="1079"/>
      <c r="BH32" s="1079"/>
      <c r="BI32" s="1080"/>
      <c r="BJ32" s="109"/>
      <c r="BK32" s="109"/>
      <c r="BL32" s="109"/>
      <c r="BM32" s="109"/>
      <c r="BN32" s="109"/>
      <c r="BO32" s="122"/>
      <c r="BP32" s="122"/>
      <c r="BQ32" s="119">
        <v>26</v>
      </c>
      <c r="BR32" s="120"/>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103"/>
    </row>
    <row r="33" spans="1:131" s="104" customFormat="1" ht="26.25" customHeight="1">
      <c r="A33" s="123">
        <v>6</v>
      </c>
      <c r="B33" s="1084" t="s">
        <v>347</v>
      </c>
      <c r="C33" s="1085"/>
      <c r="D33" s="1085"/>
      <c r="E33" s="1085"/>
      <c r="F33" s="1085"/>
      <c r="G33" s="1085"/>
      <c r="H33" s="1085"/>
      <c r="I33" s="1085"/>
      <c r="J33" s="1085"/>
      <c r="K33" s="1085"/>
      <c r="L33" s="1085"/>
      <c r="M33" s="1085"/>
      <c r="N33" s="1085"/>
      <c r="O33" s="1085"/>
      <c r="P33" s="1086"/>
      <c r="Q33" s="1096">
        <v>116</v>
      </c>
      <c r="R33" s="1097"/>
      <c r="S33" s="1097"/>
      <c r="T33" s="1097"/>
      <c r="U33" s="1097"/>
      <c r="V33" s="1097">
        <v>116</v>
      </c>
      <c r="W33" s="1097"/>
      <c r="X33" s="1097"/>
      <c r="Y33" s="1097"/>
      <c r="Z33" s="1097"/>
      <c r="AA33" s="1097">
        <v>0</v>
      </c>
      <c r="AB33" s="1097"/>
      <c r="AC33" s="1097"/>
      <c r="AD33" s="1097"/>
      <c r="AE33" s="1098"/>
      <c r="AF33" s="1090">
        <v>0</v>
      </c>
      <c r="AG33" s="1091"/>
      <c r="AH33" s="1091"/>
      <c r="AI33" s="1091"/>
      <c r="AJ33" s="1092"/>
      <c r="AK33" s="1033">
        <v>70</v>
      </c>
      <c r="AL33" s="1024"/>
      <c r="AM33" s="1024"/>
      <c r="AN33" s="1024"/>
      <c r="AO33" s="1024"/>
      <c r="AP33" s="1024">
        <v>96</v>
      </c>
      <c r="AQ33" s="1024"/>
      <c r="AR33" s="1024"/>
      <c r="AS33" s="1024"/>
      <c r="AT33" s="1024"/>
      <c r="AU33" s="1024">
        <v>42</v>
      </c>
      <c r="AV33" s="1024"/>
      <c r="AW33" s="1024"/>
      <c r="AX33" s="1024"/>
      <c r="AY33" s="1024"/>
      <c r="AZ33" s="1095" t="s">
        <v>341</v>
      </c>
      <c r="BA33" s="1095"/>
      <c r="BB33" s="1095"/>
      <c r="BC33" s="1095"/>
      <c r="BD33" s="1095"/>
      <c r="BE33" s="1079" t="s">
        <v>348</v>
      </c>
      <c r="BF33" s="1079"/>
      <c r="BG33" s="1079"/>
      <c r="BH33" s="1079"/>
      <c r="BI33" s="1080"/>
      <c r="BJ33" s="109"/>
      <c r="BK33" s="109"/>
      <c r="BL33" s="109"/>
      <c r="BM33" s="109"/>
      <c r="BN33" s="109"/>
      <c r="BO33" s="122"/>
      <c r="BP33" s="122"/>
      <c r="BQ33" s="119">
        <v>27</v>
      </c>
      <c r="BR33" s="120"/>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103"/>
    </row>
    <row r="34" spans="1:131" s="104" customFormat="1" ht="26.25" customHeight="1">
      <c r="A34" s="123">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79"/>
      <c r="BF34" s="1079"/>
      <c r="BG34" s="1079"/>
      <c r="BH34" s="1079"/>
      <c r="BI34" s="1080"/>
      <c r="BJ34" s="109"/>
      <c r="BK34" s="109"/>
      <c r="BL34" s="109"/>
      <c r="BM34" s="109"/>
      <c r="BN34" s="109"/>
      <c r="BO34" s="122"/>
      <c r="BP34" s="122"/>
      <c r="BQ34" s="119">
        <v>28</v>
      </c>
      <c r="BR34" s="120"/>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103"/>
    </row>
    <row r="35" spans="1:131" s="104" customFormat="1" ht="26.25" customHeight="1">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103"/>
    </row>
    <row r="36" spans="1:131" s="104" customFormat="1" ht="26.25" customHeight="1">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103"/>
    </row>
    <row r="37" spans="1:131" s="104" customFormat="1" ht="26.25" customHeight="1">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103"/>
    </row>
    <row r="38" spans="1:131" s="104" customFormat="1" ht="26.25" customHeight="1">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103"/>
    </row>
    <row r="39" spans="1:131" s="104" customFormat="1" ht="26.25" customHeight="1">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103"/>
    </row>
    <row r="40" spans="1:131" s="104" customFormat="1" ht="26.25" customHeight="1">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103"/>
    </row>
    <row r="41" spans="1:131" s="104" customFormat="1" ht="26.25" customHeight="1">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103"/>
    </row>
    <row r="42" spans="1:131" s="104" customFormat="1" ht="26.25" customHeight="1">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103"/>
    </row>
    <row r="43" spans="1:131" s="104" customFormat="1" ht="26.25" customHeight="1">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103"/>
    </row>
    <row r="44" spans="1:131" s="104" customFormat="1" ht="26.25" customHeight="1">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103"/>
    </row>
    <row r="45" spans="1:131" s="104" customFormat="1" ht="26.25" customHeight="1">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103"/>
    </row>
    <row r="46" spans="1:131" s="104" customFormat="1" ht="26.25" customHeight="1">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103"/>
    </row>
    <row r="47" spans="1:131" s="104" customFormat="1" ht="26.25" customHeight="1">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103"/>
    </row>
    <row r="48" spans="1:131" s="104" customFormat="1" ht="26.25" customHeight="1">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103"/>
    </row>
    <row r="49" spans="1:131" s="104" customFormat="1" ht="26.25" customHeight="1">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103"/>
    </row>
    <row r="50" spans="1:131" s="104" customFormat="1" ht="26.25" customHeight="1">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103"/>
    </row>
    <row r="51" spans="1:131" s="104" customFormat="1" ht="26.25" customHeight="1">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103"/>
    </row>
    <row r="52" spans="1:131" s="104" customFormat="1" ht="26.25" customHeight="1">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103"/>
    </row>
    <row r="53" spans="1:131" s="104" customFormat="1" ht="26.25" customHeight="1">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103"/>
    </row>
    <row r="54" spans="1:131" s="104" customFormat="1" ht="26.25" customHeight="1">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103"/>
    </row>
    <row r="55" spans="1:131" s="104" customFormat="1" ht="26.25" customHeight="1">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103"/>
    </row>
    <row r="56" spans="1:131" s="104" customFormat="1" ht="26.25" customHeight="1">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103"/>
    </row>
    <row r="57" spans="1:131" s="104" customFormat="1" ht="26.25" customHeight="1">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103"/>
    </row>
    <row r="58" spans="1:131" s="104" customFormat="1" ht="26.25" customHeight="1">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103"/>
    </row>
    <row r="59" spans="1:131" s="104" customFormat="1" ht="26.25" customHeight="1">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103"/>
    </row>
    <row r="60" spans="1:131" s="104" customFormat="1" ht="26.25" customHeight="1">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103"/>
    </row>
    <row r="61" spans="1:131" s="104" customFormat="1" ht="26.25" customHeight="1" thickBot="1">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103"/>
    </row>
    <row r="62" spans="1:131" s="104" customFormat="1" ht="26.25" customHeight="1">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349</v>
      </c>
      <c r="BK62" s="1082"/>
      <c r="BL62" s="1082"/>
      <c r="BM62" s="1082"/>
      <c r="BN62" s="1083"/>
      <c r="BO62" s="122"/>
      <c r="BP62" s="122"/>
      <c r="BQ62" s="119">
        <v>56</v>
      </c>
      <c r="BR62" s="120"/>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103"/>
    </row>
    <row r="63" spans="1:131" s="104" customFormat="1" ht="26.25" customHeight="1" thickBot="1">
      <c r="A63" s="121" t="s">
        <v>328</v>
      </c>
      <c r="B63" s="997" t="s">
        <v>350</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5037</v>
      </c>
      <c r="AG63" s="1012"/>
      <c r="AH63" s="1012"/>
      <c r="AI63" s="1012"/>
      <c r="AJ63" s="1077"/>
      <c r="AK63" s="1078"/>
      <c r="AL63" s="1016"/>
      <c r="AM63" s="1016"/>
      <c r="AN63" s="1016"/>
      <c r="AO63" s="1016"/>
      <c r="AP63" s="1012">
        <v>17528</v>
      </c>
      <c r="AQ63" s="1012"/>
      <c r="AR63" s="1012"/>
      <c r="AS63" s="1012"/>
      <c r="AT63" s="1012"/>
      <c r="AU63" s="1012">
        <v>7900</v>
      </c>
      <c r="AV63" s="1012"/>
      <c r="AW63" s="1012"/>
      <c r="AX63" s="1012"/>
      <c r="AY63" s="1012"/>
      <c r="AZ63" s="1072"/>
      <c r="BA63" s="1072"/>
      <c r="BB63" s="1072"/>
      <c r="BC63" s="1072"/>
      <c r="BD63" s="1072"/>
      <c r="BE63" s="1013"/>
      <c r="BF63" s="1013"/>
      <c r="BG63" s="1013"/>
      <c r="BH63" s="1013"/>
      <c r="BI63" s="1014"/>
      <c r="BJ63" s="1073" t="s">
        <v>65</v>
      </c>
      <c r="BK63" s="1004"/>
      <c r="BL63" s="1004"/>
      <c r="BM63" s="1004"/>
      <c r="BN63" s="1074"/>
      <c r="BO63" s="122"/>
      <c r="BP63" s="122"/>
      <c r="BQ63" s="119">
        <v>57</v>
      </c>
      <c r="BR63" s="120"/>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103"/>
    </row>
    <row r="64" spans="1:131" s="104" customFormat="1" ht="26.2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103"/>
    </row>
    <row r="65" spans="1:131" s="104" customFormat="1" ht="26.25" customHeight="1" thickBot="1">
      <c r="A65" s="109" t="s">
        <v>351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103"/>
    </row>
    <row r="66" spans="1:131" s="104" customFormat="1" ht="26.25" customHeight="1">
      <c r="A66" s="1048" t="s">
        <v>352</v>
      </c>
      <c r="B66" s="1049"/>
      <c r="C66" s="1049"/>
      <c r="D66" s="1049"/>
      <c r="E66" s="1049"/>
      <c r="F66" s="1049"/>
      <c r="G66" s="1049"/>
      <c r="H66" s="1049"/>
      <c r="I66" s="1049"/>
      <c r="J66" s="1049"/>
      <c r="K66" s="1049"/>
      <c r="L66" s="1049"/>
      <c r="M66" s="1049"/>
      <c r="N66" s="1049"/>
      <c r="O66" s="1049"/>
      <c r="P66" s="1050"/>
      <c r="Q66" s="1054" t="s">
        <v>332</v>
      </c>
      <c r="R66" s="1055"/>
      <c r="S66" s="1055"/>
      <c r="T66" s="1055"/>
      <c r="U66" s="1056"/>
      <c r="V66" s="1054" t="s">
        <v>333</v>
      </c>
      <c r="W66" s="1055"/>
      <c r="X66" s="1055"/>
      <c r="Y66" s="1055"/>
      <c r="Z66" s="1056"/>
      <c r="AA66" s="1054" t="s">
        <v>334</v>
      </c>
      <c r="AB66" s="1055"/>
      <c r="AC66" s="1055"/>
      <c r="AD66" s="1055"/>
      <c r="AE66" s="1056"/>
      <c r="AF66" s="1060" t="s">
        <v>335</v>
      </c>
      <c r="AG66" s="1061"/>
      <c r="AH66" s="1061"/>
      <c r="AI66" s="1061"/>
      <c r="AJ66" s="1062"/>
      <c r="AK66" s="1054" t="s">
        <v>336</v>
      </c>
      <c r="AL66" s="1049"/>
      <c r="AM66" s="1049"/>
      <c r="AN66" s="1049"/>
      <c r="AO66" s="1050"/>
      <c r="AP66" s="1054" t="s">
        <v>337</v>
      </c>
      <c r="AQ66" s="1055"/>
      <c r="AR66" s="1055"/>
      <c r="AS66" s="1055"/>
      <c r="AT66" s="1056"/>
      <c r="AU66" s="1054" t="s">
        <v>353</v>
      </c>
      <c r="AV66" s="1055"/>
      <c r="AW66" s="1055"/>
      <c r="AX66" s="1055"/>
      <c r="AY66" s="1056"/>
      <c r="AZ66" s="1054" t="s">
        <v>312</v>
      </c>
      <c r="BA66" s="1055"/>
      <c r="BB66" s="1055"/>
      <c r="BC66" s="1055"/>
      <c r="BD66" s="1070"/>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c r="A68" s="115">
        <v>1</v>
      </c>
      <c r="B68" s="1038" t="s">
        <v>354</v>
      </c>
      <c r="C68" s="1039"/>
      <c r="D68" s="1039"/>
      <c r="E68" s="1039"/>
      <c r="F68" s="1039"/>
      <c r="G68" s="1039"/>
      <c r="H68" s="1039"/>
      <c r="I68" s="1039"/>
      <c r="J68" s="1039"/>
      <c r="K68" s="1039"/>
      <c r="L68" s="1039"/>
      <c r="M68" s="1039"/>
      <c r="N68" s="1039"/>
      <c r="O68" s="1039"/>
      <c r="P68" s="1040"/>
      <c r="Q68" s="1041">
        <v>83</v>
      </c>
      <c r="R68" s="1035"/>
      <c r="S68" s="1035"/>
      <c r="T68" s="1035"/>
      <c r="U68" s="1035"/>
      <c r="V68" s="1035">
        <v>81</v>
      </c>
      <c r="W68" s="1035"/>
      <c r="X68" s="1035"/>
      <c r="Y68" s="1035"/>
      <c r="Z68" s="1035"/>
      <c r="AA68" s="1035">
        <v>2</v>
      </c>
      <c r="AB68" s="1035"/>
      <c r="AC68" s="1035"/>
      <c r="AD68" s="1035"/>
      <c r="AE68" s="1035"/>
      <c r="AF68" s="1035">
        <v>2</v>
      </c>
      <c r="AG68" s="1035"/>
      <c r="AH68" s="1035"/>
      <c r="AI68" s="1035"/>
      <c r="AJ68" s="1035"/>
      <c r="AK68" s="1035" t="s">
        <v>341</v>
      </c>
      <c r="AL68" s="1035"/>
      <c r="AM68" s="1035"/>
      <c r="AN68" s="1035"/>
      <c r="AO68" s="1035"/>
      <c r="AP68" s="1035" t="s">
        <v>341</v>
      </c>
      <c r="AQ68" s="1035"/>
      <c r="AR68" s="1035"/>
      <c r="AS68" s="1035"/>
      <c r="AT68" s="1035"/>
      <c r="AU68" s="1035" t="s">
        <v>341</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c r="A69" s="118">
        <v>2</v>
      </c>
      <c r="B69" s="1027" t="s">
        <v>355</v>
      </c>
      <c r="C69" s="1028"/>
      <c r="D69" s="1028"/>
      <c r="E69" s="1028"/>
      <c r="F69" s="1028"/>
      <c r="G69" s="1028"/>
      <c r="H69" s="1028"/>
      <c r="I69" s="1028"/>
      <c r="J69" s="1028"/>
      <c r="K69" s="1028"/>
      <c r="L69" s="1028"/>
      <c r="M69" s="1028"/>
      <c r="N69" s="1028"/>
      <c r="O69" s="1028"/>
      <c r="P69" s="1029"/>
      <c r="Q69" s="1030">
        <v>10665</v>
      </c>
      <c r="R69" s="1024"/>
      <c r="S69" s="1024"/>
      <c r="T69" s="1024"/>
      <c r="U69" s="1024"/>
      <c r="V69" s="1024">
        <v>10638</v>
      </c>
      <c r="W69" s="1024"/>
      <c r="X69" s="1024"/>
      <c r="Y69" s="1024"/>
      <c r="Z69" s="1024"/>
      <c r="AA69" s="1024">
        <v>27</v>
      </c>
      <c r="AB69" s="1024"/>
      <c r="AC69" s="1024"/>
      <c r="AD69" s="1024"/>
      <c r="AE69" s="1024"/>
      <c r="AF69" s="1024">
        <v>27</v>
      </c>
      <c r="AG69" s="1024"/>
      <c r="AH69" s="1024"/>
      <c r="AI69" s="1024"/>
      <c r="AJ69" s="1024"/>
      <c r="AK69" s="1024" t="s">
        <v>341</v>
      </c>
      <c r="AL69" s="1024"/>
      <c r="AM69" s="1024"/>
      <c r="AN69" s="1024"/>
      <c r="AO69" s="1024"/>
      <c r="AP69" s="1024" t="s">
        <v>341</v>
      </c>
      <c r="AQ69" s="1024"/>
      <c r="AR69" s="1024"/>
      <c r="AS69" s="1024"/>
      <c r="AT69" s="1024"/>
      <c r="AU69" s="1024" t="s">
        <v>341</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c r="A70" s="118">
        <v>3</v>
      </c>
      <c r="B70" s="1027" t="s">
        <v>356</v>
      </c>
      <c r="C70" s="1028"/>
      <c r="D70" s="1028"/>
      <c r="E70" s="1028"/>
      <c r="F70" s="1028"/>
      <c r="G70" s="1028"/>
      <c r="H70" s="1028"/>
      <c r="I70" s="1028"/>
      <c r="J70" s="1028"/>
      <c r="K70" s="1028"/>
      <c r="L70" s="1028"/>
      <c r="M70" s="1028"/>
      <c r="N70" s="1028"/>
      <c r="O70" s="1028"/>
      <c r="P70" s="1029"/>
      <c r="Q70" s="1030">
        <v>60</v>
      </c>
      <c r="R70" s="1024"/>
      <c r="S70" s="1024"/>
      <c r="T70" s="1024"/>
      <c r="U70" s="1024"/>
      <c r="V70" s="1024">
        <v>60</v>
      </c>
      <c r="W70" s="1024"/>
      <c r="X70" s="1024"/>
      <c r="Y70" s="1024"/>
      <c r="Z70" s="1024"/>
      <c r="AA70" s="1024" t="s">
        <v>341</v>
      </c>
      <c r="AB70" s="1024"/>
      <c r="AC70" s="1024"/>
      <c r="AD70" s="1024"/>
      <c r="AE70" s="1024"/>
      <c r="AF70" s="1024" t="s">
        <v>341</v>
      </c>
      <c r="AG70" s="1024"/>
      <c r="AH70" s="1024"/>
      <c r="AI70" s="1024"/>
      <c r="AJ70" s="1024"/>
      <c r="AK70" s="1024" t="s">
        <v>341</v>
      </c>
      <c r="AL70" s="1024"/>
      <c r="AM70" s="1024"/>
      <c r="AN70" s="1024"/>
      <c r="AO70" s="1024"/>
      <c r="AP70" s="1024" t="s">
        <v>341</v>
      </c>
      <c r="AQ70" s="1024"/>
      <c r="AR70" s="1024"/>
      <c r="AS70" s="1024"/>
      <c r="AT70" s="1024"/>
      <c r="AU70" s="1024" t="s">
        <v>341</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c r="A71" s="118">
        <v>4</v>
      </c>
      <c r="B71" s="1027" t="s">
        <v>357</v>
      </c>
      <c r="C71" s="1028"/>
      <c r="D71" s="1028"/>
      <c r="E71" s="1028"/>
      <c r="F71" s="1028"/>
      <c r="G71" s="1028"/>
      <c r="H71" s="1028"/>
      <c r="I71" s="1028"/>
      <c r="J71" s="1028"/>
      <c r="K71" s="1028"/>
      <c r="L71" s="1028"/>
      <c r="M71" s="1028"/>
      <c r="N71" s="1028"/>
      <c r="O71" s="1028"/>
      <c r="P71" s="1029"/>
      <c r="Q71" s="1030">
        <v>236</v>
      </c>
      <c r="R71" s="1024"/>
      <c r="S71" s="1024"/>
      <c r="T71" s="1024"/>
      <c r="U71" s="1024"/>
      <c r="V71" s="1024">
        <v>228</v>
      </c>
      <c r="W71" s="1024"/>
      <c r="X71" s="1024"/>
      <c r="Y71" s="1024"/>
      <c r="Z71" s="1024"/>
      <c r="AA71" s="1024">
        <v>8</v>
      </c>
      <c r="AB71" s="1024"/>
      <c r="AC71" s="1024"/>
      <c r="AD71" s="1024"/>
      <c r="AE71" s="1024"/>
      <c r="AF71" s="1024">
        <v>8</v>
      </c>
      <c r="AG71" s="1024"/>
      <c r="AH71" s="1024"/>
      <c r="AI71" s="1024"/>
      <c r="AJ71" s="1024"/>
      <c r="AK71" s="1024">
        <v>45</v>
      </c>
      <c r="AL71" s="1024"/>
      <c r="AM71" s="1024"/>
      <c r="AN71" s="1024"/>
      <c r="AO71" s="1024"/>
      <c r="AP71" s="1024" t="s">
        <v>341</v>
      </c>
      <c r="AQ71" s="1024"/>
      <c r="AR71" s="1024"/>
      <c r="AS71" s="1024"/>
      <c r="AT71" s="1024"/>
      <c r="AU71" s="1024" t="s">
        <v>341</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c r="A72" s="118">
        <v>5</v>
      </c>
      <c r="B72" s="1027" t="s">
        <v>358</v>
      </c>
      <c r="C72" s="1028"/>
      <c r="D72" s="1028"/>
      <c r="E72" s="1028"/>
      <c r="F72" s="1028"/>
      <c r="G72" s="1028"/>
      <c r="H72" s="1028"/>
      <c r="I72" s="1028"/>
      <c r="J72" s="1028"/>
      <c r="K72" s="1028"/>
      <c r="L72" s="1028"/>
      <c r="M72" s="1028"/>
      <c r="N72" s="1028"/>
      <c r="O72" s="1028"/>
      <c r="P72" s="1029"/>
      <c r="Q72" s="1030">
        <v>65</v>
      </c>
      <c r="R72" s="1024"/>
      <c r="S72" s="1024"/>
      <c r="T72" s="1024"/>
      <c r="U72" s="1024"/>
      <c r="V72" s="1024">
        <v>65</v>
      </c>
      <c r="W72" s="1024"/>
      <c r="X72" s="1024"/>
      <c r="Y72" s="1024"/>
      <c r="Z72" s="1024"/>
      <c r="AA72" s="1024" t="s">
        <v>341</v>
      </c>
      <c r="AB72" s="1024"/>
      <c r="AC72" s="1024"/>
      <c r="AD72" s="1024"/>
      <c r="AE72" s="1024"/>
      <c r="AF72" s="1024" t="s">
        <v>341</v>
      </c>
      <c r="AG72" s="1024"/>
      <c r="AH72" s="1024"/>
      <c r="AI72" s="1024"/>
      <c r="AJ72" s="1024"/>
      <c r="AK72" s="1024" t="s">
        <v>341</v>
      </c>
      <c r="AL72" s="1024"/>
      <c r="AM72" s="1024"/>
      <c r="AN72" s="1024"/>
      <c r="AO72" s="1024"/>
      <c r="AP72" s="1024" t="s">
        <v>341</v>
      </c>
      <c r="AQ72" s="1024"/>
      <c r="AR72" s="1024"/>
      <c r="AS72" s="1024"/>
      <c r="AT72" s="1024"/>
      <c r="AU72" s="1024" t="s">
        <v>341</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c r="A73" s="118">
        <v>6</v>
      </c>
      <c r="B73" s="1027" t="s">
        <v>359</v>
      </c>
      <c r="C73" s="1028"/>
      <c r="D73" s="1028"/>
      <c r="E73" s="1028"/>
      <c r="F73" s="1028"/>
      <c r="G73" s="1028"/>
      <c r="H73" s="1028"/>
      <c r="I73" s="1028"/>
      <c r="J73" s="1028"/>
      <c r="K73" s="1028"/>
      <c r="L73" s="1028"/>
      <c r="M73" s="1028"/>
      <c r="N73" s="1028"/>
      <c r="O73" s="1028"/>
      <c r="P73" s="1029"/>
      <c r="Q73" s="1030">
        <v>220</v>
      </c>
      <c r="R73" s="1024"/>
      <c r="S73" s="1024"/>
      <c r="T73" s="1024"/>
      <c r="U73" s="1024"/>
      <c r="V73" s="1024">
        <v>161</v>
      </c>
      <c r="W73" s="1024"/>
      <c r="X73" s="1024"/>
      <c r="Y73" s="1024"/>
      <c r="Z73" s="1024"/>
      <c r="AA73" s="1024">
        <v>60</v>
      </c>
      <c r="AB73" s="1024"/>
      <c r="AC73" s="1024"/>
      <c r="AD73" s="1024"/>
      <c r="AE73" s="1024"/>
      <c r="AF73" s="1024">
        <v>60</v>
      </c>
      <c r="AG73" s="1024"/>
      <c r="AH73" s="1024"/>
      <c r="AI73" s="1024"/>
      <c r="AJ73" s="1024"/>
      <c r="AK73" s="1024" t="s">
        <v>341</v>
      </c>
      <c r="AL73" s="1024"/>
      <c r="AM73" s="1024"/>
      <c r="AN73" s="1024"/>
      <c r="AO73" s="1024"/>
      <c r="AP73" s="1024" t="s">
        <v>341</v>
      </c>
      <c r="AQ73" s="1024"/>
      <c r="AR73" s="1024"/>
      <c r="AS73" s="1024"/>
      <c r="AT73" s="1024"/>
      <c r="AU73" s="1024" t="s">
        <v>341</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c r="A74" s="118">
        <v>7</v>
      </c>
      <c r="B74" s="1027" t="s">
        <v>360</v>
      </c>
      <c r="C74" s="1028"/>
      <c r="D74" s="1028"/>
      <c r="E74" s="1028"/>
      <c r="F74" s="1028"/>
      <c r="G74" s="1028"/>
      <c r="H74" s="1028"/>
      <c r="I74" s="1028"/>
      <c r="J74" s="1028"/>
      <c r="K74" s="1028"/>
      <c r="L74" s="1028"/>
      <c r="M74" s="1028"/>
      <c r="N74" s="1028"/>
      <c r="O74" s="1028"/>
      <c r="P74" s="1029"/>
      <c r="Q74" s="1030">
        <v>17</v>
      </c>
      <c r="R74" s="1024"/>
      <c r="S74" s="1024"/>
      <c r="T74" s="1024"/>
      <c r="U74" s="1024"/>
      <c r="V74" s="1024">
        <v>17</v>
      </c>
      <c r="W74" s="1024"/>
      <c r="X74" s="1024"/>
      <c r="Y74" s="1024"/>
      <c r="Z74" s="1024"/>
      <c r="AA74" s="1024" t="s">
        <v>341</v>
      </c>
      <c r="AB74" s="1024"/>
      <c r="AC74" s="1024"/>
      <c r="AD74" s="1024"/>
      <c r="AE74" s="1024"/>
      <c r="AF74" s="1024" t="s">
        <v>341</v>
      </c>
      <c r="AG74" s="1024"/>
      <c r="AH74" s="1024"/>
      <c r="AI74" s="1024"/>
      <c r="AJ74" s="1024"/>
      <c r="AK74" s="1024">
        <v>16</v>
      </c>
      <c r="AL74" s="1024"/>
      <c r="AM74" s="1024"/>
      <c r="AN74" s="1024"/>
      <c r="AO74" s="1024"/>
      <c r="AP74" s="1024" t="s">
        <v>341</v>
      </c>
      <c r="AQ74" s="1024"/>
      <c r="AR74" s="1024"/>
      <c r="AS74" s="1024"/>
      <c r="AT74" s="1024"/>
      <c r="AU74" s="1024" t="s">
        <v>341</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c r="A75" s="118">
        <v>8</v>
      </c>
      <c r="B75" s="1027" t="s">
        <v>361</v>
      </c>
      <c r="C75" s="1028"/>
      <c r="D75" s="1028"/>
      <c r="E75" s="1028"/>
      <c r="F75" s="1028"/>
      <c r="G75" s="1028"/>
      <c r="H75" s="1028"/>
      <c r="I75" s="1028"/>
      <c r="J75" s="1028"/>
      <c r="K75" s="1028"/>
      <c r="L75" s="1028"/>
      <c r="M75" s="1028"/>
      <c r="N75" s="1028"/>
      <c r="O75" s="1028"/>
      <c r="P75" s="1029"/>
      <c r="Q75" s="1031">
        <v>4762</v>
      </c>
      <c r="R75" s="1032"/>
      <c r="S75" s="1032"/>
      <c r="T75" s="1032"/>
      <c r="U75" s="1033"/>
      <c r="V75" s="1034">
        <v>4735</v>
      </c>
      <c r="W75" s="1032"/>
      <c r="X75" s="1032"/>
      <c r="Y75" s="1032"/>
      <c r="Z75" s="1033"/>
      <c r="AA75" s="1034">
        <v>27</v>
      </c>
      <c r="AB75" s="1032"/>
      <c r="AC75" s="1032"/>
      <c r="AD75" s="1032"/>
      <c r="AE75" s="1033"/>
      <c r="AF75" s="1034">
        <v>27</v>
      </c>
      <c r="AG75" s="1032"/>
      <c r="AH75" s="1032"/>
      <c r="AI75" s="1032"/>
      <c r="AJ75" s="1033"/>
      <c r="AK75" s="1034" t="s">
        <v>341</v>
      </c>
      <c r="AL75" s="1032"/>
      <c r="AM75" s="1032"/>
      <c r="AN75" s="1032"/>
      <c r="AO75" s="1033"/>
      <c r="AP75" s="1034" t="s">
        <v>341</v>
      </c>
      <c r="AQ75" s="1032"/>
      <c r="AR75" s="1032"/>
      <c r="AS75" s="1032"/>
      <c r="AT75" s="1033"/>
      <c r="AU75" s="1034" t="s">
        <v>341</v>
      </c>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c r="A76" s="118">
        <v>9</v>
      </c>
      <c r="B76" s="1027" t="s">
        <v>362</v>
      </c>
      <c r="C76" s="1028"/>
      <c r="D76" s="1028"/>
      <c r="E76" s="1028"/>
      <c r="F76" s="1028"/>
      <c r="G76" s="1028"/>
      <c r="H76" s="1028"/>
      <c r="I76" s="1028"/>
      <c r="J76" s="1028"/>
      <c r="K76" s="1028"/>
      <c r="L76" s="1028"/>
      <c r="M76" s="1028"/>
      <c r="N76" s="1028"/>
      <c r="O76" s="1028"/>
      <c r="P76" s="1029"/>
      <c r="Q76" s="1031">
        <v>168</v>
      </c>
      <c r="R76" s="1032"/>
      <c r="S76" s="1032"/>
      <c r="T76" s="1032"/>
      <c r="U76" s="1033"/>
      <c r="V76" s="1034">
        <v>146</v>
      </c>
      <c r="W76" s="1032"/>
      <c r="X76" s="1032"/>
      <c r="Y76" s="1032"/>
      <c r="Z76" s="1033"/>
      <c r="AA76" s="1034">
        <v>21</v>
      </c>
      <c r="AB76" s="1032"/>
      <c r="AC76" s="1032"/>
      <c r="AD76" s="1032"/>
      <c r="AE76" s="1033"/>
      <c r="AF76" s="1034">
        <v>21</v>
      </c>
      <c r="AG76" s="1032"/>
      <c r="AH76" s="1032"/>
      <c r="AI76" s="1032"/>
      <c r="AJ76" s="1033"/>
      <c r="AK76" s="1034" t="s">
        <v>341</v>
      </c>
      <c r="AL76" s="1032"/>
      <c r="AM76" s="1032"/>
      <c r="AN76" s="1032"/>
      <c r="AO76" s="1033"/>
      <c r="AP76" s="1034" t="s">
        <v>341</v>
      </c>
      <c r="AQ76" s="1032"/>
      <c r="AR76" s="1032"/>
      <c r="AS76" s="1032"/>
      <c r="AT76" s="1033"/>
      <c r="AU76" s="1034" t="s">
        <v>341</v>
      </c>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c r="A77" s="118">
        <v>10</v>
      </c>
      <c r="B77" s="1027" t="s">
        <v>363</v>
      </c>
      <c r="C77" s="1028"/>
      <c r="D77" s="1028"/>
      <c r="E77" s="1028"/>
      <c r="F77" s="1028"/>
      <c r="G77" s="1028"/>
      <c r="H77" s="1028"/>
      <c r="I77" s="1028"/>
      <c r="J77" s="1028"/>
      <c r="K77" s="1028"/>
      <c r="L77" s="1028"/>
      <c r="M77" s="1028"/>
      <c r="N77" s="1028"/>
      <c r="O77" s="1028"/>
      <c r="P77" s="1029"/>
      <c r="Q77" s="1031">
        <v>772932</v>
      </c>
      <c r="R77" s="1032"/>
      <c r="S77" s="1032"/>
      <c r="T77" s="1032"/>
      <c r="U77" s="1033"/>
      <c r="V77" s="1034">
        <v>740589</v>
      </c>
      <c r="W77" s="1032"/>
      <c r="X77" s="1032"/>
      <c r="Y77" s="1032"/>
      <c r="Z77" s="1033"/>
      <c r="AA77" s="1034">
        <v>32343</v>
      </c>
      <c r="AB77" s="1032"/>
      <c r="AC77" s="1032"/>
      <c r="AD77" s="1032"/>
      <c r="AE77" s="1033"/>
      <c r="AF77" s="1034">
        <v>32343</v>
      </c>
      <c r="AG77" s="1032"/>
      <c r="AH77" s="1032"/>
      <c r="AI77" s="1032"/>
      <c r="AJ77" s="1033"/>
      <c r="AK77" s="1034">
        <v>691</v>
      </c>
      <c r="AL77" s="1032"/>
      <c r="AM77" s="1032"/>
      <c r="AN77" s="1032"/>
      <c r="AO77" s="1033"/>
      <c r="AP77" s="1034" t="s">
        <v>341</v>
      </c>
      <c r="AQ77" s="1032"/>
      <c r="AR77" s="1032"/>
      <c r="AS77" s="1032"/>
      <c r="AT77" s="1033"/>
      <c r="AU77" s="1034" t="s">
        <v>341</v>
      </c>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c r="A78" s="118">
        <v>11</v>
      </c>
      <c r="B78" s="1027" t="s">
        <v>364</v>
      </c>
      <c r="C78" s="1028"/>
      <c r="D78" s="1028"/>
      <c r="E78" s="1028"/>
      <c r="F78" s="1028"/>
      <c r="G78" s="1028"/>
      <c r="H78" s="1028"/>
      <c r="I78" s="1028"/>
      <c r="J78" s="1028"/>
      <c r="K78" s="1028"/>
      <c r="L78" s="1028"/>
      <c r="M78" s="1028"/>
      <c r="N78" s="1028"/>
      <c r="O78" s="1028"/>
      <c r="P78" s="1029"/>
      <c r="Q78" s="1030">
        <v>11607</v>
      </c>
      <c r="R78" s="1024"/>
      <c r="S78" s="1024"/>
      <c r="T78" s="1024"/>
      <c r="U78" s="1024"/>
      <c r="V78" s="1024">
        <v>9967</v>
      </c>
      <c r="W78" s="1024"/>
      <c r="X78" s="1024"/>
      <c r="Y78" s="1024"/>
      <c r="Z78" s="1024"/>
      <c r="AA78" s="1024">
        <v>1640</v>
      </c>
      <c r="AB78" s="1024"/>
      <c r="AC78" s="1024"/>
      <c r="AD78" s="1024"/>
      <c r="AE78" s="1024"/>
      <c r="AF78" s="1024">
        <v>8226</v>
      </c>
      <c r="AG78" s="1024"/>
      <c r="AH78" s="1024"/>
      <c r="AI78" s="1024"/>
      <c r="AJ78" s="1024"/>
      <c r="AK78" s="1024" t="s">
        <v>324</v>
      </c>
      <c r="AL78" s="1024"/>
      <c r="AM78" s="1024"/>
      <c r="AN78" s="1024"/>
      <c r="AO78" s="1024"/>
      <c r="AP78" s="1024">
        <v>11466</v>
      </c>
      <c r="AQ78" s="1024"/>
      <c r="AR78" s="1024"/>
      <c r="AS78" s="1024"/>
      <c r="AT78" s="1024"/>
      <c r="AU78" s="1024" t="s">
        <v>324</v>
      </c>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c r="A88" s="121" t="s">
        <v>328</v>
      </c>
      <c r="B88" s="997" t="s">
        <v>365</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40713</v>
      </c>
      <c r="AG88" s="1012"/>
      <c r="AH88" s="1012"/>
      <c r="AI88" s="1012"/>
      <c r="AJ88" s="1012"/>
      <c r="AK88" s="1016"/>
      <c r="AL88" s="1016"/>
      <c r="AM88" s="1016"/>
      <c r="AN88" s="1016"/>
      <c r="AO88" s="1016"/>
      <c r="AP88" s="1012">
        <v>11466</v>
      </c>
      <c r="AQ88" s="1012"/>
      <c r="AR88" s="1012"/>
      <c r="AS88" s="1012"/>
      <c r="AT88" s="1012"/>
      <c r="AU88" s="1012"/>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328</v>
      </c>
      <c r="BR102" s="997" t="s">
        <v>366</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13</v>
      </c>
      <c r="CS102" s="1004"/>
      <c r="CT102" s="1004"/>
      <c r="CU102" s="1004"/>
      <c r="CV102" s="1005"/>
      <c r="CW102" s="1003"/>
      <c r="CX102" s="1004"/>
      <c r="CY102" s="1004"/>
      <c r="CZ102" s="1004"/>
      <c r="DA102" s="1005"/>
      <c r="DB102" s="1003"/>
      <c r="DC102" s="1004"/>
      <c r="DD102" s="1004"/>
      <c r="DE102" s="1004"/>
      <c r="DF102" s="1005"/>
      <c r="DG102" s="1003"/>
      <c r="DH102" s="1004"/>
      <c r="DI102" s="1004"/>
      <c r="DJ102" s="1004"/>
      <c r="DK102" s="1005"/>
      <c r="DL102" s="1003"/>
      <c r="DM102" s="1004"/>
      <c r="DN102" s="1004"/>
      <c r="DO102" s="1004"/>
      <c r="DP102" s="1005"/>
      <c r="DQ102" s="1003"/>
      <c r="DR102" s="1004"/>
      <c r="DS102" s="1004"/>
      <c r="DT102" s="1004"/>
      <c r="DU102" s="1005"/>
      <c r="DV102" s="986"/>
      <c r="DW102" s="987"/>
      <c r="DX102" s="987"/>
      <c r="DY102" s="987"/>
      <c r="DZ102" s="988"/>
      <c r="EA102" s="103"/>
    </row>
    <row r="103" spans="1:131" s="104" customFormat="1" ht="26.25" customHeight="1">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367</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368</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c r="A107" s="132" t="s">
        <v>369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370</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c r="A108" s="991" t="s">
        <v>371</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372</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c r="A109" s="946" t="s">
        <v>373</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374</v>
      </c>
      <c r="AB109" s="947"/>
      <c r="AC109" s="947"/>
      <c r="AD109" s="947"/>
      <c r="AE109" s="948"/>
      <c r="AF109" s="949" t="s">
        <v>375</v>
      </c>
      <c r="AG109" s="947"/>
      <c r="AH109" s="947"/>
      <c r="AI109" s="947"/>
      <c r="AJ109" s="948"/>
      <c r="AK109" s="949" t="s">
        <v>240</v>
      </c>
      <c r="AL109" s="947"/>
      <c r="AM109" s="947"/>
      <c r="AN109" s="947"/>
      <c r="AO109" s="948"/>
      <c r="AP109" s="949" t="s">
        <v>376</v>
      </c>
      <c r="AQ109" s="947"/>
      <c r="AR109" s="947"/>
      <c r="AS109" s="947"/>
      <c r="AT109" s="978"/>
      <c r="AU109" s="946" t="s">
        <v>373</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374</v>
      </c>
      <c r="BR109" s="947"/>
      <c r="BS109" s="947"/>
      <c r="BT109" s="947"/>
      <c r="BU109" s="948"/>
      <c r="BV109" s="949" t="s">
        <v>375</v>
      </c>
      <c r="BW109" s="947"/>
      <c r="BX109" s="947"/>
      <c r="BY109" s="947"/>
      <c r="BZ109" s="948"/>
      <c r="CA109" s="949" t="s">
        <v>240</v>
      </c>
      <c r="CB109" s="947"/>
      <c r="CC109" s="947"/>
      <c r="CD109" s="947"/>
      <c r="CE109" s="948"/>
      <c r="CF109" s="985" t="s">
        <v>376</v>
      </c>
      <c r="CG109" s="985"/>
      <c r="CH109" s="985"/>
      <c r="CI109" s="985"/>
      <c r="CJ109" s="985"/>
      <c r="CK109" s="949" t="s">
        <v>377</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374</v>
      </c>
      <c r="DH109" s="947"/>
      <c r="DI109" s="947"/>
      <c r="DJ109" s="947"/>
      <c r="DK109" s="948"/>
      <c r="DL109" s="949" t="s">
        <v>375</v>
      </c>
      <c r="DM109" s="947"/>
      <c r="DN109" s="947"/>
      <c r="DO109" s="947"/>
      <c r="DP109" s="948"/>
      <c r="DQ109" s="949" t="s">
        <v>240</v>
      </c>
      <c r="DR109" s="947"/>
      <c r="DS109" s="947"/>
      <c r="DT109" s="947"/>
      <c r="DU109" s="948"/>
      <c r="DV109" s="949" t="s">
        <v>376</v>
      </c>
      <c r="DW109" s="947"/>
      <c r="DX109" s="947"/>
      <c r="DY109" s="947"/>
      <c r="DZ109" s="978"/>
    </row>
    <row r="110" spans="1:131" s="103" customFormat="1" ht="26.25" customHeight="1">
      <c r="A110" s="849" t="s">
        <v>378</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2950263</v>
      </c>
      <c r="AB110" s="940"/>
      <c r="AC110" s="940"/>
      <c r="AD110" s="940"/>
      <c r="AE110" s="941"/>
      <c r="AF110" s="942">
        <v>3113496</v>
      </c>
      <c r="AG110" s="940"/>
      <c r="AH110" s="940"/>
      <c r="AI110" s="940"/>
      <c r="AJ110" s="941"/>
      <c r="AK110" s="942">
        <v>2984701</v>
      </c>
      <c r="AL110" s="940"/>
      <c r="AM110" s="940"/>
      <c r="AN110" s="940"/>
      <c r="AO110" s="941"/>
      <c r="AP110" s="943">
        <v>16.5</v>
      </c>
      <c r="AQ110" s="944"/>
      <c r="AR110" s="944"/>
      <c r="AS110" s="944"/>
      <c r="AT110" s="945"/>
      <c r="AU110" s="979" t="s">
        <v>379</v>
      </c>
      <c r="AV110" s="980"/>
      <c r="AW110" s="980"/>
      <c r="AX110" s="980"/>
      <c r="AY110" s="980"/>
      <c r="AZ110" s="905" t="s">
        <v>380</v>
      </c>
      <c r="BA110" s="850"/>
      <c r="BB110" s="850"/>
      <c r="BC110" s="850"/>
      <c r="BD110" s="850"/>
      <c r="BE110" s="850"/>
      <c r="BF110" s="850"/>
      <c r="BG110" s="850"/>
      <c r="BH110" s="850"/>
      <c r="BI110" s="850"/>
      <c r="BJ110" s="850"/>
      <c r="BK110" s="850"/>
      <c r="BL110" s="850"/>
      <c r="BM110" s="850"/>
      <c r="BN110" s="850"/>
      <c r="BO110" s="850"/>
      <c r="BP110" s="851"/>
      <c r="BQ110" s="906">
        <v>29743517</v>
      </c>
      <c r="BR110" s="887"/>
      <c r="BS110" s="887"/>
      <c r="BT110" s="887"/>
      <c r="BU110" s="887"/>
      <c r="BV110" s="887">
        <v>28152458</v>
      </c>
      <c r="BW110" s="887"/>
      <c r="BX110" s="887"/>
      <c r="BY110" s="887"/>
      <c r="BZ110" s="887"/>
      <c r="CA110" s="887">
        <v>27888635</v>
      </c>
      <c r="CB110" s="887"/>
      <c r="CC110" s="887"/>
      <c r="CD110" s="887"/>
      <c r="CE110" s="887"/>
      <c r="CF110" s="911">
        <v>154.5</v>
      </c>
      <c r="CG110" s="912"/>
      <c r="CH110" s="912"/>
      <c r="CI110" s="912"/>
      <c r="CJ110" s="912"/>
      <c r="CK110" s="975" t="s">
        <v>381</v>
      </c>
      <c r="CL110" s="861"/>
      <c r="CM110" s="936" t="s">
        <v>382</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65</v>
      </c>
      <c r="DH110" s="887"/>
      <c r="DI110" s="887"/>
      <c r="DJ110" s="887"/>
      <c r="DK110" s="887"/>
      <c r="DL110" s="887" t="s">
        <v>65</v>
      </c>
      <c r="DM110" s="887"/>
      <c r="DN110" s="887"/>
      <c r="DO110" s="887"/>
      <c r="DP110" s="887"/>
      <c r="DQ110" s="887" t="s">
        <v>65</v>
      </c>
      <c r="DR110" s="887"/>
      <c r="DS110" s="887"/>
      <c r="DT110" s="887"/>
      <c r="DU110" s="887"/>
      <c r="DV110" s="888" t="s">
        <v>65</v>
      </c>
      <c r="DW110" s="888"/>
      <c r="DX110" s="888"/>
      <c r="DY110" s="888"/>
      <c r="DZ110" s="889"/>
    </row>
    <row r="111" spans="1:131" s="103" customFormat="1" ht="26.25" customHeight="1">
      <c r="A111" s="816" t="s">
        <v>383</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65</v>
      </c>
      <c r="AB111" s="968"/>
      <c r="AC111" s="968"/>
      <c r="AD111" s="968"/>
      <c r="AE111" s="969"/>
      <c r="AF111" s="970" t="s">
        <v>65</v>
      </c>
      <c r="AG111" s="968"/>
      <c r="AH111" s="968"/>
      <c r="AI111" s="968"/>
      <c r="AJ111" s="969"/>
      <c r="AK111" s="970" t="s">
        <v>65</v>
      </c>
      <c r="AL111" s="968"/>
      <c r="AM111" s="968"/>
      <c r="AN111" s="968"/>
      <c r="AO111" s="969"/>
      <c r="AP111" s="971" t="s">
        <v>65</v>
      </c>
      <c r="AQ111" s="972"/>
      <c r="AR111" s="972"/>
      <c r="AS111" s="972"/>
      <c r="AT111" s="973"/>
      <c r="AU111" s="981"/>
      <c r="AV111" s="982"/>
      <c r="AW111" s="982"/>
      <c r="AX111" s="982"/>
      <c r="AY111" s="982"/>
      <c r="AZ111" s="857" t="s">
        <v>384</v>
      </c>
      <c r="BA111" s="792"/>
      <c r="BB111" s="792"/>
      <c r="BC111" s="792"/>
      <c r="BD111" s="792"/>
      <c r="BE111" s="792"/>
      <c r="BF111" s="792"/>
      <c r="BG111" s="792"/>
      <c r="BH111" s="792"/>
      <c r="BI111" s="792"/>
      <c r="BJ111" s="792"/>
      <c r="BK111" s="792"/>
      <c r="BL111" s="792"/>
      <c r="BM111" s="792"/>
      <c r="BN111" s="792"/>
      <c r="BO111" s="792"/>
      <c r="BP111" s="793"/>
      <c r="BQ111" s="858">
        <v>84016</v>
      </c>
      <c r="BR111" s="859"/>
      <c r="BS111" s="859"/>
      <c r="BT111" s="859"/>
      <c r="BU111" s="859"/>
      <c r="BV111" s="859">
        <v>64317</v>
      </c>
      <c r="BW111" s="859"/>
      <c r="BX111" s="859"/>
      <c r="BY111" s="859"/>
      <c r="BZ111" s="859"/>
      <c r="CA111" s="859">
        <v>49469</v>
      </c>
      <c r="CB111" s="859"/>
      <c r="CC111" s="859"/>
      <c r="CD111" s="859"/>
      <c r="CE111" s="859"/>
      <c r="CF111" s="920">
        <v>0.3</v>
      </c>
      <c r="CG111" s="921"/>
      <c r="CH111" s="921"/>
      <c r="CI111" s="921"/>
      <c r="CJ111" s="921"/>
      <c r="CK111" s="976"/>
      <c r="CL111" s="863"/>
      <c r="CM111" s="866" t="s">
        <v>385</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58" t="s">
        <v>65</v>
      </c>
      <c r="DH111" s="859"/>
      <c r="DI111" s="859"/>
      <c r="DJ111" s="859"/>
      <c r="DK111" s="859"/>
      <c r="DL111" s="859" t="s">
        <v>65</v>
      </c>
      <c r="DM111" s="859"/>
      <c r="DN111" s="859"/>
      <c r="DO111" s="859"/>
      <c r="DP111" s="859"/>
      <c r="DQ111" s="859" t="s">
        <v>65</v>
      </c>
      <c r="DR111" s="859"/>
      <c r="DS111" s="859"/>
      <c r="DT111" s="859"/>
      <c r="DU111" s="859"/>
      <c r="DV111" s="836" t="s">
        <v>65</v>
      </c>
      <c r="DW111" s="836"/>
      <c r="DX111" s="836"/>
      <c r="DY111" s="836"/>
      <c r="DZ111" s="837"/>
    </row>
    <row r="112" spans="1:131" s="103" customFormat="1" ht="26.25" customHeight="1">
      <c r="A112" s="961" t="s">
        <v>386</v>
      </c>
      <c r="B112" s="962"/>
      <c r="C112" s="792" t="s">
        <v>387</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65</v>
      </c>
      <c r="AB112" s="822"/>
      <c r="AC112" s="822"/>
      <c r="AD112" s="822"/>
      <c r="AE112" s="823"/>
      <c r="AF112" s="824" t="s">
        <v>65</v>
      </c>
      <c r="AG112" s="822"/>
      <c r="AH112" s="822"/>
      <c r="AI112" s="822"/>
      <c r="AJ112" s="823"/>
      <c r="AK112" s="824" t="s">
        <v>65</v>
      </c>
      <c r="AL112" s="822"/>
      <c r="AM112" s="822"/>
      <c r="AN112" s="822"/>
      <c r="AO112" s="823"/>
      <c r="AP112" s="869" t="s">
        <v>65</v>
      </c>
      <c r="AQ112" s="870"/>
      <c r="AR112" s="870"/>
      <c r="AS112" s="870"/>
      <c r="AT112" s="871"/>
      <c r="AU112" s="981"/>
      <c r="AV112" s="982"/>
      <c r="AW112" s="982"/>
      <c r="AX112" s="982"/>
      <c r="AY112" s="982"/>
      <c r="AZ112" s="857" t="s">
        <v>388</v>
      </c>
      <c r="BA112" s="792"/>
      <c r="BB112" s="792"/>
      <c r="BC112" s="792"/>
      <c r="BD112" s="792"/>
      <c r="BE112" s="792"/>
      <c r="BF112" s="792"/>
      <c r="BG112" s="792"/>
      <c r="BH112" s="792"/>
      <c r="BI112" s="792"/>
      <c r="BJ112" s="792"/>
      <c r="BK112" s="792"/>
      <c r="BL112" s="792"/>
      <c r="BM112" s="792"/>
      <c r="BN112" s="792"/>
      <c r="BO112" s="792"/>
      <c r="BP112" s="793"/>
      <c r="BQ112" s="858">
        <v>9562809</v>
      </c>
      <c r="BR112" s="859"/>
      <c r="BS112" s="859"/>
      <c r="BT112" s="859"/>
      <c r="BU112" s="859"/>
      <c r="BV112" s="859">
        <v>9025268</v>
      </c>
      <c r="BW112" s="859"/>
      <c r="BX112" s="859"/>
      <c r="BY112" s="859"/>
      <c r="BZ112" s="859"/>
      <c r="CA112" s="859">
        <v>7899568</v>
      </c>
      <c r="CB112" s="859"/>
      <c r="CC112" s="859"/>
      <c r="CD112" s="859"/>
      <c r="CE112" s="859"/>
      <c r="CF112" s="920">
        <v>43.8</v>
      </c>
      <c r="CG112" s="921"/>
      <c r="CH112" s="921"/>
      <c r="CI112" s="921"/>
      <c r="CJ112" s="921"/>
      <c r="CK112" s="976"/>
      <c r="CL112" s="863"/>
      <c r="CM112" s="866" t="s">
        <v>389</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58" t="s">
        <v>65</v>
      </c>
      <c r="DH112" s="859"/>
      <c r="DI112" s="859"/>
      <c r="DJ112" s="859"/>
      <c r="DK112" s="859"/>
      <c r="DL112" s="859" t="s">
        <v>65</v>
      </c>
      <c r="DM112" s="859"/>
      <c r="DN112" s="859"/>
      <c r="DO112" s="859"/>
      <c r="DP112" s="859"/>
      <c r="DQ112" s="859" t="s">
        <v>65</v>
      </c>
      <c r="DR112" s="859"/>
      <c r="DS112" s="859"/>
      <c r="DT112" s="859"/>
      <c r="DU112" s="859"/>
      <c r="DV112" s="836" t="s">
        <v>65</v>
      </c>
      <c r="DW112" s="836"/>
      <c r="DX112" s="836"/>
      <c r="DY112" s="836"/>
      <c r="DZ112" s="837"/>
    </row>
    <row r="113" spans="1:130" s="103" customFormat="1" ht="26.25" customHeight="1">
      <c r="A113" s="963"/>
      <c r="B113" s="964"/>
      <c r="C113" s="792" t="s">
        <v>390</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843852</v>
      </c>
      <c r="AB113" s="968"/>
      <c r="AC113" s="968"/>
      <c r="AD113" s="968"/>
      <c r="AE113" s="969"/>
      <c r="AF113" s="970">
        <v>826070</v>
      </c>
      <c r="AG113" s="968"/>
      <c r="AH113" s="968"/>
      <c r="AI113" s="968"/>
      <c r="AJ113" s="969"/>
      <c r="AK113" s="970">
        <v>656879</v>
      </c>
      <c r="AL113" s="968"/>
      <c r="AM113" s="968"/>
      <c r="AN113" s="968"/>
      <c r="AO113" s="969"/>
      <c r="AP113" s="971">
        <v>3.6</v>
      </c>
      <c r="AQ113" s="972"/>
      <c r="AR113" s="972"/>
      <c r="AS113" s="972"/>
      <c r="AT113" s="973"/>
      <c r="AU113" s="981"/>
      <c r="AV113" s="982"/>
      <c r="AW113" s="982"/>
      <c r="AX113" s="982"/>
      <c r="AY113" s="982"/>
      <c r="AZ113" s="857" t="s">
        <v>391</v>
      </c>
      <c r="BA113" s="792"/>
      <c r="BB113" s="792"/>
      <c r="BC113" s="792"/>
      <c r="BD113" s="792"/>
      <c r="BE113" s="792"/>
      <c r="BF113" s="792"/>
      <c r="BG113" s="792"/>
      <c r="BH113" s="792"/>
      <c r="BI113" s="792"/>
      <c r="BJ113" s="792"/>
      <c r="BK113" s="792"/>
      <c r="BL113" s="792"/>
      <c r="BM113" s="792"/>
      <c r="BN113" s="792"/>
      <c r="BO113" s="792"/>
      <c r="BP113" s="793"/>
      <c r="BQ113" s="858" t="s">
        <v>65</v>
      </c>
      <c r="BR113" s="859"/>
      <c r="BS113" s="859"/>
      <c r="BT113" s="859"/>
      <c r="BU113" s="859"/>
      <c r="BV113" s="859" t="s">
        <v>65</v>
      </c>
      <c r="BW113" s="859"/>
      <c r="BX113" s="859"/>
      <c r="BY113" s="859"/>
      <c r="BZ113" s="859"/>
      <c r="CA113" s="859" t="s">
        <v>65</v>
      </c>
      <c r="CB113" s="859"/>
      <c r="CC113" s="859"/>
      <c r="CD113" s="859"/>
      <c r="CE113" s="859"/>
      <c r="CF113" s="920" t="s">
        <v>65</v>
      </c>
      <c r="CG113" s="921"/>
      <c r="CH113" s="921"/>
      <c r="CI113" s="921"/>
      <c r="CJ113" s="921"/>
      <c r="CK113" s="976"/>
      <c r="CL113" s="863"/>
      <c r="CM113" s="866" t="s">
        <v>392</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65</v>
      </c>
      <c r="DH113" s="822"/>
      <c r="DI113" s="822"/>
      <c r="DJ113" s="822"/>
      <c r="DK113" s="823"/>
      <c r="DL113" s="824" t="s">
        <v>65</v>
      </c>
      <c r="DM113" s="822"/>
      <c r="DN113" s="822"/>
      <c r="DO113" s="822"/>
      <c r="DP113" s="823"/>
      <c r="DQ113" s="824" t="s">
        <v>65</v>
      </c>
      <c r="DR113" s="822"/>
      <c r="DS113" s="822"/>
      <c r="DT113" s="822"/>
      <c r="DU113" s="823"/>
      <c r="DV113" s="869" t="s">
        <v>65</v>
      </c>
      <c r="DW113" s="870"/>
      <c r="DX113" s="870"/>
      <c r="DY113" s="870"/>
      <c r="DZ113" s="871"/>
    </row>
    <row r="114" spans="1:130" s="103" customFormat="1" ht="26.25" customHeight="1">
      <c r="A114" s="963"/>
      <c r="B114" s="964"/>
      <c r="C114" s="792" t="s">
        <v>393</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1961</v>
      </c>
      <c r="AB114" s="822"/>
      <c r="AC114" s="822"/>
      <c r="AD114" s="822"/>
      <c r="AE114" s="823"/>
      <c r="AF114" s="824">
        <v>1429</v>
      </c>
      <c r="AG114" s="822"/>
      <c r="AH114" s="822"/>
      <c r="AI114" s="822"/>
      <c r="AJ114" s="823"/>
      <c r="AK114" s="824">
        <v>1188</v>
      </c>
      <c r="AL114" s="822"/>
      <c r="AM114" s="822"/>
      <c r="AN114" s="822"/>
      <c r="AO114" s="823"/>
      <c r="AP114" s="869">
        <v>0</v>
      </c>
      <c r="AQ114" s="870"/>
      <c r="AR114" s="870"/>
      <c r="AS114" s="870"/>
      <c r="AT114" s="871"/>
      <c r="AU114" s="981"/>
      <c r="AV114" s="982"/>
      <c r="AW114" s="982"/>
      <c r="AX114" s="982"/>
      <c r="AY114" s="982"/>
      <c r="AZ114" s="857" t="s">
        <v>394</v>
      </c>
      <c r="BA114" s="792"/>
      <c r="BB114" s="792"/>
      <c r="BC114" s="792"/>
      <c r="BD114" s="792"/>
      <c r="BE114" s="792"/>
      <c r="BF114" s="792"/>
      <c r="BG114" s="792"/>
      <c r="BH114" s="792"/>
      <c r="BI114" s="792"/>
      <c r="BJ114" s="792"/>
      <c r="BK114" s="792"/>
      <c r="BL114" s="792"/>
      <c r="BM114" s="792"/>
      <c r="BN114" s="792"/>
      <c r="BO114" s="792"/>
      <c r="BP114" s="793"/>
      <c r="BQ114" s="858">
        <v>3613042</v>
      </c>
      <c r="BR114" s="859"/>
      <c r="BS114" s="859"/>
      <c r="BT114" s="859"/>
      <c r="BU114" s="859"/>
      <c r="BV114" s="859">
        <v>3320192</v>
      </c>
      <c r="BW114" s="859"/>
      <c r="BX114" s="859"/>
      <c r="BY114" s="859"/>
      <c r="BZ114" s="859"/>
      <c r="CA114" s="859">
        <v>3177073</v>
      </c>
      <c r="CB114" s="859"/>
      <c r="CC114" s="859"/>
      <c r="CD114" s="859"/>
      <c r="CE114" s="859"/>
      <c r="CF114" s="920">
        <v>17.600000000000001</v>
      </c>
      <c r="CG114" s="921"/>
      <c r="CH114" s="921"/>
      <c r="CI114" s="921"/>
      <c r="CJ114" s="921"/>
      <c r="CK114" s="976"/>
      <c r="CL114" s="863"/>
      <c r="CM114" s="866" t="s">
        <v>395</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65</v>
      </c>
      <c r="DH114" s="822"/>
      <c r="DI114" s="822"/>
      <c r="DJ114" s="822"/>
      <c r="DK114" s="823"/>
      <c r="DL114" s="824" t="s">
        <v>65</v>
      </c>
      <c r="DM114" s="822"/>
      <c r="DN114" s="822"/>
      <c r="DO114" s="822"/>
      <c r="DP114" s="823"/>
      <c r="DQ114" s="824" t="s">
        <v>65</v>
      </c>
      <c r="DR114" s="822"/>
      <c r="DS114" s="822"/>
      <c r="DT114" s="822"/>
      <c r="DU114" s="823"/>
      <c r="DV114" s="869" t="s">
        <v>65</v>
      </c>
      <c r="DW114" s="870"/>
      <c r="DX114" s="870"/>
      <c r="DY114" s="870"/>
      <c r="DZ114" s="871"/>
    </row>
    <row r="115" spans="1:130" s="103" customFormat="1" ht="26.25" customHeight="1">
      <c r="A115" s="963"/>
      <c r="B115" s="964"/>
      <c r="C115" s="792" t="s">
        <v>396</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31415</v>
      </c>
      <c r="AB115" s="968"/>
      <c r="AC115" s="968"/>
      <c r="AD115" s="968"/>
      <c r="AE115" s="969"/>
      <c r="AF115" s="970">
        <v>21311</v>
      </c>
      <c r="AG115" s="968"/>
      <c r="AH115" s="968"/>
      <c r="AI115" s="968"/>
      <c r="AJ115" s="969"/>
      <c r="AK115" s="970">
        <v>16297</v>
      </c>
      <c r="AL115" s="968"/>
      <c r="AM115" s="968"/>
      <c r="AN115" s="968"/>
      <c r="AO115" s="969"/>
      <c r="AP115" s="971">
        <v>0.1</v>
      </c>
      <c r="AQ115" s="972"/>
      <c r="AR115" s="972"/>
      <c r="AS115" s="972"/>
      <c r="AT115" s="973"/>
      <c r="AU115" s="981"/>
      <c r="AV115" s="982"/>
      <c r="AW115" s="982"/>
      <c r="AX115" s="982"/>
      <c r="AY115" s="982"/>
      <c r="AZ115" s="857" t="s">
        <v>397</v>
      </c>
      <c r="BA115" s="792"/>
      <c r="BB115" s="792"/>
      <c r="BC115" s="792"/>
      <c r="BD115" s="792"/>
      <c r="BE115" s="792"/>
      <c r="BF115" s="792"/>
      <c r="BG115" s="792"/>
      <c r="BH115" s="792"/>
      <c r="BI115" s="792"/>
      <c r="BJ115" s="792"/>
      <c r="BK115" s="792"/>
      <c r="BL115" s="792"/>
      <c r="BM115" s="792"/>
      <c r="BN115" s="792"/>
      <c r="BO115" s="792"/>
      <c r="BP115" s="793"/>
      <c r="BQ115" s="858" t="s">
        <v>65</v>
      </c>
      <c r="BR115" s="859"/>
      <c r="BS115" s="859"/>
      <c r="BT115" s="859"/>
      <c r="BU115" s="859"/>
      <c r="BV115" s="859" t="s">
        <v>65</v>
      </c>
      <c r="BW115" s="859"/>
      <c r="BX115" s="859"/>
      <c r="BY115" s="859"/>
      <c r="BZ115" s="859"/>
      <c r="CA115" s="859" t="s">
        <v>65</v>
      </c>
      <c r="CB115" s="859"/>
      <c r="CC115" s="859"/>
      <c r="CD115" s="859"/>
      <c r="CE115" s="859"/>
      <c r="CF115" s="920" t="s">
        <v>65</v>
      </c>
      <c r="CG115" s="921"/>
      <c r="CH115" s="921"/>
      <c r="CI115" s="921"/>
      <c r="CJ115" s="921"/>
      <c r="CK115" s="976"/>
      <c r="CL115" s="863"/>
      <c r="CM115" s="857" t="s">
        <v>398</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65</v>
      </c>
      <c r="DH115" s="822"/>
      <c r="DI115" s="822"/>
      <c r="DJ115" s="822"/>
      <c r="DK115" s="823"/>
      <c r="DL115" s="824" t="s">
        <v>65</v>
      </c>
      <c r="DM115" s="822"/>
      <c r="DN115" s="822"/>
      <c r="DO115" s="822"/>
      <c r="DP115" s="823"/>
      <c r="DQ115" s="824" t="s">
        <v>65</v>
      </c>
      <c r="DR115" s="822"/>
      <c r="DS115" s="822"/>
      <c r="DT115" s="822"/>
      <c r="DU115" s="823"/>
      <c r="DV115" s="869" t="s">
        <v>65</v>
      </c>
      <c r="DW115" s="870"/>
      <c r="DX115" s="870"/>
      <c r="DY115" s="870"/>
      <c r="DZ115" s="871"/>
    </row>
    <row r="116" spans="1:130" s="103" customFormat="1" ht="26.25" customHeight="1">
      <c r="A116" s="965"/>
      <c r="B116" s="966"/>
      <c r="C116" s="925" t="s">
        <v>399</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65</v>
      </c>
      <c r="AB116" s="822"/>
      <c r="AC116" s="822"/>
      <c r="AD116" s="822"/>
      <c r="AE116" s="823"/>
      <c r="AF116" s="824" t="s">
        <v>65</v>
      </c>
      <c r="AG116" s="822"/>
      <c r="AH116" s="822"/>
      <c r="AI116" s="822"/>
      <c r="AJ116" s="823"/>
      <c r="AK116" s="824" t="s">
        <v>65</v>
      </c>
      <c r="AL116" s="822"/>
      <c r="AM116" s="822"/>
      <c r="AN116" s="822"/>
      <c r="AO116" s="823"/>
      <c r="AP116" s="869" t="s">
        <v>65</v>
      </c>
      <c r="AQ116" s="870"/>
      <c r="AR116" s="870"/>
      <c r="AS116" s="870"/>
      <c r="AT116" s="871"/>
      <c r="AU116" s="981"/>
      <c r="AV116" s="982"/>
      <c r="AW116" s="982"/>
      <c r="AX116" s="982"/>
      <c r="AY116" s="982"/>
      <c r="AZ116" s="908" t="s">
        <v>400</v>
      </c>
      <c r="BA116" s="909"/>
      <c r="BB116" s="909"/>
      <c r="BC116" s="909"/>
      <c r="BD116" s="909"/>
      <c r="BE116" s="909"/>
      <c r="BF116" s="909"/>
      <c r="BG116" s="909"/>
      <c r="BH116" s="909"/>
      <c r="BI116" s="909"/>
      <c r="BJ116" s="909"/>
      <c r="BK116" s="909"/>
      <c r="BL116" s="909"/>
      <c r="BM116" s="909"/>
      <c r="BN116" s="909"/>
      <c r="BO116" s="909"/>
      <c r="BP116" s="910"/>
      <c r="BQ116" s="858" t="s">
        <v>65</v>
      </c>
      <c r="BR116" s="859"/>
      <c r="BS116" s="859"/>
      <c r="BT116" s="859"/>
      <c r="BU116" s="859"/>
      <c r="BV116" s="859" t="s">
        <v>65</v>
      </c>
      <c r="BW116" s="859"/>
      <c r="BX116" s="859"/>
      <c r="BY116" s="859"/>
      <c r="BZ116" s="859"/>
      <c r="CA116" s="859" t="s">
        <v>65</v>
      </c>
      <c r="CB116" s="859"/>
      <c r="CC116" s="859"/>
      <c r="CD116" s="859"/>
      <c r="CE116" s="859"/>
      <c r="CF116" s="920" t="s">
        <v>65</v>
      </c>
      <c r="CG116" s="921"/>
      <c r="CH116" s="921"/>
      <c r="CI116" s="921"/>
      <c r="CJ116" s="921"/>
      <c r="CK116" s="976"/>
      <c r="CL116" s="863"/>
      <c r="CM116" s="866" t="s">
        <v>401</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t="s">
        <v>65</v>
      </c>
      <c r="DH116" s="822"/>
      <c r="DI116" s="822"/>
      <c r="DJ116" s="822"/>
      <c r="DK116" s="823"/>
      <c r="DL116" s="824" t="s">
        <v>65</v>
      </c>
      <c r="DM116" s="822"/>
      <c r="DN116" s="822"/>
      <c r="DO116" s="822"/>
      <c r="DP116" s="823"/>
      <c r="DQ116" s="824" t="s">
        <v>65</v>
      </c>
      <c r="DR116" s="822"/>
      <c r="DS116" s="822"/>
      <c r="DT116" s="822"/>
      <c r="DU116" s="823"/>
      <c r="DV116" s="869" t="s">
        <v>65</v>
      </c>
      <c r="DW116" s="870"/>
      <c r="DX116" s="870"/>
      <c r="DY116" s="870"/>
      <c r="DZ116" s="871"/>
    </row>
    <row r="117" spans="1:130" s="103" customFormat="1" ht="26.25" customHeight="1">
      <c r="A117" s="946" t="s">
        <v>122</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402</v>
      </c>
      <c r="Z117" s="948"/>
      <c r="AA117" s="953">
        <v>3827491</v>
      </c>
      <c r="AB117" s="954"/>
      <c r="AC117" s="954"/>
      <c r="AD117" s="954"/>
      <c r="AE117" s="955"/>
      <c r="AF117" s="956">
        <v>3962306</v>
      </c>
      <c r="AG117" s="954"/>
      <c r="AH117" s="954"/>
      <c r="AI117" s="954"/>
      <c r="AJ117" s="955"/>
      <c r="AK117" s="956">
        <v>3659065</v>
      </c>
      <c r="AL117" s="954"/>
      <c r="AM117" s="954"/>
      <c r="AN117" s="954"/>
      <c r="AO117" s="955"/>
      <c r="AP117" s="957"/>
      <c r="AQ117" s="958"/>
      <c r="AR117" s="958"/>
      <c r="AS117" s="958"/>
      <c r="AT117" s="959"/>
      <c r="AU117" s="981"/>
      <c r="AV117" s="982"/>
      <c r="AW117" s="982"/>
      <c r="AX117" s="982"/>
      <c r="AY117" s="982"/>
      <c r="AZ117" s="908" t="s">
        <v>403</v>
      </c>
      <c r="BA117" s="909"/>
      <c r="BB117" s="909"/>
      <c r="BC117" s="909"/>
      <c r="BD117" s="909"/>
      <c r="BE117" s="909"/>
      <c r="BF117" s="909"/>
      <c r="BG117" s="909"/>
      <c r="BH117" s="909"/>
      <c r="BI117" s="909"/>
      <c r="BJ117" s="909"/>
      <c r="BK117" s="909"/>
      <c r="BL117" s="909"/>
      <c r="BM117" s="909"/>
      <c r="BN117" s="909"/>
      <c r="BO117" s="909"/>
      <c r="BP117" s="910"/>
      <c r="BQ117" s="858" t="s">
        <v>65</v>
      </c>
      <c r="BR117" s="859"/>
      <c r="BS117" s="859"/>
      <c r="BT117" s="859"/>
      <c r="BU117" s="859"/>
      <c r="BV117" s="859" t="s">
        <v>65</v>
      </c>
      <c r="BW117" s="859"/>
      <c r="BX117" s="859"/>
      <c r="BY117" s="859"/>
      <c r="BZ117" s="859"/>
      <c r="CA117" s="859" t="s">
        <v>65</v>
      </c>
      <c r="CB117" s="859"/>
      <c r="CC117" s="859"/>
      <c r="CD117" s="859"/>
      <c r="CE117" s="859"/>
      <c r="CF117" s="920" t="s">
        <v>65</v>
      </c>
      <c r="CG117" s="921"/>
      <c r="CH117" s="921"/>
      <c r="CI117" s="921"/>
      <c r="CJ117" s="921"/>
      <c r="CK117" s="976"/>
      <c r="CL117" s="863"/>
      <c r="CM117" s="866" t="s">
        <v>404</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65</v>
      </c>
      <c r="DH117" s="822"/>
      <c r="DI117" s="822"/>
      <c r="DJ117" s="822"/>
      <c r="DK117" s="823"/>
      <c r="DL117" s="824" t="s">
        <v>65</v>
      </c>
      <c r="DM117" s="822"/>
      <c r="DN117" s="822"/>
      <c r="DO117" s="822"/>
      <c r="DP117" s="823"/>
      <c r="DQ117" s="824" t="s">
        <v>65</v>
      </c>
      <c r="DR117" s="822"/>
      <c r="DS117" s="822"/>
      <c r="DT117" s="822"/>
      <c r="DU117" s="823"/>
      <c r="DV117" s="869" t="s">
        <v>65</v>
      </c>
      <c r="DW117" s="870"/>
      <c r="DX117" s="870"/>
      <c r="DY117" s="870"/>
      <c r="DZ117" s="871"/>
    </row>
    <row r="118" spans="1:130" s="103" customFormat="1" ht="26.25" customHeight="1">
      <c r="A118" s="946" t="s">
        <v>377</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374</v>
      </c>
      <c r="AB118" s="947"/>
      <c r="AC118" s="947"/>
      <c r="AD118" s="947"/>
      <c r="AE118" s="948"/>
      <c r="AF118" s="949" t="s">
        <v>375</v>
      </c>
      <c r="AG118" s="947"/>
      <c r="AH118" s="947"/>
      <c r="AI118" s="947"/>
      <c r="AJ118" s="948"/>
      <c r="AK118" s="949" t="s">
        <v>240</v>
      </c>
      <c r="AL118" s="947"/>
      <c r="AM118" s="947"/>
      <c r="AN118" s="947"/>
      <c r="AO118" s="948"/>
      <c r="AP118" s="950" t="s">
        <v>376</v>
      </c>
      <c r="AQ118" s="951"/>
      <c r="AR118" s="951"/>
      <c r="AS118" s="951"/>
      <c r="AT118" s="952"/>
      <c r="AU118" s="981"/>
      <c r="AV118" s="982"/>
      <c r="AW118" s="982"/>
      <c r="AX118" s="982"/>
      <c r="AY118" s="982"/>
      <c r="AZ118" s="924" t="s">
        <v>405</v>
      </c>
      <c r="BA118" s="925"/>
      <c r="BB118" s="925"/>
      <c r="BC118" s="925"/>
      <c r="BD118" s="925"/>
      <c r="BE118" s="925"/>
      <c r="BF118" s="925"/>
      <c r="BG118" s="925"/>
      <c r="BH118" s="925"/>
      <c r="BI118" s="925"/>
      <c r="BJ118" s="925"/>
      <c r="BK118" s="925"/>
      <c r="BL118" s="925"/>
      <c r="BM118" s="925"/>
      <c r="BN118" s="925"/>
      <c r="BO118" s="925"/>
      <c r="BP118" s="926"/>
      <c r="BQ118" s="927" t="s">
        <v>65</v>
      </c>
      <c r="BR118" s="890"/>
      <c r="BS118" s="890"/>
      <c r="BT118" s="890"/>
      <c r="BU118" s="890"/>
      <c r="BV118" s="890" t="s">
        <v>65</v>
      </c>
      <c r="BW118" s="890"/>
      <c r="BX118" s="890"/>
      <c r="BY118" s="890"/>
      <c r="BZ118" s="890"/>
      <c r="CA118" s="890" t="s">
        <v>65</v>
      </c>
      <c r="CB118" s="890"/>
      <c r="CC118" s="890"/>
      <c r="CD118" s="890"/>
      <c r="CE118" s="890"/>
      <c r="CF118" s="920" t="s">
        <v>65</v>
      </c>
      <c r="CG118" s="921"/>
      <c r="CH118" s="921"/>
      <c r="CI118" s="921"/>
      <c r="CJ118" s="921"/>
      <c r="CK118" s="976"/>
      <c r="CL118" s="863"/>
      <c r="CM118" s="866" t="s">
        <v>406</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65</v>
      </c>
      <c r="DH118" s="822"/>
      <c r="DI118" s="822"/>
      <c r="DJ118" s="822"/>
      <c r="DK118" s="823"/>
      <c r="DL118" s="824" t="s">
        <v>65</v>
      </c>
      <c r="DM118" s="822"/>
      <c r="DN118" s="822"/>
      <c r="DO118" s="822"/>
      <c r="DP118" s="823"/>
      <c r="DQ118" s="824" t="s">
        <v>65</v>
      </c>
      <c r="DR118" s="822"/>
      <c r="DS118" s="822"/>
      <c r="DT118" s="822"/>
      <c r="DU118" s="823"/>
      <c r="DV118" s="869" t="s">
        <v>65</v>
      </c>
      <c r="DW118" s="870"/>
      <c r="DX118" s="870"/>
      <c r="DY118" s="870"/>
      <c r="DZ118" s="871"/>
    </row>
    <row r="119" spans="1:130" s="103" customFormat="1" ht="26.25" customHeight="1">
      <c r="A119" s="860" t="s">
        <v>381</v>
      </c>
      <c r="B119" s="861"/>
      <c r="C119" s="936" t="s">
        <v>382</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65</v>
      </c>
      <c r="AB119" s="940"/>
      <c r="AC119" s="940"/>
      <c r="AD119" s="940"/>
      <c r="AE119" s="941"/>
      <c r="AF119" s="942" t="s">
        <v>65</v>
      </c>
      <c r="AG119" s="940"/>
      <c r="AH119" s="940"/>
      <c r="AI119" s="940"/>
      <c r="AJ119" s="941"/>
      <c r="AK119" s="942" t="s">
        <v>65</v>
      </c>
      <c r="AL119" s="940"/>
      <c r="AM119" s="940"/>
      <c r="AN119" s="940"/>
      <c r="AO119" s="941"/>
      <c r="AP119" s="943" t="s">
        <v>65</v>
      </c>
      <c r="AQ119" s="944"/>
      <c r="AR119" s="944"/>
      <c r="AS119" s="944"/>
      <c r="AT119" s="945"/>
      <c r="AU119" s="983"/>
      <c r="AV119" s="984"/>
      <c r="AW119" s="984"/>
      <c r="AX119" s="984"/>
      <c r="AY119" s="984"/>
      <c r="AZ119" s="134" t="s">
        <v>122</v>
      </c>
      <c r="BA119" s="134"/>
      <c r="BB119" s="134"/>
      <c r="BC119" s="134"/>
      <c r="BD119" s="134"/>
      <c r="BE119" s="134"/>
      <c r="BF119" s="134"/>
      <c r="BG119" s="134"/>
      <c r="BH119" s="134"/>
      <c r="BI119" s="134"/>
      <c r="BJ119" s="134"/>
      <c r="BK119" s="134"/>
      <c r="BL119" s="134"/>
      <c r="BM119" s="134"/>
      <c r="BN119" s="134"/>
      <c r="BO119" s="922" t="s">
        <v>407</v>
      </c>
      <c r="BP119" s="923"/>
      <c r="BQ119" s="927">
        <v>43003384</v>
      </c>
      <c r="BR119" s="890"/>
      <c r="BS119" s="890"/>
      <c r="BT119" s="890"/>
      <c r="BU119" s="890"/>
      <c r="BV119" s="890">
        <v>40562235</v>
      </c>
      <c r="BW119" s="890"/>
      <c r="BX119" s="890"/>
      <c r="BY119" s="890"/>
      <c r="BZ119" s="890"/>
      <c r="CA119" s="890">
        <v>39014745</v>
      </c>
      <c r="CB119" s="890"/>
      <c r="CC119" s="890"/>
      <c r="CD119" s="890"/>
      <c r="CE119" s="890"/>
      <c r="CF119" s="788"/>
      <c r="CG119" s="789"/>
      <c r="CH119" s="789"/>
      <c r="CI119" s="789"/>
      <c r="CJ119" s="879"/>
      <c r="CK119" s="977"/>
      <c r="CL119" s="865"/>
      <c r="CM119" s="883" t="s">
        <v>408</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v>84016</v>
      </c>
      <c r="DH119" s="805"/>
      <c r="DI119" s="805"/>
      <c r="DJ119" s="805"/>
      <c r="DK119" s="806"/>
      <c r="DL119" s="807">
        <v>64317</v>
      </c>
      <c r="DM119" s="805"/>
      <c r="DN119" s="805"/>
      <c r="DO119" s="805"/>
      <c r="DP119" s="806"/>
      <c r="DQ119" s="807">
        <v>49469</v>
      </c>
      <c r="DR119" s="805"/>
      <c r="DS119" s="805"/>
      <c r="DT119" s="805"/>
      <c r="DU119" s="806"/>
      <c r="DV119" s="893">
        <v>0.3</v>
      </c>
      <c r="DW119" s="894"/>
      <c r="DX119" s="894"/>
      <c r="DY119" s="894"/>
      <c r="DZ119" s="895"/>
    </row>
    <row r="120" spans="1:130" s="103" customFormat="1" ht="26.25" customHeight="1">
      <c r="A120" s="862"/>
      <c r="B120" s="863"/>
      <c r="C120" s="866" t="s">
        <v>385</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65</v>
      </c>
      <c r="AB120" s="822"/>
      <c r="AC120" s="822"/>
      <c r="AD120" s="822"/>
      <c r="AE120" s="823"/>
      <c r="AF120" s="824" t="s">
        <v>65</v>
      </c>
      <c r="AG120" s="822"/>
      <c r="AH120" s="822"/>
      <c r="AI120" s="822"/>
      <c r="AJ120" s="823"/>
      <c r="AK120" s="824" t="s">
        <v>65</v>
      </c>
      <c r="AL120" s="822"/>
      <c r="AM120" s="822"/>
      <c r="AN120" s="822"/>
      <c r="AO120" s="823"/>
      <c r="AP120" s="869" t="s">
        <v>65</v>
      </c>
      <c r="AQ120" s="870"/>
      <c r="AR120" s="870"/>
      <c r="AS120" s="870"/>
      <c r="AT120" s="871"/>
      <c r="AU120" s="928" t="s">
        <v>409</v>
      </c>
      <c r="AV120" s="929"/>
      <c r="AW120" s="929"/>
      <c r="AX120" s="929"/>
      <c r="AY120" s="930"/>
      <c r="AZ120" s="905" t="s">
        <v>410</v>
      </c>
      <c r="BA120" s="850"/>
      <c r="BB120" s="850"/>
      <c r="BC120" s="850"/>
      <c r="BD120" s="850"/>
      <c r="BE120" s="850"/>
      <c r="BF120" s="850"/>
      <c r="BG120" s="850"/>
      <c r="BH120" s="850"/>
      <c r="BI120" s="850"/>
      <c r="BJ120" s="850"/>
      <c r="BK120" s="850"/>
      <c r="BL120" s="850"/>
      <c r="BM120" s="850"/>
      <c r="BN120" s="850"/>
      <c r="BO120" s="850"/>
      <c r="BP120" s="851"/>
      <c r="BQ120" s="906">
        <v>11319922</v>
      </c>
      <c r="BR120" s="887"/>
      <c r="BS120" s="887"/>
      <c r="BT120" s="887"/>
      <c r="BU120" s="887"/>
      <c r="BV120" s="887">
        <v>12002955</v>
      </c>
      <c r="BW120" s="887"/>
      <c r="BX120" s="887"/>
      <c r="BY120" s="887"/>
      <c r="BZ120" s="887"/>
      <c r="CA120" s="887">
        <v>13380893</v>
      </c>
      <c r="CB120" s="887"/>
      <c r="CC120" s="887"/>
      <c r="CD120" s="887"/>
      <c r="CE120" s="887"/>
      <c r="CF120" s="911">
        <v>74.099999999999994</v>
      </c>
      <c r="CG120" s="912"/>
      <c r="CH120" s="912"/>
      <c r="CI120" s="912"/>
      <c r="CJ120" s="912"/>
      <c r="CK120" s="913" t="s">
        <v>411</v>
      </c>
      <c r="CL120" s="897"/>
      <c r="CM120" s="897"/>
      <c r="CN120" s="897"/>
      <c r="CO120" s="898"/>
      <c r="CP120" s="917" t="s">
        <v>346</v>
      </c>
      <c r="CQ120" s="918"/>
      <c r="CR120" s="918"/>
      <c r="CS120" s="918"/>
      <c r="CT120" s="918"/>
      <c r="CU120" s="918"/>
      <c r="CV120" s="918"/>
      <c r="CW120" s="918"/>
      <c r="CX120" s="918"/>
      <c r="CY120" s="918"/>
      <c r="CZ120" s="918"/>
      <c r="DA120" s="918"/>
      <c r="DB120" s="918"/>
      <c r="DC120" s="918"/>
      <c r="DD120" s="918"/>
      <c r="DE120" s="918"/>
      <c r="DF120" s="919"/>
      <c r="DG120" s="906">
        <v>8817463</v>
      </c>
      <c r="DH120" s="887"/>
      <c r="DI120" s="887"/>
      <c r="DJ120" s="887"/>
      <c r="DK120" s="887"/>
      <c r="DL120" s="887">
        <v>8397657</v>
      </c>
      <c r="DM120" s="887"/>
      <c r="DN120" s="887"/>
      <c r="DO120" s="887"/>
      <c r="DP120" s="887"/>
      <c r="DQ120" s="887">
        <v>7376108</v>
      </c>
      <c r="DR120" s="887"/>
      <c r="DS120" s="887"/>
      <c r="DT120" s="887"/>
      <c r="DU120" s="887"/>
      <c r="DV120" s="888">
        <v>40.9</v>
      </c>
      <c r="DW120" s="888"/>
      <c r="DX120" s="888"/>
      <c r="DY120" s="888"/>
      <c r="DZ120" s="889"/>
    </row>
    <row r="121" spans="1:130" s="103" customFormat="1" ht="26.25" customHeight="1">
      <c r="A121" s="862"/>
      <c r="B121" s="863"/>
      <c r="C121" s="908" t="s">
        <v>412</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65</v>
      </c>
      <c r="AB121" s="822"/>
      <c r="AC121" s="822"/>
      <c r="AD121" s="822"/>
      <c r="AE121" s="823"/>
      <c r="AF121" s="824" t="s">
        <v>65</v>
      </c>
      <c r="AG121" s="822"/>
      <c r="AH121" s="822"/>
      <c r="AI121" s="822"/>
      <c r="AJ121" s="823"/>
      <c r="AK121" s="824" t="s">
        <v>65</v>
      </c>
      <c r="AL121" s="822"/>
      <c r="AM121" s="822"/>
      <c r="AN121" s="822"/>
      <c r="AO121" s="823"/>
      <c r="AP121" s="869" t="s">
        <v>65</v>
      </c>
      <c r="AQ121" s="870"/>
      <c r="AR121" s="870"/>
      <c r="AS121" s="870"/>
      <c r="AT121" s="871"/>
      <c r="AU121" s="931"/>
      <c r="AV121" s="932"/>
      <c r="AW121" s="932"/>
      <c r="AX121" s="932"/>
      <c r="AY121" s="933"/>
      <c r="AZ121" s="857" t="s">
        <v>413</v>
      </c>
      <c r="BA121" s="792"/>
      <c r="BB121" s="792"/>
      <c r="BC121" s="792"/>
      <c r="BD121" s="792"/>
      <c r="BE121" s="792"/>
      <c r="BF121" s="792"/>
      <c r="BG121" s="792"/>
      <c r="BH121" s="792"/>
      <c r="BI121" s="792"/>
      <c r="BJ121" s="792"/>
      <c r="BK121" s="792"/>
      <c r="BL121" s="792"/>
      <c r="BM121" s="792"/>
      <c r="BN121" s="792"/>
      <c r="BO121" s="792"/>
      <c r="BP121" s="793"/>
      <c r="BQ121" s="858">
        <v>218859</v>
      </c>
      <c r="BR121" s="859"/>
      <c r="BS121" s="859"/>
      <c r="BT121" s="859"/>
      <c r="BU121" s="859"/>
      <c r="BV121" s="859">
        <v>164934</v>
      </c>
      <c r="BW121" s="859"/>
      <c r="BX121" s="859"/>
      <c r="BY121" s="859"/>
      <c r="BZ121" s="859"/>
      <c r="CA121" s="859">
        <v>137120</v>
      </c>
      <c r="CB121" s="859"/>
      <c r="CC121" s="859"/>
      <c r="CD121" s="859"/>
      <c r="CE121" s="859"/>
      <c r="CF121" s="920">
        <v>0.8</v>
      </c>
      <c r="CG121" s="921"/>
      <c r="CH121" s="921"/>
      <c r="CI121" s="921"/>
      <c r="CJ121" s="921"/>
      <c r="CK121" s="914"/>
      <c r="CL121" s="900"/>
      <c r="CM121" s="900"/>
      <c r="CN121" s="900"/>
      <c r="CO121" s="901"/>
      <c r="CP121" s="880" t="s">
        <v>344</v>
      </c>
      <c r="CQ121" s="881"/>
      <c r="CR121" s="881"/>
      <c r="CS121" s="881"/>
      <c r="CT121" s="881"/>
      <c r="CU121" s="881"/>
      <c r="CV121" s="881"/>
      <c r="CW121" s="881"/>
      <c r="CX121" s="881"/>
      <c r="CY121" s="881"/>
      <c r="CZ121" s="881"/>
      <c r="DA121" s="881"/>
      <c r="DB121" s="881"/>
      <c r="DC121" s="881"/>
      <c r="DD121" s="881"/>
      <c r="DE121" s="881"/>
      <c r="DF121" s="882"/>
      <c r="DG121" s="858">
        <v>691255</v>
      </c>
      <c r="DH121" s="859"/>
      <c r="DI121" s="859"/>
      <c r="DJ121" s="859"/>
      <c r="DK121" s="859"/>
      <c r="DL121" s="859">
        <v>584557</v>
      </c>
      <c r="DM121" s="859"/>
      <c r="DN121" s="859"/>
      <c r="DO121" s="859"/>
      <c r="DP121" s="859"/>
      <c r="DQ121" s="859">
        <v>481299</v>
      </c>
      <c r="DR121" s="859"/>
      <c r="DS121" s="859"/>
      <c r="DT121" s="859"/>
      <c r="DU121" s="859"/>
      <c r="DV121" s="836">
        <v>2.7</v>
      </c>
      <c r="DW121" s="836"/>
      <c r="DX121" s="836"/>
      <c r="DY121" s="836"/>
      <c r="DZ121" s="837"/>
    </row>
    <row r="122" spans="1:130" s="103" customFormat="1" ht="26.25" customHeight="1">
      <c r="A122" s="862"/>
      <c r="B122" s="863"/>
      <c r="C122" s="866" t="s">
        <v>395</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65</v>
      </c>
      <c r="AB122" s="822"/>
      <c r="AC122" s="822"/>
      <c r="AD122" s="822"/>
      <c r="AE122" s="823"/>
      <c r="AF122" s="824" t="s">
        <v>65</v>
      </c>
      <c r="AG122" s="822"/>
      <c r="AH122" s="822"/>
      <c r="AI122" s="822"/>
      <c r="AJ122" s="823"/>
      <c r="AK122" s="824" t="s">
        <v>65</v>
      </c>
      <c r="AL122" s="822"/>
      <c r="AM122" s="822"/>
      <c r="AN122" s="822"/>
      <c r="AO122" s="823"/>
      <c r="AP122" s="869" t="s">
        <v>65</v>
      </c>
      <c r="AQ122" s="870"/>
      <c r="AR122" s="870"/>
      <c r="AS122" s="870"/>
      <c r="AT122" s="871"/>
      <c r="AU122" s="931"/>
      <c r="AV122" s="932"/>
      <c r="AW122" s="932"/>
      <c r="AX122" s="932"/>
      <c r="AY122" s="933"/>
      <c r="AZ122" s="924" t="s">
        <v>414</v>
      </c>
      <c r="BA122" s="925"/>
      <c r="BB122" s="925"/>
      <c r="BC122" s="925"/>
      <c r="BD122" s="925"/>
      <c r="BE122" s="925"/>
      <c r="BF122" s="925"/>
      <c r="BG122" s="925"/>
      <c r="BH122" s="925"/>
      <c r="BI122" s="925"/>
      <c r="BJ122" s="925"/>
      <c r="BK122" s="925"/>
      <c r="BL122" s="925"/>
      <c r="BM122" s="925"/>
      <c r="BN122" s="925"/>
      <c r="BO122" s="925"/>
      <c r="BP122" s="926"/>
      <c r="BQ122" s="927">
        <v>29726825</v>
      </c>
      <c r="BR122" s="890"/>
      <c r="BS122" s="890"/>
      <c r="BT122" s="890"/>
      <c r="BU122" s="890"/>
      <c r="BV122" s="890">
        <v>28879397</v>
      </c>
      <c r="BW122" s="890"/>
      <c r="BX122" s="890"/>
      <c r="BY122" s="890"/>
      <c r="BZ122" s="890"/>
      <c r="CA122" s="890">
        <v>28359849</v>
      </c>
      <c r="CB122" s="890"/>
      <c r="CC122" s="890"/>
      <c r="CD122" s="890"/>
      <c r="CE122" s="890"/>
      <c r="CF122" s="891">
        <v>157.1</v>
      </c>
      <c r="CG122" s="892"/>
      <c r="CH122" s="892"/>
      <c r="CI122" s="892"/>
      <c r="CJ122" s="892"/>
      <c r="CK122" s="914"/>
      <c r="CL122" s="900"/>
      <c r="CM122" s="900"/>
      <c r="CN122" s="900"/>
      <c r="CO122" s="901"/>
      <c r="CP122" s="880" t="s">
        <v>347</v>
      </c>
      <c r="CQ122" s="881"/>
      <c r="CR122" s="881"/>
      <c r="CS122" s="881"/>
      <c r="CT122" s="881"/>
      <c r="CU122" s="881"/>
      <c r="CV122" s="881"/>
      <c r="CW122" s="881"/>
      <c r="CX122" s="881"/>
      <c r="CY122" s="881"/>
      <c r="CZ122" s="881"/>
      <c r="DA122" s="881"/>
      <c r="DB122" s="881"/>
      <c r="DC122" s="881"/>
      <c r="DD122" s="881"/>
      <c r="DE122" s="881"/>
      <c r="DF122" s="882"/>
      <c r="DG122" s="858">
        <v>54091</v>
      </c>
      <c r="DH122" s="859"/>
      <c r="DI122" s="859"/>
      <c r="DJ122" s="859"/>
      <c r="DK122" s="859"/>
      <c r="DL122" s="859">
        <v>43054</v>
      </c>
      <c r="DM122" s="859"/>
      <c r="DN122" s="859"/>
      <c r="DO122" s="859"/>
      <c r="DP122" s="859"/>
      <c r="DQ122" s="859">
        <v>42161</v>
      </c>
      <c r="DR122" s="859"/>
      <c r="DS122" s="859"/>
      <c r="DT122" s="859"/>
      <c r="DU122" s="859"/>
      <c r="DV122" s="836">
        <v>0.2</v>
      </c>
      <c r="DW122" s="836"/>
      <c r="DX122" s="836"/>
      <c r="DY122" s="836"/>
      <c r="DZ122" s="837"/>
    </row>
    <row r="123" spans="1:130" s="103" customFormat="1" ht="26.25" customHeight="1">
      <c r="A123" s="862"/>
      <c r="B123" s="863"/>
      <c r="C123" s="866" t="s">
        <v>401</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t="s">
        <v>65</v>
      </c>
      <c r="AB123" s="822"/>
      <c r="AC123" s="822"/>
      <c r="AD123" s="822"/>
      <c r="AE123" s="823"/>
      <c r="AF123" s="824" t="s">
        <v>65</v>
      </c>
      <c r="AG123" s="822"/>
      <c r="AH123" s="822"/>
      <c r="AI123" s="822"/>
      <c r="AJ123" s="823"/>
      <c r="AK123" s="824" t="s">
        <v>65</v>
      </c>
      <c r="AL123" s="822"/>
      <c r="AM123" s="822"/>
      <c r="AN123" s="822"/>
      <c r="AO123" s="823"/>
      <c r="AP123" s="869" t="s">
        <v>65</v>
      </c>
      <c r="AQ123" s="870"/>
      <c r="AR123" s="870"/>
      <c r="AS123" s="870"/>
      <c r="AT123" s="871"/>
      <c r="AU123" s="934"/>
      <c r="AV123" s="935"/>
      <c r="AW123" s="935"/>
      <c r="AX123" s="935"/>
      <c r="AY123" s="935"/>
      <c r="AZ123" s="134" t="s">
        <v>122</v>
      </c>
      <c r="BA123" s="134"/>
      <c r="BB123" s="134"/>
      <c r="BC123" s="134"/>
      <c r="BD123" s="134"/>
      <c r="BE123" s="134"/>
      <c r="BF123" s="134"/>
      <c r="BG123" s="134"/>
      <c r="BH123" s="134"/>
      <c r="BI123" s="134"/>
      <c r="BJ123" s="134"/>
      <c r="BK123" s="134"/>
      <c r="BL123" s="134"/>
      <c r="BM123" s="134"/>
      <c r="BN123" s="134"/>
      <c r="BO123" s="922" t="s">
        <v>415</v>
      </c>
      <c r="BP123" s="923"/>
      <c r="BQ123" s="877">
        <v>41265606</v>
      </c>
      <c r="BR123" s="878"/>
      <c r="BS123" s="878"/>
      <c r="BT123" s="878"/>
      <c r="BU123" s="878"/>
      <c r="BV123" s="878">
        <v>41047286</v>
      </c>
      <c r="BW123" s="878"/>
      <c r="BX123" s="878"/>
      <c r="BY123" s="878"/>
      <c r="BZ123" s="878"/>
      <c r="CA123" s="878">
        <v>41877862</v>
      </c>
      <c r="CB123" s="878"/>
      <c r="CC123" s="878"/>
      <c r="CD123" s="878"/>
      <c r="CE123" s="878"/>
      <c r="CF123" s="788"/>
      <c r="CG123" s="789"/>
      <c r="CH123" s="789"/>
      <c r="CI123" s="789"/>
      <c r="CJ123" s="879"/>
      <c r="CK123" s="914"/>
      <c r="CL123" s="900"/>
      <c r="CM123" s="900"/>
      <c r="CN123" s="900"/>
      <c r="CO123" s="901"/>
      <c r="CP123" s="880"/>
      <c r="CQ123" s="881"/>
      <c r="CR123" s="881"/>
      <c r="CS123" s="881"/>
      <c r="CT123" s="881"/>
      <c r="CU123" s="881"/>
      <c r="CV123" s="881"/>
      <c r="CW123" s="881"/>
      <c r="CX123" s="881"/>
      <c r="CY123" s="881"/>
      <c r="CZ123" s="881"/>
      <c r="DA123" s="881"/>
      <c r="DB123" s="881"/>
      <c r="DC123" s="881"/>
      <c r="DD123" s="881"/>
      <c r="DE123" s="881"/>
      <c r="DF123" s="882"/>
      <c r="DG123" s="821"/>
      <c r="DH123" s="822"/>
      <c r="DI123" s="822"/>
      <c r="DJ123" s="822"/>
      <c r="DK123" s="823"/>
      <c r="DL123" s="824"/>
      <c r="DM123" s="822"/>
      <c r="DN123" s="822"/>
      <c r="DO123" s="822"/>
      <c r="DP123" s="823"/>
      <c r="DQ123" s="824"/>
      <c r="DR123" s="822"/>
      <c r="DS123" s="822"/>
      <c r="DT123" s="822"/>
      <c r="DU123" s="823"/>
      <c r="DV123" s="869"/>
      <c r="DW123" s="870"/>
      <c r="DX123" s="870"/>
      <c r="DY123" s="870"/>
      <c r="DZ123" s="871"/>
    </row>
    <row r="124" spans="1:130" s="103" customFormat="1" ht="26.25" customHeight="1" thickBot="1">
      <c r="A124" s="862"/>
      <c r="B124" s="863"/>
      <c r="C124" s="866" t="s">
        <v>404</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65</v>
      </c>
      <c r="AB124" s="822"/>
      <c r="AC124" s="822"/>
      <c r="AD124" s="822"/>
      <c r="AE124" s="823"/>
      <c r="AF124" s="824" t="s">
        <v>65</v>
      </c>
      <c r="AG124" s="822"/>
      <c r="AH124" s="822"/>
      <c r="AI124" s="822"/>
      <c r="AJ124" s="823"/>
      <c r="AK124" s="824" t="s">
        <v>65</v>
      </c>
      <c r="AL124" s="822"/>
      <c r="AM124" s="822"/>
      <c r="AN124" s="822"/>
      <c r="AO124" s="823"/>
      <c r="AP124" s="869" t="s">
        <v>65</v>
      </c>
      <c r="AQ124" s="870"/>
      <c r="AR124" s="870"/>
      <c r="AS124" s="870"/>
      <c r="AT124" s="871"/>
      <c r="AU124" s="872" t="s">
        <v>416</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10</v>
      </c>
      <c r="BR124" s="876"/>
      <c r="BS124" s="876"/>
      <c r="BT124" s="876"/>
      <c r="BU124" s="876"/>
      <c r="BV124" s="876" t="s">
        <v>65</v>
      </c>
      <c r="BW124" s="876"/>
      <c r="BX124" s="876"/>
      <c r="BY124" s="876"/>
      <c r="BZ124" s="876"/>
      <c r="CA124" s="876" t="s">
        <v>65</v>
      </c>
      <c r="CB124" s="876"/>
      <c r="CC124" s="876"/>
      <c r="CD124" s="876"/>
      <c r="CE124" s="876"/>
      <c r="CF124" s="766"/>
      <c r="CG124" s="767"/>
      <c r="CH124" s="767"/>
      <c r="CI124" s="767"/>
      <c r="CJ124" s="907"/>
      <c r="CK124" s="915"/>
      <c r="CL124" s="915"/>
      <c r="CM124" s="915"/>
      <c r="CN124" s="915"/>
      <c r="CO124" s="916"/>
      <c r="CP124" s="880" t="s">
        <v>417</v>
      </c>
      <c r="CQ124" s="881"/>
      <c r="CR124" s="881"/>
      <c r="CS124" s="881"/>
      <c r="CT124" s="881"/>
      <c r="CU124" s="881"/>
      <c r="CV124" s="881"/>
      <c r="CW124" s="881"/>
      <c r="CX124" s="881"/>
      <c r="CY124" s="881"/>
      <c r="CZ124" s="881"/>
      <c r="DA124" s="881"/>
      <c r="DB124" s="881"/>
      <c r="DC124" s="881"/>
      <c r="DD124" s="881"/>
      <c r="DE124" s="881"/>
      <c r="DF124" s="882"/>
      <c r="DG124" s="804" t="s">
        <v>65</v>
      </c>
      <c r="DH124" s="805"/>
      <c r="DI124" s="805"/>
      <c r="DJ124" s="805"/>
      <c r="DK124" s="806"/>
      <c r="DL124" s="807" t="s">
        <v>65</v>
      </c>
      <c r="DM124" s="805"/>
      <c r="DN124" s="805"/>
      <c r="DO124" s="805"/>
      <c r="DP124" s="806"/>
      <c r="DQ124" s="807" t="s">
        <v>65</v>
      </c>
      <c r="DR124" s="805"/>
      <c r="DS124" s="805"/>
      <c r="DT124" s="805"/>
      <c r="DU124" s="806"/>
      <c r="DV124" s="893" t="s">
        <v>65</v>
      </c>
      <c r="DW124" s="894"/>
      <c r="DX124" s="894"/>
      <c r="DY124" s="894"/>
      <c r="DZ124" s="895"/>
    </row>
    <row r="125" spans="1:130" s="103" customFormat="1" ht="26.25" customHeight="1">
      <c r="A125" s="862"/>
      <c r="B125" s="863"/>
      <c r="C125" s="866" t="s">
        <v>406</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65</v>
      </c>
      <c r="AB125" s="822"/>
      <c r="AC125" s="822"/>
      <c r="AD125" s="822"/>
      <c r="AE125" s="823"/>
      <c r="AF125" s="824" t="s">
        <v>65</v>
      </c>
      <c r="AG125" s="822"/>
      <c r="AH125" s="822"/>
      <c r="AI125" s="822"/>
      <c r="AJ125" s="823"/>
      <c r="AK125" s="824" t="s">
        <v>65</v>
      </c>
      <c r="AL125" s="822"/>
      <c r="AM125" s="822"/>
      <c r="AN125" s="822"/>
      <c r="AO125" s="823"/>
      <c r="AP125" s="869" t="s">
        <v>65</v>
      </c>
      <c r="AQ125" s="870"/>
      <c r="AR125" s="870"/>
      <c r="AS125" s="870"/>
      <c r="AT125" s="87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6" t="s">
        <v>418</v>
      </c>
      <c r="CL125" s="897"/>
      <c r="CM125" s="897"/>
      <c r="CN125" s="897"/>
      <c r="CO125" s="898"/>
      <c r="CP125" s="905" t="s">
        <v>419</v>
      </c>
      <c r="CQ125" s="850"/>
      <c r="CR125" s="850"/>
      <c r="CS125" s="850"/>
      <c r="CT125" s="850"/>
      <c r="CU125" s="850"/>
      <c r="CV125" s="850"/>
      <c r="CW125" s="850"/>
      <c r="CX125" s="850"/>
      <c r="CY125" s="850"/>
      <c r="CZ125" s="850"/>
      <c r="DA125" s="850"/>
      <c r="DB125" s="850"/>
      <c r="DC125" s="850"/>
      <c r="DD125" s="850"/>
      <c r="DE125" s="850"/>
      <c r="DF125" s="851"/>
      <c r="DG125" s="906" t="s">
        <v>65</v>
      </c>
      <c r="DH125" s="887"/>
      <c r="DI125" s="887"/>
      <c r="DJ125" s="887"/>
      <c r="DK125" s="887"/>
      <c r="DL125" s="887" t="s">
        <v>65</v>
      </c>
      <c r="DM125" s="887"/>
      <c r="DN125" s="887"/>
      <c r="DO125" s="887"/>
      <c r="DP125" s="887"/>
      <c r="DQ125" s="887" t="s">
        <v>65</v>
      </c>
      <c r="DR125" s="887"/>
      <c r="DS125" s="887"/>
      <c r="DT125" s="887"/>
      <c r="DU125" s="887"/>
      <c r="DV125" s="888" t="s">
        <v>65</v>
      </c>
      <c r="DW125" s="888"/>
      <c r="DX125" s="888"/>
      <c r="DY125" s="888"/>
      <c r="DZ125" s="889"/>
    </row>
    <row r="126" spans="1:130" s="103" customFormat="1" ht="26.25" customHeight="1" thickBot="1">
      <c r="A126" s="862"/>
      <c r="B126" s="863"/>
      <c r="C126" s="866" t="s">
        <v>408</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t="s">
        <v>65</v>
      </c>
      <c r="AB126" s="822"/>
      <c r="AC126" s="822"/>
      <c r="AD126" s="822"/>
      <c r="AE126" s="823"/>
      <c r="AF126" s="824" t="s">
        <v>65</v>
      </c>
      <c r="AG126" s="822"/>
      <c r="AH126" s="822"/>
      <c r="AI126" s="822"/>
      <c r="AJ126" s="823"/>
      <c r="AK126" s="824" t="s">
        <v>65</v>
      </c>
      <c r="AL126" s="822"/>
      <c r="AM126" s="822"/>
      <c r="AN126" s="822"/>
      <c r="AO126" s="823"/>
      <c r="AP126" s="869" t="s">
        <v>65</v>
      </c>
      <c r="AQ126" s="870"/>
      <c r="AR126" s="870"/>
      <c r="AS126" s="870"/>
      <c r="AT126" s="87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99"/>
      <c r="CL126" s="900"/>
      <c r="CM126" s="900"/>
      <c r="CN126" s="900"/>
      <c r="CO126" s="901"/>
      <c r="CP126" s="857" t="s">
        <v>420</v>
      </c>
      <c r="CQ126" s="792"/>
      <c r="CR126" s="792"/>
      <c r="CS126" s="792"/>
      <c r="CT126" s="792"/>
      <c r="CU126" s="792"/>
      <c r="CV126" s="792"/>
      <c r="CW126" s="792"/>
      <c r="CX126" s="792"/>
      <c r="CY126" s="792"/>
      <c r="CZ126" s="792"/>
      <c r="DA126" s="792"/>
      <c r="DB126" s="792"/>
      <c r="DC126" s="792"/>
      <c r="DD126" s="792"/>
      <c r="DE126" s="792"/>
      <c r="DF126" s="793"/>
      <c r="DG126" s="858" t="s">
        <v>65</v>
      </c>
      <c r="DH126" s="859"/>
      <c r="DI126" s="859"/>
      <c r="DJ126" s="859"/>
      <c r="DK126" s="859"/>
      <c r="DL126" s="859" t="s">
        <v>65</v>
      </c>
      <c r="DM126" s="859"/>
      <c r="DN126" s="859"/>
      <c r="DO126" s="859"/>
      <c r="DP126" s="859"/>
      <c r="DQ126" s="859" t="s">
        <v>65</v>
      </c>
      <c r="DR126" s="859"/>
      <c r="DS126" s="859"/>
      <c r="DT126" s="859"/>
      <c r="DU126" s="859"/>
      <c r="DV126" s="836" t="s">
        <v>65</v>
      </c>
      <c r="DW126" s="836"/>
      <c r="DX126" s="836"/>
      <c r="DY126" s="836"/>
      <c r="DZ126" s="837"/>
    </row>
    <row r="127" spans="1:130" s="103" customFormat="1" ht="26.25" customHeight="1">
      <c r="A127" s="864"/>
      <c r="B127" s="865"/>
      <c r="C127" s="883" t="s">
        <v>421</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v>31415</v>
      </c>
      <c r="AB127" s="822"/>
      <c r="AC127" s="822"/>
      <c r="AD127" s="822"/>
      <c r="AE127" s="823"/>
      <c r="AF127" s="824">
        <v>21311</v>
      </c>
      <c r="AG127" s="822"/>
      <c r="AH127" s="822"/>
      <c r="AI127" s="822"/>
      <c r="AJ127" s="823"/>
      <c r="AK127" s="824">
        <v>16297</v>
      </c>
      <c r="AL127" s="822"/>
      <c r="AM127" s="822"/>
      <c r="AN127" s="822"/>
      <c r="AO127" s="823"/>
      <c r="AP127" s="869">
        <v>0.1</v>
      </c>
      <c r="AQ127" s="870"/>
      <c r="AR127" s="870"/>
      <c r="AS127" s="870"/>
      <c r="AT127" s="871"/>
      <c r="AU127" s="139"/>
      <c r="AV127" s="139"/>
      <c r="AW127" s="139"/>
      <c r="AX127" s="886" t="s">
        <v>422</v>
      </c>
      <c r="AY127" s="854"/>
      <c r="AZ127" s="854"/>
      <c r="BA127" s="854"/>
      <c r="BB127" s="854"/>
      <c r="BC127" s="854"/>
      <c r="BD127" s="854"/>
      <c r="BE127" s="855"/>
      <c r="BF127" s="853" t="s">
        <v>423</v>
      </c>
      <c r="BG127" s="854"/>
      <c r="BH127" s="854"/>
      <c r="BI127" s="854"/>
      <c r="BJ127" s="854"/>
      <c r="BK127" s="854"/>
      <c r="BL127" s="855"/>
      <c r="BM127" s="853" t="s">
        <v>424</v>
      </c>
      <c r="BN127" s="854"/>
      <c r="BO127" s="854"/>
      <c r="BP127" s="854"/>
      <c r="BQ127" s="854"/>
      <c r="BR127" s="854"/>
      <c r="BS127" s="855"/>
      <c r="BT127" s="853" t="s">
        <v>425</v>
      </c>
      <c r="BU127" s="854"/>
      <c r="BV127" s="854"/>
      <c r="BW127" s="854"/>
      <c r="BX127" s="854"/>
      <c r="BY127" s="854"/>
      <c r="BZ127" s="856"/>
      <c r="CA127" s="139"/>
      <c r="CB127" s="139"/>
      <c r="CC127" s="139"/>
      <c r="CD127" s="140"/>
      <c r="CE127" s="140"/>
      <c r="CF127" s="140"/>
      <c r="CG127" s="137"/>
      <c r="CH127" s="137"/>
      <c r="CI127" s="137"/>
      <c r="CJ127" s="138"/>
      <c r="CK127" s="899"/>
      <c r="CL127" s="900"/>
      <c r="CM127" s="900"/>
      <c r="CN127" s="900"/>
      <c r="CO127" s="901"/>
      <c r="CP127" s="857" t="s">
        <v>426</v>
      </c>
      <c r="CQ127" s="792"/>
      <c r="CR127" s="792"/>
      <c r="CS127" s="792"/>
      <c r="CT127" s="792"/>
      <c r="CU127" s="792"/>
      <c r="CV127" s="792"/>
      <c r="CW127" s="792"/>
      <c r="CX127" s="792"/>
      <c r="CY127" s="792"/>
      <c r="CZ127" s="792"/>
      <c r="DA127" s="792"/>
      <c r="DB127" s="792"/>
      <c r="DC127" s="792"/>
      <c r="DD127" s="792"/>
      <c r="DE127" s="792"/>
      <c r="DF127" s="793"/>
      <c r="DG127" s="858" t="s">
        <v>65</v>
      </c>
      <c r="DH127" s="859"/>
      <c r="DI127" s="859"/>
      <c r="DJ127" s="859"/>
      <c r="DK127" s="859"/>
      <c r="DL127" s="859" t="s">
        <v>65</v>
      </c>
      <c r="DM127" s="859"/>
      <c r="DN127" s="859"/>
      <c r="DO127" s="859"/>
      <c r="DP127" s="859"/>
      <c r="DQ127" s="859" t="s">
        <v>65</v>
      </c>
      <c r="DR127" s="859"/>
      <c r="DS127" s="859"/>
      <c r="DT127" s="859"/>
      <c r="DU127" s="859"/>
      <c r="DV127" s="836" t="s">
        <v>65</v>
      </c>
      <c r="DW127" s="836"/>
      <c r="DX127" s="836"/>
      <c r="DY127" s="836"/>
      <c r="DZ127" s="837"/>
    </row>
    <row r="128" spans="1:130" s="103" customFormat="1" ht="26.25" customHeight="1" thickBot="1">
      <c r="A128" s="838" t="s">
        <v>427</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428</v>
      </c>
      <c r="X128" s="840"/>
      <c r="Y128" s="840"/>
      <c r="Z128" s="841"/>
      <c r="AA128" s="842">
        <v>22711</v>
      </c>
      <c r="AB128" s="843"/>
      <c r="AC128" s="843"/>
      <c r="AD128" s="843"/>
      <c r="AE128" s="844"/>
      <c r="AF128" s="845">
        <v>28505</v>
      </c>
      <c r="AG128" s="843"/>
      <c r="AH128" s="843"/>
      <c r="AI128" s="843"/>
      <c r="AJ128" s="844"/>
      <c r="AK128" s="845">
        <v>28525</v>
      </c>
      <c r="AL128" s="843"/>
      <c r="AM128" s="843"/>
      <c r="AN128" s="843"/>
      <c r="AO128" s="844"/>
      <c r="AP128" s="846"/>
      <c r="AQ128" s="847"/>
      <c r="AR128" s="847"/>
      <c r="AS128" s="847"/>
      <c r="AT128" s="848"/>
      <c r="AU128" s="139"/>
      <c r="AV128" s="139"/>
      <c r="AW128" s="139"/>
      <c r="AX128" s="849" t="s">
        <v>429</v>
      </c>
      <c r="AY128" s="850"/>
      <c r="AZ128" s="850"/>
      <c r="BA128" s="850"/>
      <c r="BB128" s="850"/>
      <c r="BC128" s="850"/>
      <c r="BD128" s="850"/>
      <c r="BE128" s="851"/>
      <c r="BF128" s="828" t="s">
        <v>65</v>
      </c>
      <c r="BG128" s="829"/>
      <c r="BH128" s="829"/>
      <c r="BI128" s="829"/>
      <c r="BJ128" s="829"/>
      <c r="BK128" s="829"/>
      <c r="BL128" s="852"/>
      <c r="BM128" s="828">
        <v>12.45</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902"/>
      <c r="CL128" s="903"/>
      <c r="CM128" s="903"/>
      <c r="CN128" s="903"/>
      <c r="CO128" s="904"/>
      <c r="CP128" s="831" t="s">
        <v>430</v>
      </c>
      <c r="CQ128" s="770"/>
      <c r="CR128" s="770"/>
      <c r="CS128" s="770"/>
      <c r="CT128" s="770"/>
      <c r="CU128" s="770"/>
      <c r="CV128" s="770"/>
      <c r="CW128" s="770"/>
      <c r="CX128" s="770"/>
      <c r="CY128" s="770"/>
      <c r="CZ128" s="770"/>
      <c r="DA128" s="770"/>
      <c r="DB128" s="770"/>
      <c r="DC128" s="770"/>
      <c r="DD128" s="770"/>
      <c r="DE128" s="770"/>
      <c r="DF128" s="771"/>
      <c r="DG128" s="832" t="s">
        <v>65</v>
      </c>
      <c r="DH128" s="833"/>
      <c r="DI128" s="833"/>
      <c r="DJ128" s="833"/>
      <c r="DK128" s="833"/>
      <c r="DL128" s="833" t="s">
        <v>65</v>
      </c>
      <c r="DM128" s="833"/>
      <c r="DN128" s="833"/>
      <c r="DO128" s="833"/>
      <c r="DP128" s="833"/>
      <c r="DQ128" s="833" t="s">
        <v>65</v>
      </c>
      <c r="DR128" s="833"/>
      <c r="DS128" s="833"/>
      <c r="DT128" s="833"/>
      <c r="DU128" s="833"/>
      <c r="DV128" s="834" t="s">
        <v>65</v>
      </c>
      <c r="DW128" s="834"/>
      <c r="DX128" s="834"/>
      <c r="DY128" s="834"/>
      <c r="DZ128" s="835"/>
    </row>
    <row r="129" spans="1:131" s="103" customFormat="1" ht="26.25" customHeight="1">
      <c r="A129" s="816" t="s">
        <v>46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431</v>
      </c>
      <c r="X129" s="819"/>
      <c r="Y129" s="819"/>
      <c r="Z129" s="820"/>
      <c r="AA129" s="821">
        <v>20078979</v>
      </c>
      <c r="AB129" s="822"/>
      <c r="AC129" s="822"/>
      <c r="AD129" s="822"/>
      <c r="AE129" s="823"/>
      <c r="AF129" s="824">
        <v>20120590</v>
      </c>
      <c r="AG129" s="822"/>
      <c r="AH129" s="822"/>
      <c r="AI129" s="822"/>
      <c r="AJ129" s="823"/>
      <c r="AK129" s="824">
        <v>20528882</v>
      </c>
      <c r="AL129" s="822"/>
      <c r="AM129" s="822"/>
      <c r="AN129" s="822"/>
      <c r="AO129" s="823"/>
      <c r="AP129" s="825"/>
      <c r="AQ129" s="826"/>
      <c r="AR129" s="826"/>
      <c r="AS129" s="826"/>
      <c r="AT129" s="827"/>
      <c r="AU129" s="141"/>
      <c r="AV129" s="141"/>
      <c r="AW129" s="141"/>
      <c r="AX129" s="791" t="s">
        <v>432</v>
      </c>
      <c r="AY129" s="792"/>
      <c r="AZ129" s="792"/>
      <c r="BA129" s="792"/>
      <c r="BB129" s="792"/>
      <c r="BC129" s="792"/>
      <c r="BD129" s="792"/>
      <c r="BE129" s="793"/>
      <c r="BF129" s="811" t="s">
        <v>65</v>
      </c>
      <c r="BG129" s="812"/>
      <c r="BH129" s="812"/>
      <c r="BI129" s="812"/>
      <c r="BJ129" s="812"/>
      <c r="BK129" s="812"/>
      <c r="BL129" s="813"/>
      <c r="BM129" s="811">
        <v>17.45</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c r="A130" s="816" t="s">
        <v>433</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434</v>
      </c>
      <c r="X130" s="819"/>
      <c r="Y130" s="819"/>
      <c r="Z130" s="820"/>
      <c r="AA130" s="821">
        <v>2703886</v>
      </c>
      <c r="AB130" s="822"/>
      <c r="AC130" s="822"/>
      <c r="AD130" s="822"/>
      <c r="AE130" s="823"/>
      <c r="AF130" s="824">
        <v>2608579</v>
      </c>
      <c r="AG130" s="822"/>
      <c r="AH130" s="822"/>
      <c r="AI130" s="822"/>
      <c r="AJ130" s="823"/>
      <c r="AK130" s="824">
        <v>2481369</v>
      </c>
      <c r="AL130" s="822"/>
      <c r="AM130" s="822"/>
      <c r="AN130" s="822"/>
      <c r="AO130" s="823"/>
      <c r="AP130" s="825"/>
      <c r="AQ130" s="826"/>
      <c r="AR130" s="826"/>
      <c r="AS130" s="826"/>
      <c r="AT130" s="827"/>
      <c r="AU130" s="141"/>
      <c r="AV130" s="141"/>
      <c r="AW130" s="141"/>
      <c r="AX130" s="791" t="s">
        <v>435</v>
      </c>
      <c r="AY130" s="792"/>
      <c r="AZ130" s="792"/>
      <c r="BA130" s="792"/>
      <c r="BB130" s="792"/>
      <c r="BC130" s="792"/>
      <c r="BD130" s="792"/>
      <c r="BE130" s="793"/>
      <c r="BF130" s="794">
        <v>6.7</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436</v>
      </c>
      <c r="X131" s="802"/>
      <c r="Y131" s="802"/>
      <c r="Z131" s="803"/>
      <c r="AA131" s="804">
        <v>17375093</v>
      </c>
      <c r="AB131" s="805"/>
      <c r="AC131" s="805"/>
      <c r="AD131" s="805"/>
      <c r="AE131" s="806"/>
      <c r="AF131" s="807">
        <v>17512011</v>
      </c>
      <c r="AG131" s="805"/>
      <c r="AH131" s="805"/>
      <c r="AI131" s="805"/>
      <c r="AJ131" s="806"/>
      <c r="AK131" s="807">
        <v>18047513</v>
      </c>
      <c r="AL131" s="805"/>
      <c r="AM131" s="805"/>
      <c r="AN131" s="805"/>
      <c r="AO131" s="806"/>
      <c r="AP131" s="808"/>
      <c r="AQ131" s="809"/>
      <c r="AR131" s="809"/>
      <c r="AS131" s="809"/>
      <c r="AT131" s="810"/>
      <c r="AU131" s="141"/>
      <c r="AV131" s="141"/>
      <c r="AW131" s="141"/>
      <c r="AX131" s="769" t="s">
        <v>437</v>
      </c>
      <c r="AY131" s="770"/>
      <c r="AZ131" s="770"/>
      <c r="BA131" s="770"/>
      <c r="BB131" s="770"/>
      <c r="BC131" s="770"/>
      <c r="BD131" s="770"/>
      <c r="BE131" s="771"/>
      <c r="BF131" s="772" t="s">
        <v>65</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c r="A132" s="778" t="s">
        <v>438</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439</v>
      </c>
      <c r="W132" s="782"/>
      <c r="X132" s="782"/>
      <c r="Y132" s="782"/>
      <c r="Z132" s="783"/>
      <c r="AA132" s="784">
        <v>6.3360466620000002</v>
      </c>
      <c r="AB132" s="785"/>
      <c r="AC132" s="785"/>
      <c r="AD132" s="785"/>
      <c r="AE132" s="786"/>
      <c r="AF132" s="787">
        <v>7.5675032409999998</v>
      </c>
      <c r="AG132" s="785"/>
      <c r="AH132" s="785"/>
      <c r="AI132" s="785"/>
      <c r="AJ132" s="786"/>
      <c r="AK132" s="787">
        <v>6.3674756739999996</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440</v>
      </c>
      <c r="W133" s="761"/>
      <c r="X133" s="761"/>
      <c r="Y133" s="761"/>
      <c r="Z133" s="762"/>
      <c r="AA133" s="763">
        <v>5.5</v>
      </c>
      <c r="AB133" s="764"/>
      <c r="AC133" s="764"/>
      <c r="AD133" s="764"/>
      <c r="AE133" s="765"/>
      <c r="AF133" s="763">
        <v>6.5</v>
      </c>
      <c r="AG133" s="764"/>
      <c r="AH133" s="764"/>
      <c r="AI133" s="764"/>
      <c r="AJ133" s="765"/>
      <c r="AK133" s="763">
        <v>6.7</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tQ03iy+Ln8Bom/+QrCncfK+9HNETRgmfSI0OdV+igQoLVunil3vVHU6flEbzTK25cJCE9H0FEEgm7kJJCFfzzQ==" saltValue="SMorXBhuxEpGKReka35C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I8HCIVDQF/ndokZbUeKrdAIX0iblcNI38wofvkglJXPSa3lH0XBj+LOfTU+mIJKr/MqIWHgIgcrFtDJn1kFg3w==" saltValue="GsZxu2DPx1x850CgKbJMJQ==" spinCount="100000" sheet="1" objects="1" scenarios="1"/>
  <dataConsolidate link="1"/>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criSe1Nxfh7ih0ZU83ueKy5vIWIyNVkBWMKEAYWF4LAU4ZGncwOIH8PonDKqhDPpm0SFcp8pJJpsxsLXFmPkA==" saltValue="+XhuTFP3HUFCF1kDglbDC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c r="AS1" s="148"/>
      <c r="AT1" s="148"/>
    </row>
    <row r="2" spans="1:46">
      <c r="AS2" s="148"/>
      <c r="AT2" s="148"/>
    </row>
    <row r="3" spans="1:46">
      <c r="AS3" s="148"/>
      <c r="AT3" s="148"/>
    </row>
    <row r="4" spans="1:46">
      <c r="AS4" s="148"/>
      <c r="AT4" s="148"/>
    </row>
    <row r="5" spans="1:46" ht="17.25">
      <c r="A5" s="149" t="s">
        <v>441</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442</v>
      </c>
      <c r="AL6" s="153"/>
      <c r="AM6" s="153"/>
      <c r="AN6" s="153"/>
      <c r="AO6" s="148"/>
      <c r="AP6" s="148"/>
      <c r="AQ6" s="148"/>
      <c r="AR6" s="148"/>
    </row>
    <row r="7" spans="1:46" ht="13.5" customHeight="1">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443</v>
      </c>
      <c r="AP7" s="158"/>
      <c r="AQ7" s="159" t="s">
        <v>444</v>
      </c>
      <c r="AR7" s="160"/>
    </row>
    <row r="8" spans="1:46">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445</v>
      </c>
      <c r="AQ8" s="165" t="s">
        <v>446</v>
      </c>
      <c r="AR8" s="166" t="s">
        <v>447</v>
      </c>
    </row>
    <row r="9" spans="1:46">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448</v>
      </c>
      <c r="AL9" s="1186"/>
      <c r="AM9" s="1186"/>
      <c r="AN9" s="1187"/>
      <c r="AO9" s="167">
        <v>5253489</v>
      </c>
      <c r="AP9" s="167">
        <v>51230</v>
      </c>
      <c r="AQ9" s="168">
        <v>81198</v>
      </c>
      <c r="AR9" s="169">
        <v>-36.9</v>
      </c>
    </row>
    <row r="10" spans="1:46" ht="13.5" customHeight="1">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449</v>
      </c>
      <c r="AL10" s="1186"/>
      <c r="AM10" s="1186"/>
      <c r="AN10" s="1187"/>
      <c r="AO10" s="170">
        <v>22</v>
      </c>
      <c r="AP10" s="170">
        <v>0</v>
      </c>
      <c r="AQ10" s="171">
        <v>5531</v>
      </c>
      <c r="AR10" s="172">
        <v>-100</v>
      </c>
    </row>
    <row r="11" spans="1:46" ht="13.5" customHeight="1">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450</v>
      </c>
      <c r="AL11" s="1186"/>
      <c r="AM11" s="1186"/>
      <c r="AN11" s="1187"/>
      <c r="AO11" s="170">
        <v>28060</v>
      </c>
      <c r="AP11" s="170">
        <v>274</v>
      </c>
      <c r="AQ11" s="171">
        <v>1383</v>
      </c>
      <c r="AR11" s="172">
        <v>-80.2</v>
      </c>
    </row>
    <row r="12" spans="1:46" ht="13.5" customHeight="1">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451</v>
      </c>
      <c r="AL12" s="1186"/>
      <c r="AM12" s="1186"/>
      <c r="AN12" s="1187"/>
      <c r="AO12" s="170">
        <v>16947</v>
      </c>
      <c r="AP12" s="170">
        <v>165</v>
      </c>
      <c r="AQ12" s="171">
        <v>8</v>
      </c>
      <c r="AR12" s="172">
        <v>1962.5</v>
      </c>
    </row>
    <row r="13" spans="1:46" ht="13.5" customHeight="1">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452</v>
      </c>
      <c r="AL13" s="1186"/>
      <c r="AM13" s="1186"/>
      <c r="AN13" s="1187"/>
      <c r="AO13" s="170">
        <v>387361</v>
      </c>
      <c r="AP13" s="170">
        <v>3777</v>
      </c>
      <c r="AQ13" s="171">
        <v>2870</v>
      </c>
      <c r="AR13" s="172">
        <v>31.6</v>
      </c>
    </row>
    <row r="14" spans="1:46" ht="13.5" customHeight="1">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453</v>
      </c>
      <c r="AL14" s="1186"/>
      <c r="AM14" s="1186"/>
      <c r="AN14" s="1187"/>
      <c r="AO14" s="170">
        <v>82979</v>
      </c>
      <c r="AP14" s="170">
        <v>809</v>
      </c>
      <c r="AQ14" s="171">
        <v>1754</v>
      </c>
      <c r="AR14" s="172">
        <v>-53.9</v>
      </c>
    </row>
    <row r="15" spans="1:46" ht="13.5" customHeight="1">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454</v>
      </c>
      <c r="AL15" s="1189"/>
      <c r="AM15" s="1189"/>
      <c r="AN15" s="1190"/>
      <c r="AO15" s="170">
        <v>-342278</v>
      </c>
      <c r="AP15" s="170">
        <v>-3338</v>
      </c>
      <c r="AQ15" s="171">
        <v>-6387</v>
      </c>
      <c r="AR15" s="172">
        <v>-47.7</v>
      </c>
    </row>
    <row r="16" spans="1:46">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122</v>
      </c>
      <c r="AL16" s="1189"/>
      <c r="AM16" s="1189"/>
      <c r="AN16" s="1190"/>
      <c r="AO16" s="170">
        <v>5426580</v>
      </c>
      <c r="AP16" s="170">
        <v>52918</v>
      </c>
      <c r="AQ16" s="171">
        <v>86357</v>
      </c>
      <c r="AR16" s="172">
        <v>-38.700000000000003</v>
      </c>
    </row>
    <row r="17" spans="1:46">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455</v>
      </c>
      <c r="AL19" s="148"/>
      <c r="AM19" s="148"/>
      <c r="AN19" s="148"/>
      <c r="AO19" s="148"/>
      <c r="AP19" s="148"/>
      <c r="AQ19" s="148"/>
      <c r="AR19" s="148"/>
    </row>
    <row r="20" spans="1:46">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456</v>
      </c>
      <c r="AP20" s="179" t="s">
        <v>457</v>
      </c>
      <c r="AQ20" s="180" t="s">
        <v>458</v>
      </c>
      <c r="AR20" s="181"/>
    </row>
    <row r="21" spans="1:46" s="187" customFormat="1">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459</v>
      </c>
      <c r="AL21" s="1192"/>
      <c r="AM21" s="1192"/>
      <c r="AN21" s="1193"/>
      <c r="AO21" s="183">
        <v>4.5999999999999996</v>
      </c>
      <c r="AP21" s="184">
        <v>8.1999999999999993</v>
      </c>
      <c r="AQ21" s="185">
        <v>-3.6</v>
      </c>
      <c r="AR21" s="153"/>
      <c r="AS21" s="186"/>
      <c r="AT21" s="182"/>
    </row>
    <row r="22" spans="1:46" s="187" customFormat="1">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460</v>
      </c>
      <c r="AL22" s="1192"/>
      <c r="AM22" s="1192"/>
      <c r="AN22" s="1193"/>
      <c r="AO22" s="188">
        <v>99.3</v>
      </c>
      <c r="AP22" s="189">
        <v>98</v>
      </c>
      <c r="AQ22" s="190">
        <v>1.3</v>
      </c>
      <c r="AR22" s="174"/>
      <c r="AS22" s="186"/>
      <c r="AT22" s="182"/>
    </row>
    <row r="23" spans="1:46" s="187" customFormat="1">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c r="A26" s="153" t="s">
        <v>461</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c r="A27" s="195"/>
      <c r="AO27" s="148"/>
      <c r="AP27" s="148"/>
      <c r="AQ27" s="148"/>
      <c r="AR27" s="148"/>
      <c r="AS27" s="148"/>
      <c r="AT27" s="148"/>
    </row>
    <row r="28" spans="1:46" ht="17.25">
      <c r="A28" s="149" t="s">
        <v>462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463</v>
      </c>
      <c r="AL29" s="153"/>
      <c r="AM29" s="153"/>
      <c r="AN29" s="153"/>
      <c r="AO29" s="148"/>
      <c r="AP29" s="148"/>
      <c r="AQ29" s="148"/>
      <c r="AR29" s="148"/>
      <c r="AS29" s="197"/>
    </row>
    <row r="30" spans="1:46" ht="13.5" customHeight="1">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443</v>
      </c>
      <c r="AP30" s="158"/>
      <c r="AQ30" s="159" t="s">
        <v>444</v>
      </c>
      <c r="AR30" s="160"/>
    </row>
    <row r="31" spans="1:46">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445</v>
      </c>
      <c r="AQ31" s="165" t="s">
        <v>446</v>
      </c>
      <c r="AR31" s="166" t="s">
        <v>447</v>
      </c>
    </row>
    <row r="32" spans="1:46" ht="27" customHeight="1">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464</v>
      </c>
      <c r="AL32" s="1175"/>
      <c r="AM32" s="1175"/>
      <c r="AN32" s="1176"/>
      <c r="AO32" s="198">
        <v>2984701</v>
      </c>
      <c r="AP32" s="198">
        <v>29106</v>
      </c>
      <c r="AQ32" s="199">
        <v>54377</v>
      </c>
      <c r="AR32" s="200">
        <v>-46.5</v>
      </c>
    </row>
    <row r="33" spans="1:46" ht="13.5" customHeight="1">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465</v>
      </c>
      <c r="AL33" s="1175"/>
      <c r="AM33" s="1175"/>
      <c r="AN33" s="1176"/>
      <c r="AO33" s="198" t="s">
        <v>341</v>
      </c>
      <c r="AP33" s="198" t="s">
        <v>341</v>
      </c>
      <c r="AQ33" s="199" t="s">
        <v>341</v>
      </c>
      <c r="AR33" s="200" t="s">
        <v>341</v>
      </c>
    </row>
    <row r="34" spans="1:46" ht="27" customHeight="1">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466</v>
      </c>
      <c r="AL34" s="1175"/>
      <c r="AM34" s="1175"/>
      <c r="AN34" s="1176"/>
      <c r="AO34" s="198" t="s">
        <v>341</v>
      </c>
      <c r="AP34" s="198" t="s">
        <v>341</v>
      </c>
      <c r="AQ34" s="199">
        <v>3</v>
      </c>
      <c r="AR34" s="200" t="s">
        <v>341</v>
      </c>
    </row>
    <row r="35" spans="1:46" ht="27" customHeight="1">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467</v>
      </c>
      <c r="AL35" s="1175"/>
      <c r="AM35" s="1175"/>
      <c r="AN35" s="1176"/>
      <c r="AO35" s="198">
        <v>656879</v>
      </c>
      <c r="AP35" s="198">
        <v>6406</v>
      </c>
      <c r="AQ35" s="199">
        <v>13654</v>
      </c>
      <c r="AR35" s="200">
        <v>-53.1</v>
      </c>
    </row>
    <row r="36" spans="1:46" ht="27" customHeight="1">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468</v>
      </c>
      <c r="AL36" s="1175"/>
      <c r="AM36" s="1175"/>
      <c r="AN36" s="1176"/>
      <c r="AO36" s="198">
        <v>1188</v>
      </c>
      <c r="AP36" s="198">
        <v>12</v>
      </c>
      <c r="AQ36" s="199">
        <v>1462</v>
      </c>
      <c r="AR36" s="200">
        <v>-99.2</v>
      </c>
    </row>
    <row r="37" spans="1:46" ht="13.5" customHeight="1">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469</v>
      </c>
      <c r="AL37" s="1175"/>
      <c r="AM37" s="1175"/>
      <c r="AN37" s="1176"/>
      <c r="AO37" s="198">
        <v>16297</v>
      </c>
      <c r="AP37" s="198">
        <v>159</v>
      </c>
      <c r="AQ37" s="199">
        <v>670</v>
      </c>
      <c r="AR37" s="200">
        <v>-76.3</v>
      </c>
    </row>
    <row r="38" spans="1:46" ht="27" customHeight="1">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470</v>
      </c>
      <c r="AL38" s="1172"/>
      <c r="AM38" s="1172"/>
      <c r="AN38" s="1173"/>
      <c r="AO38" s="201" t="s">
        <v>341</v>
      </c>
      <c r="AP38" s="201" t="s">
        <v>341</v>
      </c>
      <c r="AQ38" s="202">
        <v>1</v>
      </c>
      <c r="AR38" s="190" t="s">
        <v>341</v>
      </c>
      <c r="AS38" s="197"/>
    </row>
    <row r="39" spans="1:46">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471</v>
      </c>
      <c r="AL39" s="1172"/>
      <c r="AM39" s="1172"/>
      <c r="AN39" s="1173"/>
      <c r="AO39" s="198">
        <v>-28525</v>
      </c>
      <c r="AP39" s="198">
        <v>-278</v>
      </c>
      <c r="AQ39" s="199">
        <v>-4140</v>
      </c>
      <c r="AR39" s="200">
        <v>-93.3</v>
      </c>
      <c r="AS39" s="197"/>
    </row>
    <row r="40" spans="1:46" ht="27" customHeight="1">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472</v>
      </c>
      <c r="AL40" s="1175"/>
      <c r="AM40" s="1175"/>
      <c r="AN40" s="1176"/>
      <c r="AO40" s="198">
        <v>-2481369</v>
      </c>
      <c r="AP40" s="198">
        <v>-24197</v>
      </c>
      <c r="AQ40" s="199">
        <v>-48517</v>
      </c>
      <c r="AR40" s="200">
        <v>-50.1</v>
      </c>
      <c r="AS40" s="197"/>
    </row>
    <row r="41" spans="1:46">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232</v>
      </c>
      <c r="AL41" s="1178"/>
      <c r="AM41" s="1178"/>
      <c r="AN41" s="1179"/>
      <c r="AO41" s="198">
        <v>1149171</v>
      </c>
      <c r="AP41" s="198">
        <v>11206</v>
      </c>
      <c r="AQ41" s="199">
        <v>17509</v>
      </c>
      <c r="AR41" s="200">
        <v>-36</v>
      </c>
      <c r="AS41" s="197"/>
    </row>
    <row r="42" spans="1:46">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473</v>
      </c>
      <c r="AL42" s="148"/>
      <c r="AM42" s="148"/>
      <c r="AN42" s="148"/>
      <c r="AO42" s="148"/>
      <c r="AP42" s="148"/>
      <c r="AQ42" s="174"/>
      <c r="AR42" s="174"/>
      <c r="AS42" s="197"/>
    </row>
    <row r="43" spans="1:46">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c r="A47" s="207" t="s">
        <v>474</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475</v>
      </c>
      <c r="AL48" s="208"/>
      <c r="AM48" s="208"/>
      <c r="AN48" s="208"/>
      <c r="AO48" s="208"/>
      <c r="AP48" s="208"/>
      <c r="AQ48" s="209"/>
      <c r="AR48" s="208"/>
    </row>
    <row r="49" spans="1:44" ht="13.5" customHeight="1">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443</v>
      </c>
      <c r="AN49" s="1182" t="s">
        <v>476</v>
      </c>
      <c r="AO49" s="1183"/>
      <c r="AP49" s="1183"/>
      <c r="AQ49" s="1183"/>
      <c r="AR49" s="1184"/>
    </row>
    <row r="50" spans="1:44">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477</v>
      </c>
      <c r="AO50" s="215" t="s">
        <v>478</v>
      </c>
      <c r="AP50" s="216" t="s">
        <v>479</v>
      </c>
      <c r="AQ50" s="217" t="s">
        <v>480</v>
      </c>
      <c r="AR50" s="218" t="s">
        <v>481</v>
      </c>
    </row>
    <row r="51" spans="1:44">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482</v>
      </c>
      <c r="AL51" s="211"/>
      <c r="AM51" s="219">
        <v>4285259</v>
      </c>
      <c r="AN51" s="220">
        <v>42749</v>
      </c>
      <c r="AO51" s="221">
        <v>-1.2</v>
      </c>
      <c r="AP51" s="222">
        <v>67319</v>
      </c>
      <c r="AQ51" s="223">
        <v>-27</v>
      </c>
      <c r="AR51" s="224">
        <v>25.8</v>
      </c>
    </row>
    <row r="52" spans="1:44">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483</v>
      </c>
      <c r="AM52" s="227">
        <v>2137251</v>
      </c>
      <c r="AN52" s="228">
        <v>21321</v>
      </c>
      <c r="AO52" s="229">
        <v>26.9</v>
      </c>
      <c r="AP52" s="230">
        <v>38101</v>
      </c>
      <c r="AQ52" s="231">
        <v>2.4</v>
      </c>
      <c r="AR52" s="232">
        <v>24.5</v>
      </c>
    </row>
    <row r="53" spans="1:44">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484</v>
      </c>
      <c r="AL53" s="211"/>
      <c r="AM53" s="219">
        <v>4180067</v>
      </c>
      <c r="AN53" s="220">
        <v>41489</v>
      </c>
      <c r="AO53" s="221">
        <v>-2.9</v>
      </c>
      <c r="AP53" s="222">
        <v>70615</v>
      </c>
      <c r="AQ53" s="223">
        <v>4.9000000000000004</v>
      </c>
      <c r="AR53" s="224">
        <v>-7.8</v>
      </c>
    </row>
    <row r="54" spans="1:44">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483</v>
      </c>
      <c r="AM54" s="227">
        <v>1543470</v>
      </c>
      <c r="AN54" s="228">
        <v>15320</v>
      </c>
      <c r="AO54" s="229">
        <v>-28.1</v>
      </c>
      <c r="AP54" s="230">
        <v>37382</v>
      </c>
      <c r="AQ54" s="231">
        <v>-1.9</v>
      </c>
      <c r="AR54" s="232">
        <v>-26.2</v>
      </c>
    </row>
    <row r="55" spans="1:44">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485</v>
      </c>
      <c r="AL55" s="211"/>
      <c r="AM55" s="219">
        <v>5032781</v>
      </c>
      <c r="AN55" s="220">
        <v>49507</v>
      </c>
      <c r="AO55" s="221">
        <v>19.3</v>
      </c>
      <c r="AP55" s="222">
        <v>69185</v>
      </c>
      <c r="AQ55" s="223">
        <v>-2</v>
      </c>
      <c r="AR55" s="224">
        <v>21.3</v>
      </c>
    </row>
    <row r="56" spans="1:44">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483</v>
      </c>
      <c r="AM56" s="227">
        <v>2394951</v>
      </c>
      <c r="AN56" s="228">
        <v>23559</v>
      </c>
      <c r="AO56" s="229">
        <v>53.8</v>
      </c>
      <c r="AP56" s="230">
        <v>38519</v>
      </c>
      <c r="AQ56" s="231">
        <v>3</v>
      </c>
      <c r="AR56" s="232">
        <v>50.8</v>
      </c>
    </row>
    <row r="57" spans="1:44">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486</v>
      </c>
      <c r="AL57" s="211"/>
      <c r="AM57" s="219">
        <v>3084245</v>
      </c>
      <c r="AN57" s="220">
        <v>30277</v>
      </c>
      <c r="AO57" s="221">
        <v>-38.799999999999997</v>
      </c>
      <c r="AP57" s="222">
        <v>70166</v>
      </c>
      <c r="AQ57" s="223">
        <v>1.4</v>
      </c>
      <c r="AR57" s="224">
        <v>-40.200000000000003</v>
      </c>
    </row>
    <row r="58" spans="1:44">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483</v>
      </c>
      <c r="AM58" s="227">
        <v>1709144</v>
      </c>
      <c r="AN58" s="228">
        <v>16778</v>
      </c>
      <c r="AO58" s="229">
        <v>-28.8</v>
      </c>
      <c r="AP58" s="230">
        <v>36115</v>
      </c>
      <c r="AQ58" s="231">
        <v>-6.2</v>
      </c>
      <c r="AR58" s="232">
        <v>-22.6</v>
      </c>
    </row>
    <row r="59" spans="1:44">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487</v>
      </c>
      <c r="AL59" s="211"/>
      <c r="AM59" s="219">
        <v>3883023</v>
      </c>
      <c r="AN59" s="220">
        <v>37866</v>
      </c>
      <c r="AO59" s="221">
        <v>25.1</v>
      </c>
      <c r="AP59" s="222">
        <v>70329</v>
      </c>
      <c r="AQ59" s="223">
        <v>0.2</v>
      </c>
      <c r="AR59" s="224">
        <v>24.9</v>
      </c>
    </row>
    <row r="60" spans="1:44">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483</v>
      </c>
      <c r="AM60" s="227">
        <v>2130473</v>
      </c>
      <c r="AN60" s="228">
        <v>20776</v>
      </c>
      <c r="AO60" s="229">
        <v>23.8</v>
      </c>
      <c r="AP60" s="230">
        <v>39403</v>
      </c>
      <c r="AQ60" s="231">
        <v>9.1</v>
      </c>
      <c r="AR60" s="232">
        <v>14.7</v>
      </c>
    </row>
    <row r="61" spans="1:44">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488</v>
      </c>
      <c r="AL61" s="233"/>
      <c r="AM61" s="234">
        <v>4093075</v>
      </c>
      <c r="AN61" s="235">
        <v>40378</v>
      </c>
      <c r="AO61" s="236">
        <v>0.3</v>
      </c>
      <c r="AP61" s="237">
        <v>69523</v>
      </c>
      <c r="AQ61" s="238">
        <v>-4.5</v>
      </c>
      <c r="AR61" s="224">
        <v>4.8</v>
      </c>
    </row>
    <row r="62" spans="1:44">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483</v>
      </c>
      <c r="AM62" s="227">
        <v>1983058</v>
      </c>
      <c r="AN62" s="228">
        <v>19551</v>
      </c>
      <c r="AO62" s="229">
        <v>9.5</v>
      </c>
      <c r="AP62" s="230">
        <v>37904</v>
      </c>
      <c r="AQ62" s="231">
        <v>1.3</v>
      </c>
      <c r="AR62" s="232">
        <v>8.1999999999999993</v>
      </c>
    </row>
    <row r="63" spans="1:44">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c r="AK67" s="148"/>
      <c r="AL67" s="148"/>
      <c r="AM67" s="148"/>
      <c r="AN67" s="148"/>
      <c r="AO67" s="148"/>
      <c r="AP67" s="148"/>
      <c r="AQ67" s="148"/>
      <c r="AR67" s="148"/>
      <c r="AS67" s="148"/>
      <c r="AT67" s="148"/>
    </row>
    <row r="68" spans="1:46" ht="13.5" hidden="1" customHeight="1">
      <c r="AK68" s="148"/>
      <c r="AL68" s="148"/>
      <c r="AM68" s="148"/>
      <c r="AN68" s="148"/>
      <c r="AO68" s="148"/>
      <c r="AP68" s="148"/>
      <c r="AQ68" s="148"/>
      <c r="AR68" s="148"/>
    </row>
    <row r="69" spans="1:46" ht="13.5" hidden="1" customHeight="1">
      <c r="AK69" s="148"/>
      <c r="AL69" s="148"/>
      <c r="AM69" s="148"/>
      <c r="AN69" s="148"/>
      <c r="AO69" s="148"/>
      <c r="AP69" s="148"/>
      <c r="AQ69" s="148"/>
      <c r="AR69" s="148"/>
    </row>
    <row r="70" spans="1:46" hidden="1">
      <c r="AK70" s="148"/>
      <c r="AL70" s="148"/>
      <c r="AM70" s="148"/>
      <c r="AN70" s="148"/>
      <c r="AO70" s="148"/>
      <c r="AP70" s="148"/>
      <c r="AQ70" s="148"/>
      <c r="AR70" s="148"/>
    </row>
    <row r="71" spans="1:46" hidden="1">
      <c r="AK71" s="148"/>
      <c r="AL71" s="148"/>
      <c r="AM71" s="148"/>
      <c r="AN71" s="148"/>
      <c r="AO71" s="148"/>
      <c r="AP71" s="148"/>
      <c r="AQ71" s="148"/>
      <c r="AR71" s="148"/>
    </row>
    <row r="72" spans="1:46" hidden="1">
      <c r="AK72" s="148"/>
      <c r="AL72" s="148"/>
      <c r="AM72" s="148"/>
      <c r="AN72" s="148"/>
      <c r="AO72" s="148"/>
      <c r="AP72" s="148"/>
      <c r="AQ72" s="148"/>
      <c r="AR72" s="148"/>
    </row>
    <row r="73" spans="1:46" hidden="1">
      <c r="AK73" s="148"/>
      <c r="AL73" s="148"/>
      <c r="AM73" s="148"/>
      <c r="AN73" s="148"/>
      <c r="AO73" s="148"/>
      <c r="AP73" s="148"/>
      <c r="AQ73" s="148"/>
      <c r="AR73" s="148"/>
    </row>
  </sheetData>
  <sheetProtection algorithmName="SHA-512" hashValue="difCUelzGxaI84/X5aqldA04H7R/Bu0ha7712C6FX0YENs0V+N9dSWx2G49sf4AHQXlTeJVjVDpCeUWOQwebXQ==" saltValue="V58TLOjF41378oAEXjYw5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LwLOsDnMzcEUNxPXCBZkvMXpIAcIoWN64cfUJyZoGZ5TVIssgNQIgsdrmgmsvkp4y3EgVdRLy3mOG5B+DH3Bfg==" saltValue="mUnRIzdRL3kKWmMHkPXoO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zgvGpIjG90Vz1WGyTwn9FDc8Xbqe/uPM5OJL61POpJNCs4j2kXtAPgaHFbuzYKWijvdkc9rB+KA6sQP33vkE9Q==" saltValue="gqwLD0YOisBAgZTgK3K1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241" customWidth="1"/>
    <col min="2" max="16" width="14.625" style="241" customWidth="1"/>
    <col min="17"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2"/>
      <c r="C45" s="242"/>
      <c r="D45" s="242"/>
      <c r="E45" s="242"/>
      <c r="F45" s="242"/>
      <c r="G45" s="242"/>
      <c r="H45" s="242"/>
      <c r="I45" s="242"/>
      <c r="J45" s="243" t="s">
        <v>489</v>
      </c>
    </row>
    <row r="46" spans="2:10" ht="29.25" customHeight="1" thickBot="1">
      <c r="B46" s="244" t="s">
        <v>26</v>
      </c>
      <c r="C46" s="245"/>
      <c r="D46" s="245"/>
      <c r="E46" s="246" t="s">
        <v>490</v>
      </c>
      <c r="F46" s="247" t="s">
        <v>4</v>
      </c>
      <c r="G46" s="248" t="s">
        <v>5</v>
      </c>
      <c r="H46" s="248" t="s">
        <v>6</v>
      </c>
      <c r="I46" s="248" t="s">
        <v>7</v>
      </c>
      <c r="J46" s="249" t="s">
        <v>8</v>
      </c>
    </row>
    <row r="47" spans="2:10" ht="57.75" customHeight="1">
      <c r="B47" s="250"/>
      <c r="C47" s="1196" t="s">
        <v>491</v>
      </c>
      <c r="D47" s="1196"/>
      <c r="E47" s="1197"/>
      <c r="F47" s="251">
        <v>24.84</v>
      </c>
      <c r="G47" s="252">
        <v>26.35</v>
      </c>
      <c r="H47" s="252">
        <v>29.23</v>
      </c>
      <c r="I47" s="252">
        <v>28.27</v>
      </c>
      <c r="J47" s="253">
        <v>28.31</v>
      </c>
    </row>
    <row r="48" spans="2:10" ht="57.75" customHeight="1">
      <c r="B48" s="254"/>
      <c r="C48" s="1198" t="s">
        <v>492</v>
      </c>
      <c r="D48" s="1198"/>
      <c r="E48" s="1199"/>
      <c r="F48" s="255">
        <v>6.49</v>
      </c>
      <c r="G48" s="256">
        <v>7.07</v>
      </c>
      <c r="H48" s="256">
        <v>4.05</v>
      </c>
      <c r="I48" s="256">
        <v>3.93</v>
      </c>
      <c r="J48" s="257">
        <v>4.21</v>
      </c>
    </row>
    <row r="49" spans="2:10" ht="57.75" customHeight="1" thickBot="1">
      <c r="B49" s="258"/>
      <c r="C49" s="1200" t="s">
        <v>493</v>
      </c>
      <c r="D49" s="1200"/>
      <c r="E49" s="1201"/>
      <c r="F49" s="259" t="s">
        <v>494</v>
      </c>
      <c r="G49" s="260">
        <v>2.06</v>
      </c>
      <c r="H49" s="260" t="s">
        <v>495</v>
      </c>
      <c r="I49" s="260">
        <v>1.17</v>
      </c>
      <c r="J49" s="261">
        <v>1.01</v>
      </c>
    </row>
    <row r="50" spans="2:10" ht="13.5" customHeight="1"/>
  </sheetData>
  <sheetProtection algorithmName="SHA-512" hashValue="tFiYoiUhLfnsakG84zm4kwbxvQCsonWDpS/WsWOjkyocIghRYlOK6M7dS7Qliym/rwvQqT2EWfgMn5Xfmq+0Tg==" saltValue="XGECtYs/Pe7uJh8YMKyak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2022-09-14T23:40:34Z</cp:lastPrinted>
  <dcterms:created xsi:type="dcterms:W3CDTF">2022-07-27T05:36:50Z</dcterms:created>
  <dcterms:modified xsi:type="dcterms:W3CDTF">2022-09-27T07:24:46Z</dcterms:modified>
  <cp:category/>
</cp:coreProperties>
</file>